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llf-my.sharepoint.com/personal/jrome_desco_uk_com/Documents/Documents/Desktop/"/>
    </mc:Choice>
  </mc:AlternateContent>
  <xr:revisionPtr revIDLastSave="2" documentId="8_{A0A29075-BC91-49A8-83F0-1B47B1A09ACC}" xr6:coauthVersionLast="47" xr6:coauthVersionMax="47" xr10:uidLastSave="{437A6EA6-05B5-47F2-A89C-4ACFAC2C2036}"/>
  <bookViews>
    <workbookView xWindow="28680" yWindow="-120" windowWidth="29040" windowHeight="15840" firstSheet="8" activeTab="8" xr2:uid="{29938A69-9B33-428D-89AC-2519F9ED92D9}"/>
  </bookViews>
  <sheets>
    <sheet name="2021-2022 Summary" sheetId="7" state="hidden" r:id="rId1"/>
    <sheet name="SHG Filter (2)" sheetId="18" state="hidden" r:id="rId2"/>
    <sheet name="SHG Pro Gary" sheetId="16" state="hidden" r:id="rId3"/>
    <sheet name="SHG Pro" sheetId="12" state="hidden" r:id="rId4"/>
    <sheet name="SHG 60Min" sheetId="20" state="hidden" r:id="rId5"/>
    <sheet name="O1.5" sheetId="8" state="hidden" r:id="rId6"/>
    <sheet name="LU1.5 Pro" sheetId="13" state="hidden" r:id="rId7"/>
    <sheet name="SHG Filter V2" sheetId="29" state="hidden" r:id="rId8"/>
    <sheet name="LU1.5 1.33" sheetId="17" r:id="rId9"/>
    <sheet name="LU1.5 Keith" sheetId="14" state="hidden" r:id="rId10"/>
    <sheet name="Sheet1" sheetId="30" state="hidden" r:id="rId11"/>
    <sheet name="LTD  Darri" sheetId="15" state="hidden" r:id="rId12"/>
    <sheet name="SHG Filter" sheetId="6" state="hidden" r:id="rId13"/>
    <sheet name="LTD " sheetId="9" state="hidden" r:id="rId14"/>
    <sheet name="Other " sheetId="11" state="hidden" r:id="rId15"/>
  </sheets>
  <definedNames>
    <definedName name="_xlnm._FilterDatabase" localSheetId="8" hidden="1">'LU1.5 1.33'!$B$1:$T$343</definedName>
    <definedName name="_xlnm._FilterDatabase" localSheetId="9" hidden="1">'LU1.5 Keith'!$B$1:$T$700</definedName>
    <definedName name="_xlnm._FilterDatabase" localSheetId="14" hidden="1">'Other '!$A$2:$W$344</definedName>
    <definedName name="_xlnm._FilterDatabase" localSheetId="10" hidden="1">Sheet1!$C$5:$I$117</definedName>
    <definedName name="_xlnm._FilterDatabase" localSheetId="12" hidden="1">'SHG Filter'!$A$1:$AD$510</definedName>
    <definedName name="_xlnm._FilterDatabase" localSheetId="1" hidden="1">'SHG Filter (2)'!$B$2:$R$343</definedName>
    <definedName name="_xlnm._FilterDatabase" localSheetId="7" hidden="1">'SHG Filter V2'!$B$1:$AI$1120</definedName>
    <definedName name="_xlnm._FilterDatabase" localSheetId="3" hidden="1">'SHG Pro'!$B$2:$S$344</definedName>
    <definedName name="_xlnm._FilterDatabase" localSheetId="2" hidden="1">'SHG Pro Gary'!$B$2:$S$344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8" i="17" l="1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8" i="6"/>
  <c r="S99" i="6"/>
  <c r="S100" i="6"/>
  <c r="S101" i="6"/>
  <c r="S102" i="6"/>
  <c r="S103" i="6"/>
  <c r="S104" i="6"/>
  <c r="S105" i="6"/>
  <c r="S106" i="6"/>
  <c r="S107" i="6"/>
  <c r="S108" i="6"/>
  <c r="S109" i="6"/>
  <c r="S110" i="6"/>
  <c r="S111" i="6"/>
  <c r="S112" i="6"/>
  <c r="S113" i="6"/>
  <c r="S114" i="6"/>
  <c r="S115" i="6"/>
  <c r="S116" i="6"/>
  <c r="S117" i="6"/>
  <c r="S80" i="6"/>
  <c r="X27" i="17"/>
  <c r="X26" i="17"/>
  <c r="K3" i="6"/>
  <c r="K4" i="6" s="1"/>
  <c r="K5" i="6" s="1"/>
  <c r="K2" i="6"/>
  <c r="O2" i="6"/>
  <c r="P2" i="6"/>
  <c r="K652" i="14"/>
  <c r="L652" i="14" s="1"/>
  <c r="K644" i="14"/>
  <c r="L644" i="14" s="1"/>
  <c r="L643" i="14"/>
  <c r="K643" i="14"/>
  <c r="K642" i="14"/>
  <c r="L642" i="14" s="1"/>
  <c r="K641" i="14"/>
  <c r="L641" i="14" s="1"/>
  <c r="K640" i="14"/>
  <c r="L640" i="14" s="1"/>
  <c r="K639" i="14"/>
  <c r="L639" i="14" s="1"/>
  <c r="K638" i="14"/>
  <c r="L638" i="14" s="1"/>
  <c r="K637" i="14"/>
  <c r="L637" i="14" s="1"/>
  <c r="K636" i="14"/>
  <c r="L636" i="14" s="1"/>
  <c r="K635" i="14"/>
  <c r="L635" i="14" s="1"/>
  <c r="K634" i="14"/>
  <c r="L634" i="14" s="1"/>
  <c r="N1120" i="29"/>
  <c r="K1120" i="29"/>
  <c r="J1120" i="29"/>
  <c r="N1119" i="29"/>
  <c r="K1119" i="29"/>
  <c r="J1119" i="29"/>
  <c r="N1118" i="29"/>
  <c r="J1118" i="29"/>
  <c r="K1118" i="29" s="1"/>
  <c r="N1117" i="29"/>
  <c r="K1117" i="29"/>
  <c r="J1117" i="29"/>
  <c r="N1116" i="29"/>
  <c r="J1116" i="29"/>
  <c r="K1116" i="29" s="1"/>
  <c r="N1115" i="29"/>
  <c r="K1115" i="29"/>
  <c r="J1115" i="29"/>
  <c r="N1114" i="29"/>
  <c r="K1114" i="29"/>
  <c r="J1114" i="29"/>
  <c r="N1113" i="29"/>
  <c r="K1113" i="29"/>
  <c r="J1113" i="29"/>
  <c r="N1112" i="29"/>
  <c r="J1112" i="29"/>
  <c r="K1112" i="29" s="1"/>
  <c r="N1111" i="29"/>
  <c r="K1111" i="29"/>
  <c r="J1111" i="29"/>
  <c r="N1110" i="29"/>
  <c r="J1110" i="29"/>
  <c r="K1110" i="29" s="1"/>
  <c r="N1109" i="29"/>
  <c r="K1109" i="29"/>
  <c r="J1109" i="29"/>
  <c r="N1108" i="29"/>
  <c r="J1108" i="29"/>
  <c r="K1108" i="29" s="1"/>
  <c r="N1107" i="29"/>
  <c r="K1107" i="29"/>
  <c r="J1107" i="29"/>
  <c r="N1106" i="29"/>
  <c r="K1106" i="29"/>
  <c r="J1106" i="29"/>
  <c r="N1105" i="29"/>
  <c r="K1105" i="29"/>
  <c r="J1105" i="29"/>
  <c r="N1104" i="29"/>
  <c r="J1104" i="29"/>
  <c r="K1104" i="29" s="1"/>
  <c r="N1103" i="29"/>
  <c r="J1103" i="29"/>
  <c r="K1103" i="29" s="1"/>
  <c r="N1102" i="29"/>
  <c r="J1102" i="29"/>
  <c r="K1102" i="29" s="1"/>
  <c r="N1101" i="29"/>
  <c r="K1101" i="29"/>
  <c r="J1101" i="29"/>
  <c r="N1100" i="29"/>
  <c r="J1100" i="29"/>
  <c r="K1100" i="29" s="1"/>
  <c r="N1099" i="29"/>
  <c r="K1099" i="29"/>
  <c r="J1099" i="29"/>
  <c r="N1098" i="29"/>
  <c r="K1098" i="29"/>
  <c r="J1098" i="29"/>
  <c r="N1097" i="29"/>
  <c r="K1097" i="29"/>
  <c r="J1097" i="29"/>
  <c r="N1096" i="29"/>
  <c r="J1096" i="29"/>
  <c r="K1096" i="29" s="1"/>
  <c r="N1095" i="29"/>
  <c r="J1095" i="29"/>
  <c r="K1095" i="29" s="1"/>
  <c r="N1094" i="29"/>
  <c r="J1094" i="29"/>
  <c r="K1094" i="29" s="1"/>
  <c r="N1093" i="29"/>
  <c r="K1093" i="29"/>
  <c r="J1093" i="29"/>
  <c r="N1092" i="29"/>
  <c r="J1092" i="29"/>
  <c r="K1092" i="29" s="1"/>
  <c r="N1091" i="29"/>
  <c r="K1091" i="29"/>
  <c r="J1091" i="29"/>
  <c r="N1090" i="29"/>
  <c r="K1090" i="29"/>
  <c r="J1090" i="29"/>
  <c r="N1089" i="29"/>
  <c r="K1089" i="29"/>
  <c r="J1089" i="29"/>
  <c r="N1088" i="29"/>
  <c r="J1088" i="29"/>
  <c r="K1088" i="29" s="1"/>
  <c r="N1087" i="29"/>
  <c r="K1087" i="29"/>
  <c r="J1087" i="29"/>
  <c r="N1086" i="29"/>
  <c r="J1086" i="29"/>
  <c r="K1086" i="29" s="1"/>
  <c r="N1085" i="29"/>
  <c r="K1085" i="29"/>
  <c r="J1085" i="29"/>
  <c r="N1084" i="29"/>
  <c r="J1084" i="29"/>
  <c r="K1084" i="29" s="1"/>
  <c r="N1083" i="29"/>
  <c r="K1083" i="29"/>
  <c r="J1083" i="29"/>
  <c r="N1082" i="29"/>
  <c r="K1082" i="29"/>
  <c r="J1082" i="29"/>
  <c r="N1081" i="29"/>
  <c r="K1081" i="29"/>
  <c r="J1081" i="29"/>
  <c r="N1080" i="29"/>
  <c r="J1080" i="29"/>
  <c r="K1080" i="29" s="1"/>
  <c r="N1079" i="29"/>
  <c r="K1079" i="29"/>
  <c r="J1079" i="29"/>
  <c r="N1078" i="29"/>
  <c r="J1078" i="29"/>
  <c r="K1078" i="29" s="1"/>
  <c r="N1077" i="29"/>
  <c r="K1077" i="29"/>
  <c r="J1077" i="29"/>
  <c r="N1076" i="29"/>
  <c r="J1076" i="29"/>
  <c r="K1076" i="29" s="1"/>
  <c r="N1075" i="29"/>
  <c r="K1075" i="29"/>
  <c r="J1075" i="29"/>
  <c r="N1074" i="29"/>
  <c r="K1074" i="29"/>
  <c r="J1074" i="29"/>
  <c r="N1073" i="29"/>
  <c r="K1073" i="29"/>
  <c r="J1073" i="29"/>
  <c r="N1072" i="29"/>
  <c r="J1072" i="29"/>
  <c r="K1072" i="29" s="1"/>
  <c r="N1071" i="29"/>
  <c r="K1071" i="29"/>
  <c r="J1071" i="29"/>
  <c r="N1070" i="29"/>
  <c r="J1070" i="29"/>
  <c r="K1070" i="29" s="1"/>
  <c r="N1069" i="29"/>
  <c r="K1069" i="29"/>
  <c r="J1069" i="29"/>
  <c r="N1068" i="29"/>
  <c r="J1068" i="29"/>
  <c r="K1068" i="29" s="1"/>
  <c r="N1067" i="29"/>
  <c r="K1067" i="29"/>
  <c r="J1067" i="29"/>
  <c r="N1066" i="29"/>
  <c r="K1066" i="29"/>
  <c r="J1066" i="29"/>
  <c r="N1065" i="29"/>
  <c r="K1065" i="29"/>
  <c r="J1065" i="29"/>
  <c r="N1064" i="29"/>
  <c r="J1064" i="29"/>
  <c r="K1064" i="29" s="1"/>
  <c r="N1063" i="29"/>
  <c r="K1063" i="29"/>
  <c r="J1063" i="29"/>
  <c r="N1062" i="29"/>
  <c r="J1062" i="29"/>
  <c r="K1062" i="29" s="1"/>
  <c r="N1061" i="29"/>
  <c r="K1061" i="29"/>
  <c r="J1061" i="29"/>
  <c r="N1060" i="29"/>
  <c r="J1060" i="29"/>
  <c r="K1060" i="29" s="1"/>
  <c r="N1059" i="29"/>
  <c r="K1059" i="29"/>
  <c r="J1059" i="29"/>
  <c r="N1058" i="29"/>
  <c r="J1058" i="29"/>
  <c r="K1058" i="29" s="1"/>
  <c r="N1057" i="29"/>
  <c r="K1057" i="29"/>
  <c r="J1057" i="29"/>
  <c r="N1056" i="29"/>
  <c r="J1056" i="29"/>
  <c r="K1056" i="29" s="1"/>
  <c r="N1055" i="29"/>
  <c r="J1055" i="29"/>
  <c r="K1055" i="29" s="1"/>
  <c r="N1054" i="29"/>
  <c r="J1054" i="29"/>
  <c r="K1054" i="29" s="1"/>
  <c r="N1053" i="29"/>
  <c r="K1053" i="29"/>
  <c r="J1053" i="29"/>
  <c r="N1052" i="29"/>
  <c r="J1052" i="29"/>
  <c r="K1052" i="29" s="1"/>
  <c r="N1051" i="29"/>
  <c r="K1051" i="29"/>
  <c r="J1051" i="29"/>
  <c r="N1050" i="29"/>
  <c r="K1050" i="29"/>
  <c r="J1050" i="29"/>
  <c r="N1049" i="29"/>
  <c r="K1049" i="29"/>
  <c r="J1049" i="29"/>
  <c r="N1048" i="29"/>
  <c r="J1048" i="29"/>
  <c r="K1048" i="29" s="1"/>
  <c r="N1047" i="29"/>
  <c r="K1047" i="29"/>
  <c r="J1047" i="29"/>
  <c r="N1046" i="29"/>
  <c r="J1046" i="29"/>
  <c r="K1046" i="29" s="1"/>
  <c r="N1045" i="29"/>
  <c r="K1045" i="29"/>
  <c r="J1045" i="29"/>
  <c r="N1044" i="29"/>
  <c r="J1044" i="29"/>
  <c r="K1044" i="29" s="1"/>
  <c r="N1043" i="29"/>
  <c r="K1043" i="29"/>
  <c r="J1043" i="29"/>
  <c r="N1042" i="29"/>
  <c r="J1042" i="29"/>
  <c r="K1042" i="29" s="1"/>
  <c r="N1041" i="29"/>
  <c r="K1041" i="29"/>
  <c r="J1041" i="29"/>
  <c r="N1040" i="29"/>
  <c r="J1040" i="29"/>
  <c r="K1040" i="29" s="1"/>
  <c r="N1039" i="29"/>
  <c r="J1039" i="29"/>
  <c r="K1039" i="29" s="1"/>
  <c r="N1038" i="29"/>
  <c r="J1038" i="29"/>
  <c r="K1038" i="29" s="1"/>
  <c r="N1037" i="29"/>
  <c r="K1037" i="29"/>
  <c r="J1037" i="29"/>
  <c r="N1036" i="29"/>
  <c r="J1036" i="29"/>
  <c r="K1036" i="29" s="1"/>
  <c r="N1035" i="29"/>
  <c r="K1035" i="29"/>
  <c r="J1035" i="29"/>
  <c r="N1034" i="29"/>
  <c r="K1034" i="29"/>
  <c r="J1034" i="29"/>
  <c r="N1033" i="29"/>
  <c r="K1033" i="29"/>
  <c r="J1033" i="29"/>
  <c r="N1032" i="29"/>
  <c r="J1032" i="29"/>
  <c r="K1032" i="29" s="1"/>
  <c r="N1031" i="29"/>
  <c r="J1031" i="29"/>
  <c r="K1031" i="29" s="1"/>
  <c r="N1030" i="29"/>
  <c r="J1030" i="29"/>
  <c r="K1030" i="29" s="1"/>
  <c r="N1029" i="29"/>
  <c r="K1029" i="29"/>
  <c r="J1029" i="29"/>
  <c r="N1028" i="29"/>
  <c r="J1028" i="29"/>
  <c r="K1028" i="29" s="1"/>
  <c r="N1027" i="29"/>
  <c r="K1027" i="29"/>
  <c r="J1027" i="29"/>
  <c r="N1026" i="29"/>
  <c r="J1026" i="29"/>
  <c r="K1026" i="29" s="1"/>
  <c r="N1025" i="29"/>
  <c r="K1025" i="29"/>
  <c r="J1025" i="29"/>
  <c r="N1024" i="29"/>
  <c r="J1024" i="29"/>
  <c r="K1024" i="29" s="1"/>
  <c r="N1023" i="29"/>
  <c r="J1023" i="29"/>
  <c r="K1023" i="29" s="1"/>
  <c r="N1022" i="29"/>
  <c r="J1022" i="29"/>
  <c r="K1022" i="29" s="1"/>
  <c r="N1021" i="29"/>
  <c r="K1021" i="29"/>
  <c r="J1021" i="29"/>
  <c r="N1020" i="29"/>
  <c r="J1020" i="29"/>
  <c r="K1020" i="29" s="1"/>
  <c r="N1019" i="29"/>
  <c r="K1019" i="29"/>
  <c r="J1019" i="29"/>
  <c r="N1018" i="29"/>
  <c r="J1018" i="29"/>
  <c r="K1018" i="29" s="1"/>
  <c r="N1017" i="29"/>
  <c r="K1017" i="29"/>
  <c r="J1017" i="29"/>
  <c r="N1016" i="29"/>
  <c r="J1016" i="29"/>
  <c r="K1016" i="29" s="1"/>
  <c r="N1015" i="29"/>
  <c r="K1015" i="29"/>
  <c r="J1015" i="29"/>
  <c r="N1014" i="29"/>
  <c r="J1014" i="29"/>
  <c r="K1014" i="29" s="1"/>
  <c r="N1013" i="29"/>
  <c r="K1013" i="29"/>
  <c r="J1013" i="29"/>
  <c r="N1012" i="29"/>
  <c r="J1012" i="29"/>
  <c r="K1012" i="29" s="1"/>
  <c r="N1011" i="29"/>
  <c r="K1011" i="29"/>
  <c r="J1011" i="29"/>
  <c r="N1010" i="29"/>
  <c r="J1010" i="29"/>
  <c r="K1010" i="29" s="1"/>
  <c r="N1009" i="29"/>
  <c r="K1009" i="29"/>
  <c r="J1009" i="29"/>
  <c r="N1008" i="29"/>
  <c r="J1008" i="29"/>
  <c r="K1008" i="29" s="1"/>
  <c r="N1007" i="29"/>
  <c r="J1007" i="29"/>
  <c r="K1007" i="29" s="1"/>
  <c r="N1006" i="29"/>
  <c r="J1006" i="29"/>
  <c r="K1006" i="29" s="1"/>
  <c r="N1005" i="29"/>
  <c r="K1005" i="29"/>
  <c r="J1005" i="29"/>
  <c r="N1004" i="29"/>
  <c r="J1004" i="29"/>
  <c r="K1004" i="29" s="1"/>
  <c r="N1003" i="29"/>
  <c r="K1003" i="29"/>
  <c r="J1003" i="29"/>
  <c r="N1002" i="29"/>
  <c r="K1002" i="29"/>
  <c r="J1002" i="29"/>
  <c r="N1001" i="29"/>
  <c r="K1001" i="29"/>
  <c r="J1001" i="29"/>
  <c r="N1000" i="29"/>
  <c r="J1000" i="29"/>
  <c r="K1000" i="29" s="1"/>
  <c r="N999" i="29"/>
  <c r="K999" i="29"/>
  <c r="J999" i="29"/>
  <c r="N998" i="29"/>
  <c r="J998" i="29"/>
  <c r="K998" i="29" s="1"/>
  <c r="N997" i="29"/>
  <c r="K997" i="29"/>
  <c r="J997" i="29"/>
  <c r="N996" i="29"/>
  <c r="J996" i="29"/>
  <c r="K996" i="29" s="1"/>
  <c r="N995" i="29"/>
  <c r="K995" i="29"/>
  <c r="J995" i="29"/>
  <c r="N994" i="29"/>
  <c r="J994" i="29"/>
  <c r="K994" i="29" s="1"/>
  <c r="N993" i="29"/>
  <c r="K993" i="29"/>
  <c r="J993" i="29"/>
  <c r="N992" i="29"/>
  <c r="J992" i="29"/>
  <c r="K992" i="29" s="1"/>
  <c r="N991" i="29"/>
  <c r="K991" i="29"/>
  <c r="J991" i="29"/>
  <c r="N990" i="29"/>
  <c r="J990" i="29"/>
  <c r="K990" i="29" s="1"/>
  <c r="N989" i="29"/>
  <c r="K989" i="29"/>
  <c r="J989" i="29"/>
  <c r="N988" i="29"/>
  <c r="J988" i="29"/>
  <c r="K988" i="29" s="1"/>
  <c r="N987" i="29"/>
  <c r="K987" i="29"/>
  <c r="J987" i="29"/>
  <c r="N986" i="29"/>
  <c r="K986" i="29"/>
  <c r="J986" i="29"/>
  <c r="N985" i="29"/>
  <c r="K985" i="29"/>
  <c r="J985" i="29"/>
  <c r="N984" i="29"/>
  <c r="J984" i="29"/>
  <c r="K984" i="29" s="1"/>
  <c r="N983" i="29"/>
  <c r="K983" i="29"/>
  <c r="J983" i="29"/>
  <c r="N982" i="29"/>
  <c r="J982" i="29"/>
  <c r="K982" i="29" s="1"/>
  <c r="N981" i="29"/>
  <c r="K981" i="29"/>
  <c r="J981" i="29"/>
  <c r="N980" i="29"/>
  <c r="J980" i="29"/>
  <c r="K980" i="29" s="1"/>
  <c r="N979" i="29"/>
  <c r="K979" i="29"/>
  <c r="J979" i="29"/>
  <c r="N978" i="29"/>
  <c r="J978" i="29"/>
  <c r="K978" i="29" s="1"/>
  <c r="N977" i="29"/>
  <c r="K977" i="29"/>
  <c r="J977" i="29"/>
  <c r="N976" i="29"/>
  <c r="J976" i="29"/>
  <c r="K976" i="29" s="1"/>
  <c r="N975" i="29"/>
  <c r="J975" i="29"/>
  <c r="K975" i="29" s="1"/>
  <c r="N974" i="29"/>
  <c r="J974" i="29"/>
  <c r="K974" i="29" s="1"/>
  <c r="N973" i="29"/>
  <c r="K973" i="29"/>
  <c r="J973" i="29"/>
  <c r="N972" i="29"/>
  <c r="J972" i="29"/>
  <c r="K972" i="29" s="1"/>
  <c r="N971" i="29"/>
  <c r="K971" i="29"/>
  <c r="J971" i="29"/>
  <c r="N970" i="29"/>
  <c r="K970" i="29"/>
  <c r="J970" i="29"/>
  <c r="N969" i="29"/>
  <c r="K969" i="29"/>
  <c r="J969" i="29"/>
  <c r="N968" i="29"/>
  <c r="J968" i="29"/>
  <c r="K968" i="29" s="1"/>
  <c r="N967" i="29"/>
  <c r="K967" i="29"/>
  <c r="J967" i="29"/>
  <c r="N966" i="29"/>
  <c r="J966" i="29"/>
  <c r="K966" i="29" s="1"/>
  <c r="N965" i="29"/>
  <c r="K965" i="29"/>
  <c r="J965" i="29"/>
  <c r="N964" i="29"/>
  <c r="J964" i="29"/>
  <c r="K964" i="29" s="1"/>
  <c r="N963" i="29"/>
  <c r="K963" i="29"/>
  <c r="J963" i="29"/>
  <c r="N962" i="29"/>
  <c r="K962" i="29"/>
  <c r="J962" i="29"/>
  <c r="N961" i="29"/>
  <c r="K961" i="29"/>
  <c r="J961" i="29"/>
  <c r="N960" i="29"/>
  <c r="J960" i="29"/>
  <c r="K960" i="29" s="1"/>
  <c r="N959" i="29"/>
  <c r="K959" i="29"/>
  <c r="J959" i="29"/>
  <c r="N958" i="29"/>
  <c r="K958" i="29"/>
  <c r="J958" i="29"/>
  <c r="N957" i="29"/>
  <c r="K957" i="29"/>
  <c r="J957" i="29"/>
  <c r="N956" i="29"/>
  <c r="J956" i="29"/>
  <c r="K956" i="29" s="1"/>
  <c r="N955" i="29"/>
  <c r="J955" i="29"/>
  <c r="K955" i="29" s="1"/>
  <c r="N954" i="29"/>
  <c r="K954" i="29"/>
  <c r="J954" i="29"/>
  <c r="N953" i="29"/>
  <c r="K953" i="29"/>
  <c r="J953" i="29"/>
  <c r="N952" i="29"/>
  <c r="K952" i="29"/>
  <c r="J952" i="29"/>
  <c r="N951" i="29"/>
  <c r="K951" i="29"/>
  <c r="J951" i="29"/>
  <c r="N950" i="29"/>
  <c r="J950" i="29"/>
  <c r="K950" i="29" s="1"/>
  <c r="N949" i="29"/>
  <c r="J949" i="29"/>
  <c r="K949" i="29" s="1"/>
  <c r="N948" i="29"/>
  <c r="J948" i="29"/>
  <c r="K948" i="29" s="1"/>
  <c r="N947" i="29"/>
  <c r="K947" i="29"/>
  <c r="J947" i="29"/>
  <c r="N946" i="29"/>
  <c r="J946" i="29"/>
  <c r="K946" i="29" s="1"/>
  <c r="N945" i="29"/>
  <c r="K945" i="29"/>
  <c r="J945" i="29"/>
  <c r="N944" i="29"/>
  <c r="J944" i="29"/>
  <c r="K944" i="29" s="1"/>
  <c r="N943" i="29"/>
  <c r="J943" i="29"/>
  <c r="K943" i="29" s="1"/>
  <c r="N942" i="29"/>
  <c r="J942" i="29"/>
  <c r="K942" i="29" s="1"/>
  <c r="N941" i="29"/>
  <c r="K941" i="29"/>
  <c r="J941" i="29"/>
  <c r="N940" i="29"/>
  <c r="J940" i="29"/>
  <c r="K940" i="29" s="1"/>
  <c r="N939" i="29"/>
  <c r="J939" i="29"/>
  <c r="K939" i="29" s="1"/>
  <c r="N938" i="29"/>
  <c r="K938" i="29"/>
  <c r="J938" i="29"/>
  <c r="N937" i="29"/>
  <c r="K937" i="29"/>
  <c r="J937" i="29"/>
  <c r="N936" i="29"/>
  <c r="K936" i="29"/>
  <c r="J936" i="29"/>
  <c r="N935" i="29"/>
  <c r="K935" i="29"/>
  <c r="J935" i="29"/>
  <c r="N934" i="29"/>
  <c r="J934" i="29"/>
  <c r="K934" i="29" s="1"/>
  <c r="N933" i="29"/>
  <c r="K933" i="29"/>
  <c r="J933" i="29"/>
  <c r="N932" i="29"/>
  <c r="J932" i="29"/>
  <c r="K932" i="29" s="1"/>
  <c r="N931" i="29"/>
  <c r="K931" i="29"/>
  <c r="J931" i="29"/>
  <c r="N930" i="29"/>
  <c r="J930" i="29"/>
  <c r="K930" i="29" s="1"/>
  <c r="N929" i="29"/>
  <c r="K929" i="29"/>
  <c r="J929" i="29"/>
  <c r="N928" i="29"/>
  <c r="K928" i="29"/>
  <c r="J928" i="29"/>
  <c r="N927" i="29"/>
  <c r="J927" i="29"/>
  <c r="K927" i="29" s="1"/>
  <c r="N926" i="29"/>
  <c r="K926" i="29"/>
  <c r="J926" i="29"/>
  <c r="N925" i="29"/>
  <c r="K925" i="29"/>
  <c r="J925" i="29"/>
  <c r="N924" i="29"/>
  <c r="J924" i="29"/>
  <c r="K924" i="29" s="1"/>
  <c r="N923" i="29"/>
  <c r="J923" i="29"/>
  <c r="K923" i="29" s="1"/>
  <c r="N922" i="29"/>
  <c r="K922" i="29"/>
  <c r="J922" i="29"/>
  <c r="N921" i="29"/>
  <c r="K921" i="29"/>
  <c r="J921" i="29"/>
  <c r="N920" i="29"/>
  <c r="K920" i="29"/>
  <c r="J920" i="29"/>
  <c r="N919" i="29"/>
  <c r="K919" i="29"/>
  <c r="J919" i="29"/>
  <c r="N918" i="29"/>
  <c r="J918" i="29"/>
  <c r="K918" i="29" s="1"/>
  <c r="N917" i="29"/>
  <c r="J917" i="29"/>
  <c r="K917" i="29" s="1"/>
  <c r="N916" i="29"/>
  <c r="J916" i="29"/>
  <c r="K916" i="29" s="1"/>
  <c r="N915" i="29"/>
  <c r="K915" i="29"/>
  <c r="J915" i="29"/>
  <c r="N914" i="29"/>
  <c r="K914" i="29"/>
  <c r="J914" i="29"/>
  <c r="N913" i="29"/>
  <c r="K913" i="29"/>
  <c r="J913" i="29"/>
  <c r="N912" i="29"/>
  <c r="J912" i="29"/>
  <c r="K912" i="29" s="1"/>
  <c r="N911" i="29"/>
  <c r="J911" i="29"/>
  <c r="K911" i="29" s="1"/>
  <c r="N910" i="29"/>
  <c r="K910" i="29"/>
  <c r="J910" i="29"/>
  <c r="N909" i="29"/>
  <c r="K909" i="29"/>
  <c r="J909" i="29"/>
  <c r="N908" i="29"/>
  <c r="J908" i="29"/>
  <c r="K908" i="29" s="1"/>
  <c r="N907" i="29"/>
  <c r="K907" i="29"/>
  <c r="J907" i="29"/>
  <c r="N906" i="29"/>
  <c r="K906" i="29"/>
  <c r="J906" i="29"/>
  <c r="N905" i="29"/>
  <c r="K905" i="29"/>
  <c r="J905" i="29"/>
  <c r="N904" i="29"/>
  <c r="K904" i="29"/>
  <c r="J904" i="29"/>
  <c r="N903" i="29"/>
  <c r="K903" i="29"/>
  <c r="J903" i="29"/>
  <c r="N902" i="29"/>
  <c r="K902" i="29"/>
  <c r="J902" i="29"/>
  <c r="N901" i="29"/>
  <c r="J901" i="29"/>
  <c r="K901" i="29" s="1"/>
  <c r="N900" i="29"/>
  <c r="J900" i="29"/>
  <c r="K900" i="29" s="1"/>
  <c r="N899" i="29"/>
  <c r="K899" i="29"/>
  <c r="J899" i="29"/>
  <c r="N898" i="29"/>
  <c r="J898" i="29"/>
  <c r="K898" i="29" s="1"/>
  <c r="N897" i="29"/>
  <c r="K897" i="29"/>
  <c r="J897" i="29"/>
  <c r="N896" i="29"/>
  <c r="J896" i="29"/>
  <c r="K896" i="29" s="1"/>
  <c r="N895" i="29"/>
  <c r="K895" i="29"/>
  <c r="J895" i="29"/>
  <c r="N894" i="29"/>
  <c r="K894" i="29"/>
  <c r="J894" i="29"/>
  <c r="N893" i="29"/>
  <c r="J893" i="29"/>
  <c r="K893" i="29" s="1"/>
  <c r="N892" i="29"/>
  <c r="K892" i="29"/>
  <c r="J892" i="29"/>
  <c r="N891" i="29"/>
  <c r="J891" i="29"/>
  <c r="K891" i="29" s="1"/>
  <c r="N890" i="29"/>
  <c r="K890" i="29"/>
  <c r="J890" i="29"/>
  <c r="N889" i="29"/>
  <c r="J889" i="29"/>
  <c r="K889" i="29" s="1"/>
  <c r="N888" i="29"/>
  <c r="K888" i="29"/>
  <c r="J888" i="29"/>
  <c r="N887" i="29"/>
  <c r="K887" i="29"/>
  <c r="J887" i="29"/>
  <c r="N886" i="29"/>
  <c r="K886" i="29"/>
  <c r="J886" i="29"/>
  <c r="N885" i="29"/>
  <c r="J885" i="29"/>
  <c r="K885" i="29" s="1"/>
  <c r="N884" i="29"/>
  <c r="J884" i="29"/>
  <c r="K884" i="29" s="1"/>
  <c r="N883" i="29"/>
  <c r="J883" i="29"/>
  <c r="K883" i="29" s="1"/>
  <c r="N882" i="29"/>
  <c r="K882" i="29"/>
  <c r="J882" i="29"/>
  <c r="N881" i="29"/>
  <c r="J881" i="29"/>
  <c r="K881" i="29" s="1"/>
  <c r="N880" i="29"/>
  <c r="K880" i="29"/>
  <c r="J880" i="29"/>
  <c r="N879" i="29"/>
  <c r="K879" i="29"/>
  <c r="J879" i="29"/>
  <c r="N878" i="29"/>
  <c r="K878" i="29"/>
  <c r="J878" i="29"/>
  <c r="N877" i="29"/>
  <c r="J877" i="29"/>
  <c r="K877" i="29" s="1"/>
  <c r="N876" i="29"/>
  <c r="K876" i="29"/>
  <c r="J876" i="29"/>
  <c r="N875" i="29"/>
  <c r="J875" i="29"/>
  <c r="K875" i="29" s="1"/>
  <c r="N874" i="29"/>
  <c r="K874" i="29"/>
  <c r="J874" i="29"/>
  <c r="N873" i="29"/>
  <c r="J873" i="29"/>
  <c r="K873" i="29" s="1"/>
  <c r="N872" i="29"/>
  <c r="K872" i="29"/>
  <c r="J872" i="29"/>
  <c r="N871" i="29"/>
  <c r="K871" i="29"/>
  <c r="J871" i="29"/>
  <c r="N870" i="29"/>
  <c r="K870" i="29"/>
  <c r="J870" i="29"/>
  <c r="N869" i="29"/>
  <c r="J869" i="29"/>
  <c r="K869" i="29" s="1"/>
  <c r="N868" i="29"/>
  <c r="J868" i="29"/>
  <c r="K868" i="29" s="1"/>
  <c r="N867" i="29"/>
  <c r="J867" i="29"/>
  <c r="K867" i="29" s="1"/>
  <c r="N866" i="29"/>
  <c r="K866" i="29"/>
  <c r="J866" i="29"/>
  <c r="N865" i="29"/>
  <c r="J865" i="29"/>
  <c r="K865" i="29" s="1"/>
  <c r="N864" i="29"/>
  <c r="K864" i="29"/>
  <c r="J864" i="29"/>
  <c r="N863" i="29"/>
  <c r="K863" i="29"/>
  <c r="J863" i="29"/>
  <c r="N862" i="29"/>
  <c r="K862" i="29"/>
  <c r="J862" i="29"/>
  <c r="N861" i="29"/>
  <c r="J861" i="29"/>
  <c r="K861" i="29" s="1"/>
  <c r="N860" i="29"/>
  <c r="J860" i="29"/>
  <c r="K860" i="29" s="1"/>
  <c r="N859" i="29"/>
  <c r="J859" i="29"/>
  <c r="K859" i="29" s="1"/>
  <c r="N858" i="29"/>
  <c r="K858" i="29"/>
  <c r="J858" i="29"/>
  <c r="N857" i="29"/>
  <c r="J857" i="29"/>
  <c r="K857" i="29" s="1"/>
  <c r="N856" i="29"/>
  <c r="K856" i="29"/>
  <c r="J856" i="29"/>
  <c r="N855" i="29"/>
  <c r="K855" i="29"/>
  <c r="J855" i="29"/>
  <c r="N854" i="29"/>
  <c r="K854" i="29"/>
  <c r="J854" i="29"/>
  <c r="N853" i="29"/>
  <c r="J853" i="29"/>
  <c r="K853" i="29" s="1"/>
  <c r="N852" i="29"/>
  <c r="J852" i="29"/>
  <c r="K852" i="29" s="1"/>
  <c r="N851" i="29"/>
  <c r="J851" i="29"/>
  <c r="K851" i="29" s="1"/>
  <c r="N850" i="29"/>
  <c r="K850" i="29"/>
  <c r="J850" i="29"/>
  <c r="N849" i="29"/>
  <c r="J849" i="29"/>
  <c r="K849" i="29" s="1"/>
  <c r="N848" i="29"/>
  <c r="K848" i="29"/>
  <c r="J848" i="29"/>
  <c r="N847" i="29"/>
  <c r="K847" i="29"/>
  <c r="J847" i="29"/>
  <c r="N846" i="29"/>
  <c r="K846" i="29"/>
  <c r="J846" i="29"/>
  <c r="N845" i="29"/>
  <c r="J845" i="29"/>
  <c r="K845" i="29" s="1"/>
  <c r="N844" i="29"/>
  <c r="K844" i="29"/>
  <c r="J844" i="29"/>
  <c r="N843" i="29"/>
  <c r="J843" i="29"/>
  <c r="K843" i="29" s="1"/>
  <c r="N842" i="29"/>
  <c r="K842" i="29"/>
  <c r="J842" i="29"/>
  <c r="N841" i="29"/>
  <c r="J841" i="29"/>
  <c r="K841" i="29" s="1"/>
  <c r="N840" i="29"/>
  <c r="K840" i="29"/>
  <c r="J840" i="29"/>
  <c r="N839" i="29"/>
  <c r="K839" i="29"/>
  <c r="J839" i="29"/>
  <c r="N838" i="29"/>
  <c r="K838" i="29"/>
  <c r="J838" i="29"/>
  <c r="N837" i="29"/>
  <c r="J837" i="29"/>
  <c r="K837" i="29" s="1"/>
  <c r="N836" i="29"/>
  <c r="J836" i="29"/>
  <c r="K836" i="29" s="1"/>
  <c r="N835" i="29"/>
  <c r="J835" i="29"/>
  <c r="K835" i="29" s="1"/>
  <c r="N834" i="29"/>
  <c r="K834" i="29"/>
  <c r="J834" i="29"/>
  <c r="N833" i="29"/>
  <c r="J833" i="29"/>
  <c r="K833" i="29" s="1"/>
  <c r="N832" i="29"/>
  <c r="K832" i="29"/>
  <c r="J832" i="29"/>
  <c r="N831" i="29"/>
  <c r="K831" i="29"/>
  <c r="J831" i="29"/>
  <c r="N830" i="29"/>
  <c r="K830" i="29"/>
  <c r="J830" i="29"/>
  <c r="N829" i="29"/>
  <c r="J829" i="29"/>
  <c r="K829" i="29" s="1"/>
  <c r="N828" i="29"/>
  <c r="K828" i="29"/>
  <c r="J828" i="29"/>
  <c r="N827" i="29"/>
  <c r="J827" i="29"/>
  <c r="K827" i="29" s="1"/>
  <c r="N826" i="29"/>
  <c r="K826" i="29"/>
  <c r="J826" i="29"/>
  <c r="N825" i="29"/>
  <c r="J825" i="29"/>
  <c r="K825" i="29" s="1"/>
  <c r="N824" i="29"/>
  <c r="K824" i="29"/>
  <c r="J824" i="29"/>
  <c r="N823" i="29"/>
  <c r="K823" i="29"/>
  <c r="J823" i="29"/>
  <c r="N822" i="29"/>
  <c r="K822" i="29"/>
  <c r="J822" i="29"/>
  <c r="N821" i="29"/>
  <c r="J821" i="29"/>
  <c r="K821" i="29" s="1"/>
  <c r="N820" i="29"/>
  <c r="K820" i="29"/>
  <c r="J820" i="29"/>
  <c r="N819" i="29"/>
  <c r="J819" i="29"/>
  <c r="K819" i="29" s="1"/>
  <c r="N818" i="29"/>
  <c r="K818" i="29"/>
  <c r="J818" i="29"/>
  <c r="N817" i="29"/>
  <c r="J817" i="29"/>
  <c r="K817" i="29" s="1"/>
  <c r="N816" i="29"/>
  <c r="K816" i="29"/>
  <c r="J816" i="29"/>
  <c r="N815" i="29"/>
  <c r="K815" i="29"/>
  <c r="J815" i="29"/>
  <c r="N814" i="29"/>
  <c r="K814" i="29"/>
  <c r="J814" i="29"/>
  <c r="N813" i="29"/>
  <c r="J813" i="29"/>
  <c r="K813" i="29" s="1"/>
  <c r="N812" i="29"/>
  <c r="J812" i="29"/>
  <c r="K812" i="29" s="1"/>
  <c r="N811" i="29"/>
  <c r="J811" i="29"/>
  <c r="K811" i="29" s="1"/>
  <c r="N810" i="29"/>
  <c r="K810" i="29"/>
  <c r="J810" i="29"/>
  <c r="N809" i="29"/>
  <c r="J809" i="29"/>
  <c r="K809" i="29" s="1"/>
  <c r="N808" i="29"/>
  <c r="K808" i="29"/>
  <c r="J808" i="29"/>
  <c r="N807" i="29"/>
  <c r="J807" i="29"/>
  <c r="K807" i="29" s="1"/>
  <c r="N806" i="29"/>
  <c r="K806" i="29"/>
  <c r="J806" i="29"/>
  <c r="N805" i="29"/>
  <c r="J805" i="29"/>
  <c r="K805" i="29" s="1"/>
  <c r="N804" i="29"/>
  <c r="K804" i="29"/>
  <c r="J804" i="29"/>
  <c r="N803" i="29"/>
  <c r="J803" i="29"/>
  <c r="K803" i="29" s="1"/>
  <c r="N802" i="29"/>
  <c r="J802" i="29"/>
  <c r="K802" i="29" s="1"/>
  <c r="N801" i="29"/>
  <c r="J801" i="29"/>
  <c r="K801" i="29" s="1"/>
  <c r="N800" i="29"/>
  <c r="K800" i="29"/>
  <c r="J800" i="29"/>
  <c r="N799" i="29"/>
  <c r="J799" i="29"/>
  <c r="K799" i="29" s="1"/>
  <c r="N798" i="29"/>
  <c r="K798" i="29"/>
  <c r="J798" i="29"/>
  <c r="N797" i="29"/>
  <c r="K797" i="29"/>
  <c r="J797" i="29"/>
  <c r="N796" i="29"/>
  <c r="K796" i="29"/>
  <c r="J796" i="29"/>
  <c r="N795" i="29"/>
  <c r="J795" i="29"/>
  <c r="K795" i="29" s="1"/>
  <c r="N794" i="29"/>
  <c r="J794" i="29"/>
  <c r="K794" i="29" s="1"/>
  <c r="N793" i="29"/>
  <c r="J793" i="29"/>
  <c r="K793" i="29" s="1"/>
  <c r="N792" i="29"/>
  <c r="K792" i="29"/>
  <c r="J792" i="29"/>
  <c r="N791" i="29"/>
  <c r="J791" i="29"/>
  <c r="K791" i="29" s="1"/>
  <c r="N790" i="29"/>
  <c r="K790" i="29"/>
  <c r="J790" i="29"/>
  <c r="N789" i="29"/>
  <c r="J789" i="29"/>
  <c r="K789" i="29" s="1"/>
  <c r="N788" i="29"/>
  <c r="K788" i="29"/>
  <c r="J788" i="29"/>
  <c r="N787" i="29"/>
  <c r="J787" i="29"/>
  <c r="K787" i="29" s="1"/>
  <c r="N786" i="29"/>
  <c r="J786" i="29"/>
  <c r="K786" i="29" s="1"/>
  <c r="N785" i="29"/>
  <c r="J785" i="29"/>
  <c r="K785" i="29" s="1"/>
  <c r="N784" i="29"/>
  <c r="K784" i="29"/>
  <c r="J784" i="29"/>
  <c r="N783" i="29"/>
  <c r="J783" i="29"/>
  <c r="K783" i="29" s="1"/>
  <c r="N782" i="29"/>
  <c r="K782" i="29"/>
  <c r="J782" i="29"/>
  <c r="N781" i="29"/>
  <c r="J781" i="29"/>
  <c r="K781" i="29" s="1"/>
  <c r="N780" i="29"/>
  <c r="K780" i="29"/>
  <c r="J780" i="29"/>
  <c r="N779" i="29"/>
  <c r="J779" i="29"/>
  <c r="K779" i="29" s="1"/>
  <c r="N778" i="29"/>
  <c r="J778" i="29"/>
  <c r="K778" i="29" s="1"/>
  <c r="N777" i="29"/>
  <c r="J777" i="29"/>
  <c r="K777" i="29" s="1"/>
  <c r="N776" i="29"/>
  <c r="K776" i="29"/>
  <c r="J776" i="29"/>
  <c r="N775" i="29"/>
  <c r="J775" i="29"/>
  <c r="K775" i="29" s="1"/>
  <c r="N774" i="29"/>
  <c r="K774" i="29"/>
  <c r="J774" i="29"/>
  <c r="N773" i="29"/>
  <c r="J773" i="29"/>
  <c r="K773" i="29" s="1"/>
  <c r="N772" i="29"/>
  <c r="K772" i="29"/>
  <c r="J772" i="29"/>
  <c r="N771" i="29"/>
  <c r="J771" i="29"/>
  <c r="K771" i="29" s="1"/>
  <c r="N770" i="29"/>
  <c r="J770" i="29"/>
  <c r="K770" i="29" s="1"/>
  <c r="N769" i="29"/>
  <c r="J769" i="29"/>
  <c r="K769" i="29" s="1"/>
  <c r="N768" i="29"/>
  <c r="K768" i="29"/>
  <c r="J768" i="29"/>
  <c r="N767" i="29"/>
  <c r="J767" i="29"/>
  <c r="K767" i="29" s="1"/>
  <c r="N766" i="29"/>
  <c r="K766" i="29"/>
  <c r="J766" i="29"/>
  <c r="N765" i="29"/>
  <c r="J765" i="29"/>
  <c r="K765" i="29" s="1"/>
  <c r="N764" i="29"/>
  <c r="K764" i="29"/>
  <c r="J764" i="29"/>
  <c r="N763" i="29"/>
  <c r="J763" i="29"/>
  <c r="K763" i="29" s="1"/>
  <c r="N762" i="29"/>
  <c r="J762" i="29"/>
  <c r="K762" i="29" s="1"/>
  <c r="N761" i="29"/>
  <c r="J761" i="29"/>
  <c r="K761" i="29" s="1"/>
  <c r="N760" i="29"/>
  <c r="K760" i="29"/>
  <c r="J760" i="29"/>
  <c r="N759" i="29"/>
  <c r="J759" i="29"/>
  <c r="K759" i="29" s="1"/>
  <c r="N758" i="29"/>
  <c r="K758" i="29"/>
  <c r="J758" i="29"/>
  <c r="N757" i="29"/>
  <c r="J757" i="29"/>
  <c r="K757" i="29" s="1"/>
  <c r="N756" i="29"/>
  <c r="K756" i="29"/>
  <c r="J756" i="29"/>
  <c r="N755" i="29"/>
  <c r="J755" i="29"/>
  <c r="K755" i="29" s="1"/>
  <c r="N754" i="29"/>
  <c r="J754" i="29"/>
  <c r="K754" i="29" s="1"/>
  <c r="N753" i="29"/>
  <c r="J753" i="29"/>
  <c r="K753" i="29" s="1"/>
  <c r="N752" i="29"/>
  <c r="K752" i="29"/>
  <c r="J752" i="29"/>
  <c r="N751" i="29"/>
  <c r="J751" i="29"/>
  <c r="K751" i="29" s="1"/>
  <c r="N750" i="29"/>
  <c r="K750" i="29"/>
  <c r="J750" i="29"/>
  <c r="N749" i="29"/>
  <c r="J749" i="29"/>
  <c r="K749" i="29" s="1"/>
  <c r="N748" i="29"/>
  <c r="K748" i="29"/>
  <c r="J748" i="29"/>
  <c r="N747" i="29"/>
  <c r="J747" i="29"/>
  <c r="K747" i="29" s="1"/>
  <c r="N746" i="29"/>
  <c r="J746" i="29"/>
  <c r="K746" i="29" s="1"/>
  <c r="N745" i="29"/>
  <c r="J745" i="29"/>
  <c r="K745" i="29" s="1"/>
  <c r="N744" i="29"/>
  <c r="K744" i="29"/>
  <c r="J744" i="29"/>
  <c r="N743" i="29"/>
  <c r="J743" i="29"/>
  <c r="K743" i="29" s="1"/>
  <c r="N742" i="29"/>
  <c r="K742" i="29"/>
  <c r="J742" i="29"/>
  <c r="N741" i="29"/>
  <c r="K741" i="29"/>
  <c r="J741" i="29"/>
  <c r="N740" i="29"/>
  <c r="K740" i="29"/>
  <c r="J740" i="29"/>
  <c r="N739" i="29"/>
  <c r="J739" i="29"/>
  <c r="K739" i="29" s="1"/>
  <c r="N738" i="29"/>
  <c r="J738" i="29"/>
  <c r="K738" i="29" s="1"/>
  <c r="N737" i="29"/>
  <c r="J737" i="29"/>
  <c r="K737" i="29" s="1"/>
  <c r="N736" i="29"/>
  <c r="K736" i="29"/>
  <c r="J736" i="29"/>
  <c r="N735" i="29"/>
  <c r="J735" i="29"/>
  <c r="K735" i="29" s="1"/>
  <c r="N734" i="29"/>
  <c r="K734" i="29"/>
  <c r="J734" i="29"/>
  <c r="N733" i="29"/>
  <c r="J733" i="29"/>
  <c r="K733" i="29" s="1"/>
  <c r="N732" i="29"/>
  <c r="K732" i="29"/>
  <c r="J732" i="29"/>
  <c r="N731" i="29"/>
  <c r="J731" i="29"/>
  <c r="K731" i="29" s="1"/>
  <c r="N730" i="29"/>
  <c r="J730" i="29"/>
  <c r="K730" i="29" s="1"/>
  <c r="N729" i="29"/>
  <c r="J729" i="29"/>
  <c r="K729" i="29" s="1"/>
  <c r="N728" i="29"/>
  <c r="K728" i="29"/>
  <c r="J728" i="29"/>
  <c r="N727" i="29"/>
  <c r="J727" i="29"/>
  <c r="K727" i="29" s="1"/>
  <c r="N726" i="29"/>
  <c r="K726" i="29"/>
  <c r="J726" i="29"/>
  <c r="N725" i="29"/>
  <c r="J725" i="29"/>
  <c r="K725" i="29" s="1"/>
  <c r="N724" i="29"/>
  <c r="K724" i="29"/>
  <c r="J724" i="29"/>
  <c r="N723" i="29"/>
  <c r="J723" i="29"/>
  <c r="K723" i="29" s="1"/>
  <c r="N722" i="29"/>
  <c r="J722" i="29"/>
  <c r="K722" i="29" s="1"/>
  <c r="N721" i="29"/>
  <c r="J721" i="29"/>
  <c r="K721" i="29" s="1"/>
  <c r="N720" i="29"/>
  <c r="K720" i="29"/>
  <c r="J720" i="29"/>
  <c r="N719" i="29"/>
  <c r="J719" i="29"/>
  <c r="K719" i="29" s="1"/>
  <c r="N718" i="29"/>
  <c r="K718" i="29"/>
  <c r="J718" i="29"/>
  <c r="N717" i="29"/>
  <c r="K717" i="29"/>
  <c r="J717" i="29"/>
  <c r="N716" i="29"/>
  <c r="K716" i="29"/>
  <c r="J716" i="29"/>
  <c r="N715" i="29"/>
  <c r="K715" i="29"/>
  <c r="J715" i="29"/>
  <c r="N714" i="29"/>
  <c r="J714" i="29"/>
  <c r="K714" i="29" s="1"/>
  <c r="N713" i="29"/>
  <c r="J713" i="29"/>
  <c r="K713" i="29" s="1"/>
  <c r="N712" i="29"/>
  <c r="J712" i="29"/>
  <c r="K712" i="29" s="1"/>
  <c r="N711" i="29"/>
  <c r="J711" i="29"/>
  <c r="K711" i="29" s="1"/>
  <c r="N710" i="29"/>
  <c r="K710" i="29"/>
  <c r="J710" i="29"/>
  <c r="N709" i="29"/>
  <c r="J709" i="29"/>
  <c r="K709" i="29" s="1"/>
  <c r="N708" i="29"/>
  <c r="K708" i="29"/>
  <c r="J708" i="29"/>
  <c r="N707" i="29"/>
  <c r="J707" i="29"/>
  <c r="K707" i="29" s="1"/>
  <c r="N706" i="29"/>
  <c r="J706" i="29"/>
  <c r="K706" i="29" s="1"/>
  <c r="N705" i="29"/>
  <c r="J705" i="29"/>
  <c r="K705" i="29" s="1"/>
  <c r="N704" i="29"/>
  <c r="J704" i="29"/>
  <c r="K704" i="29" s="1"/>
  <c r="N703" i="29"/>
  <c r="J703" i="29"/>
  <c r="K703" i="29" s="1"/>
  <c r="N702" i="29"/>
  <c r="K702" i="29"/>
  <c r="J702" i="29"/>
  <c r="N701" i="29"/>
  <c r="K701" i="29"/>
  <c r="J701" i="29"/>
  <c r="N700" i="29"/>
  <c r="K700" i="29"/>
  <c r="J700" i="29"/>
  <c r="N699" i="29"/>
  <c r="K699" i="29"/>
  <c r="J699" i="29"/>
  <c r="N698" i="29"/>
  <c r="J698" i="29"/>
  <c r="K698" i="29" s="1"/>
  <c r="N697" i="29"/>
  <c r="J697" i="29"/>
  <c r="K697" i="29" s="1"/>
  <c r="N696" i="29"/>
  <c r="K696" i="29"/>
  <c r="J696" i="29"/>
  <c r="N695" i="29"/>
  <c r="J695" i="29"/>
  <c r="K695" i="29" s="1"/>
  <c r="N694" i="29"/>
  <c r="K694" i="29"/>
  <c r="J694" i="29"/>
  <c r="N693" i="29"/>
  <c r="J693" i="29"/>
  <c r="K693" i="29" s="1"/>
  <c r="N692" i="29"/>
  <c r="K692" i="29"/>
  <c r="J692" i="29"/>
  <c r="N691" i="29"/>
  <c r="J691" i="29"/>
  <c r="K691" i="29" s="1"/>
  <c r="N690" i="29"/>
  <c r="J690" i="29"/>
  <c r="K690" i="29" s="1"/>
  <c r="N689" i="29"/>
  <c r="J689" i="29"/>
  <c r="K689" i="29" s="1"/>
  <c r="N688" i="29"/>
  <c r="J688" i="29"/>
  <c r="K688" i="29" s="1"/>
  <c r="N687" i="29"/>
  <c r="J687" i="29"/>
  <c r="K687" i="29" s="1"/>
  <c r="N686" i="29"/>
  <c r="K686" i="29"/>
  <c r="J686" i="29"/>
  <c r="N685" i="29"/>
  <c r="J685" i="29"/>
  <c r="K685" i="29" s="1"/>
  <c r="N684" i="29"/>
  <c r="K684" i="29"/>
  <c r="J684" i="29"/>
  <c r="N683" i="29"/>
  <c r="J683" i="29"/>
  <c r="K683" i="29" s="1"/>
  <c r="N682" i="29"/>
  <c r="J682" i="29"/>
  <c r="K682" i="29" s="1"/>
  <c r="N681" i="29"/>
  <c r="K681" i="29"/>
  <c r="J681" i="29"/>
  <c r="N680" i="29"/>
  <c r="K680" i="29"/>
  <c r="J680" i="29"/>
  <c r="N679" i="29"/>
  <c r="K679" i="29"/>
  <c r="J679" i="29"/>
  <c r="N678" i="29"/>
  <c r="K678" i="29"/>
  <c r="J678" i="29"/>
  <c r="N677" i="29"/>
  <c r="J677" i="29"/>
  <c r="K677" i="29" s="1"/>
  <c r="N676" i="29"/>
  <c r="K676" i="29"/>
  <c r="J676" i="29"/>
  <c r="N675" i="29"/>
  <c r="J675" i="29"/>
  <c r="K675" i="29" s="1"/>
  <c r="N674" i="29"/>
  <c r="K674" i="29"/>
  <c r="J674" i="29"/>
  <c r="N673" i="29"/>
  <c r="K673" i="29"/>
  <c r="J673" i="29"/>
  <c r="N672" i="29"/>
  <c r="K672" i="29"/>
  <c r="J672" i="29"/>
  <c r="N671" i="29"/>
  <c r="J671" i="29"/>
  <c r="K671" i="29" s="1"/>
  <c r="N670" i="29"/>
  <c r="K670" i="29"/>
  <c r="J670" i="29"/>
  <c r="N669" i="29"/>
  <c r="J669" i="29"/>
  <c r="K669" i="29" s="1"/>
  <c r="N668" i="29"/>
  <c r="K668" i="29"/>
  <c r="J668" i="29"/>
  <c r="N667" i="29"/>
  <c r="J667" i="29"/>
  <c r="K667" i="29" s="1"/>
  <c r="N666" i="29"/>
  <c r="K666" i="29"/>
  <c r="J666" i="29"/>
  <c r="N665" i="29"/>
  <c r="K665" i="29"/>
  <c r="J665" i="29"/>
  <c r="N664" i="29"/>
  <c r="K664" i="29"/>
  <c r="J664" i="29"/>
  <c r="N663" i="29"/>
  <c r="J663" i="29"/>
  <c r="K663" i="29" s="1"/>
  <c r="N662" i="29"/>
  <c r="J662" i="29"/>
  <c r="K662" i="29" s="1"/>
  <c r="N661" i="29"/>
  <c r="J661" i="29"/>
  <c r="K661" i="29" s="1"/>
  <c r="N660" i="29"/>
  <c r="J660" i="29"/>
  <c r="K660" i="29" s="1"/>
  <c r="N659" i="29"/>
  <c r="J659" i="29"/>
  <c r="K659" i="29" s="1"/>
  <c r="N658" i="29"/>
  <c r="K658" i="29"/>
  <c r="J658" i="29"/>
  <c r="N657" i="29"/>
  <c r="K657" i="29"/>
  <c r="J657" i="29"/>
  <c r="N656" i="29"/>
  <c r="K656" i="29"/>
  <c r="J656" i="29"/>
  <c r="N655" i="29"/>
  <c r="J655" i="29"/>
  <c r="K655" i="29" s="1"/>
  <c r="N654" i="29"/>
  <c r="K654" i="29"/>
  <c r="J654" i="29"/>
  <c r="N653" i="29"/>
  <c r="J653" i="29"/>
  <c r="K653" i="29" s="1"/>
  <c r="N652" i="29"/>
  <c r="K652" i="29"/>
  <c r="J652" i="29"/>
  <c r="N651" i="29"/>
  <c r="J651" i="29"/>
  <c r="K651" i="29" s="1"/>
  <c r="N650" i="29"/>
  <c r="K650" i="29"/>
  <c r="J650" i="29"/>
  <c r="N649" i="29"/>
  <c r="J649" i="29"/>
  <c r="K649" i="29" s="1"/>
  <c r="N648" i="29"/>
  <c r="K648" i="29"/>
  <c r="J648" i="29"/>
  <c r="N647" i="29"/>
  <c r="K647" i="29"/>
  <c r="J647" i="29"/>
  <c r="N646" i="29"/>
  <c r="K646" i="29"/>
  <c r="J646" i="29"/>
  <c r="N645" i="29"/>
  <c r="K645" i="29"/>
  <c r="J645" i="29"/>
  <c r="N644" i="29"/>
  <c r="J644" i="29"/>
  <c r="K644" i="29" s="1"/>
  <c r="N643" i="29"/>
  <c r="J643" i="29"/>
  <c r="K643" i="29" s="1"/>
  <c r="N642" i="29"/>
  <c r="J642" i="29"/>
  <c r="K642" i="29" s="1"/>
  <c r="N641" i="29"/>
  <c r="J641" i="29"/>
  <c r="K641" i="29" s="1"/>
  <c r="N640" i="29"/>
  <c r="K640" i="29"/>
  <c r="J640" i="29"/>
  <c r="N639" i="29"/>
  <c r="J639" i="29"/>
  <c r="K639" i="29" s="1"/>
  <c r="N638" i="29"/>
  <c r="K638" i="29"/>
  <c r="J638" i="29"/>
  <c r="N637" i="29"/>
  <c r="J637" i="29"/>
  <c r="K637" i="29" s="1"/>
  <c r="N636" i="29"/>
  <c r="K636" i="29"/>
  <c r="J636" i="29"/>
  <c r="N635" i="29"/>
  <c r="J635" i="29"/>
  <c r="K635" i="29" s="1"/>
  <c r="N634" i="29"/>
  <c r="J634" i="29"/>
  <c r="K634" i="29" s="1"/>
  <c r="N633" i="29"/>
  <c r="J633" i="29"/>
  <c r="K633" i="29" s="1"/>
  <c r="N632" i="29"/>
  <c r="K632" i="29"/>
  <c r="J632" i="29"/>
  <c r="N631" i="29"/>
  <c r="K631" i="29"/>
  <c r="J631" i="29"/>
  <c r="N630" i="29"/>
  <c r="K630" i="29"/>
  <c r="J630" i="29"/>
  <c r="N629" i="29"/>
  <c r="J629" i="29"/>
  <c r="K629" i="29" s="1"/>
  <c r="N628" i="29"/>
  <c r="K628" i="29"/>
  <c r="J628" i="29"/>
  <c r="N627" i="29"/>
  <c r="J627" i="29"/>
  <c r="K627" i="29" s="1"/>
  <c r="N626" i="29"/>
  <c r="K626" i="29"/>
  <c r="J626" i="29"/>
  <c r="N625" i="29"/>
  <c r="J625" i="29"/>
  <c r="K625" i="29" s="1"/>
  <c r="N624" i="29"/>
  <c r="K624" i="29"/>
  <c r="J624" i="29"/>
  <c r="N623" i="29"/>
  <c r="J623" i="29"/>
  <c r="K623" i="29" s="1"/>
  <c r="N622" i="29"/>
  <c r="J622" i="29"/>
  <c r="K622" i="29" s="1"/>
  <c r="N621" i="29"/>
  <c r="J621" i="29"/>
  <c r="K621" i="29" s="1"/>
  <c r="N620" i="29"/>
  <c r="K620" i="29"/>
  <c r="J620" i="29"/>
  <c r="N619" i="29"/>
  <c r="J619" i="29"/>
  <c r="K619" i="29" s="1"/>
  <c r="N618" i="29"/>
  <c r="J618" i="29"/>
  <c r="K618" i="29" s="1"/>
  <c r="N617" i="29"/>
  <c r="K617" i="29"/>
  <c r="J617" i="29"/>
  <c r="N616" i="29"/>
  <c r="K616" i="29"/>
  <c r="J616" i="29"/>
  <c r="N615" i="29"/>
  <c r="K615" i="29"/>
  <c r="J615" i="29"/>
  <c r="N614" i="29"/>
  <c r="J614" i="29"/>
  <c r="K614" i="29" s="1"/>
  <c r="N613" i="29"/>
  <c r="J613" i="29"/>
  <c r="K613" i="29" s="1"/>
  <c r="N612" i="29"/>
  <c r="K612" i="29"/>
  <c r="J612" i="29"/>
  <c r="N611" i="29"/>
  <c r="J611" i="29"/>
  <c r="K611" i="29" s="1"/>
  <c r="N610" i="29"/>
  <c r="K610" i="29"/>
  <c r="J610" i="29"/>
  <c r="N609" i="29"/>
  <c r="K609" i="29"/>
  <c r="J609" i="29"/>
  <c r="N608" i="29"/>
  <c r="K608" i="29"/>
  <c r="J608" i="29"/>
  <c r="N607" i="29"/>
  <c r="J607" i="29"/>
  <c r="K607" i="29" s="1"/>
  <c r="N606" i="29"/>
  <c r="K606" i="29"/>
  <c r="J606" i="29"/>
  <c r="N605" i="29"/>
  <c r="J605" i="29"/>
  <c r="K605" i="29" s="1"/>
  <c r="N604" i="29"/>
  <c r="K604" i="29"/>
  <c r="J604" i="29"/>
  <c r="N603" i="29"/>
  <c r="K603" i="29"/>
  <c r="J603" i="29"/>
  <c r="N602" i="29"/>
  <c r="K602" i="29"/>
  <c r="J602" i="29"/>
  <c r="N601" i="29"/>
  <c r="K601" i="29"/>
  <c r="J601" i="29"/>
  <c r="N600" i="29"/>
  <c r="J600" i="29"/>
  <c r="K600" i="29" s="1"/>
  <c r="N599" i="29"/>
  <c r="J599" i="29"/>
  <c r="K599" i="29" s="1"/>
  <c r="N598" i="29"/>
  <c r="J598" i="29"/>
  <c r="K598" i="29" s="1"/>
  <c r="N597" i="29"/>
  <c r="J597" i="29"/>
  <c r="K597" i="29" s="1"/>
  <c r="N596" i="29"/>
  <c r="K596" i="29"/>
  <c r="J596" i="29"/>
  <c r="N595" i="29"/>
  <c r="K595" i="29"/>
  <c r="J595" i="29"/>
  <c r="N594" i="29"/>
  <c r="K594" i="29"/>
  <c r="J594" i="29"/>
  <c r="N593" i="29"/>
  <c r="K593" i="29"/>
  <c r="J593" i="29"/>
  <c r="N592" i="29"/>
  <c r="J592" i="29"/>
  <c r="K592" i="29" s="1"/>
  <c r="N591" i="29"/>
  <c r="J591" i="29"/>
  <c r="K591" i="29" s="1"/>
  <c r="N590" i="29"/>
  <c r="J590" i="29"/>
  <c r="K590" i="29" s="1"/>
  <c r="N589" i="29"/>
  <c r="J589" i="29"/>
  <c r="K589" i="29" s="1"/>
  <c r="N588" i="29"/>
  <c r="K588" i="29"/>
  <c r="J588" i="29"/>
  <c r="N587" i="29"/>
  <c r="J587" i="29"/>
  <c r="K587" i="29" s="1"/>
  <c r="N586" i="29"/>
  <c r="K586" i="29"/>
  <c r="J586" i="29"/>
  <c r="N585" i="29"/>
  <c r="K585" i="29"/>
  <c r="J585" i="29"/>
  <c r="N584" i="29"/>
  <c r="J584" i="29"/>
  <c r="K584" i="29" s="1"/>
  <c r="N583" i="29"/>
  <c r="J583" i="29"/>
  <c r="K583" i="29" s="1"/>
  <c r="N582" i="29"/>
  <c r="J582" i="29"/>
  <c r="K582" i="29" s="1"/>
  <c r="N581" i="29"/>
  <c r="J581" i="29"/>
  <c r="K581" i="29" s="1"/>
  <c r="N580" i="29"/>
  <c r="K580" i="29"/>
  <c r="J580" i="29"/>
  <c r="N579" i="29"/>
  <c r="J579" i="29"/>
  <c r="K579" i="29" s="1"/>
  <c r="N578" i="29"/>
  <c r="K578" i="29"/>
  <c r="J578" i="29"/>
  <c r="N577" i="29"/>
  <c r="J577" i="29"/>
  <c r="K577" i="29" s="1"/>
  <c r="N576" i="29"/>
  <c r="K576" i="29"/>
  <c r="J576" i="29"/>
  <c r="N575" i="29"/>
  <c r="J575" i="29"/>
  <c r="K575" i="29" s="1"/>
  <c r="N574" i="29"/>
  <c r="K574" i="29"/>
  <c r="J574" i="29"/>
  <c r="N573" i="29"/>
  <c r="J573" i="29"/>
  <c r="K573" i="29" s="1"/>
  <c r="N572" i="29"/>
  <c r="K572" i="29"/>
  <c r="J572" i="29"/>
  <c r="N571" i="29"/>
  <c r="K571" i="29"/>
  <c r="J571" i="29"/>
  <c r="N570" i="29"/>
  <c r="K570" i="29"/>
  <c r="J570" i="29"/>
  <c r="N569" i="29"/>
  <c r="K569" i="29"/>
  <c r="J569" i="29"/>
  <c r="N568" i="29"/>
  <c r="J568" i="29"/>
  <c r="K568" i="29" s="1"/>
  <c r="N567" i="29"/>
  <c r="J567" i="29"/>
  <c r="K567" i="29" s="1"/>
  <c r="N566" i="29"/>
  <c r="J566" i="29"/>
  <c r="K566" i="29" s="1"/>
  <c r="N565" i="29"/>
  <c r="J565" i="29"/>
  <c r="K565" i="29" s="1"/>
  <c r="N564" i="29"/>
  <c r="K564" i="29"/>
  <c r="J564" i="29"/>
  <c r="N563" i="29"/>
  <c r="K563" i="29"/>
  <c r="J563" i="29"/>
  <c r="N562" i="29"/>
  <c r="K562" i="29"/>
  <c r="J562" i="29"/>
  <c r="N561" i="29"/>
  <c r="K561" i="29"/>
  <c r="J561" i="29"/>
  <c r="N560" i="29"/>
  <c r="J560" i="29"/>
  <c r="K560" i="29" s="1"/>
  <c r="N559" i="29"/>
  <c r="J559" i="29"/>
  <c r="K559" i="29" s="1"/>
  <c r="N558" i="29"/>
  <c r="J558" i="29"/>
  <c r="K558" i="29" s="1"/>
  <c r="N557" i="29"/>
  <c r="J557" i="29"/>
  <c r="K557" i="29" s="1"/>
  <c r="N556" i="29"/>
  <c r="K556" i="29"/>
  <c r="J556" i="29"/>
  <c r="N555" i="29"/>
  <c r="J555" i="29"/>
  <c r="K555" i="29" s="1"/>
  <c r="N554" i="29"/>
  <c r="K554" i="29"/>
  <c r="J554" i="29"/>
  <c r="N553" i="29"/>
  <c r="K553" i="29"/>
  <c r="J553" i="29"/>
  <c r="N552" i="29"/>
  <c r="J552" i="29"/>
  <c r="K552" i="29" s="1"/>
  <c r="N551" i="29"/>
  <c r="J551" i="29"/>
  <c r="K551" i="29" s="1"/>
  <c r="N550" i="29"/>
  <c r="K550" i="29"/>
  <c r="J550" i="29"/>
  <c r="N549" i="29"/>
  <c r="J549" i="29"/>
  <c r="K549" i="29" s="1"/>
  <c r="N548" i="29"/>
  <c r="K548" i="29"/>
  <c r="J548" i="29"/>
  <c r="N547" i="29"/>
  <c r="J547" i="29"/>
  <c r="K547" i="29" s="1"/>
  <c r="N546" i="29"/>
  <c r="K546" i="29"/>
  <c r="J546" i="29"/>
  <c r="N545" i="29"/>
  <c r="J545" i="29"/>
  <c r="K545" i="29" s="1"/>
  <c r="N544" i="29"/>
  <c r="J544" i="29"/>
  <c r="K544" i="29" s="1"/>
  <c r="N543" i="29"/>
  <c r="J543" i="29"/>
  <c r="K543" i="29" s="1"/>
  <c r="N542" i="29"/>
  <c r="K542" i="29"/>
  <c r="J542" i="29"/>
  <c r="N541" i="29"/>
  <c r="J541" i="29"/>
  <c r="K541" i="29" s="1"/>
  <c r="N540" i="29"/>
  <c r="K540" i="29"/>
  <c r="J540" i="29"/>
  <c r="N539" i="29"/>
  <c r="J539" i="29"/>
  <c r="K539" i="29" s="1"/>
  <c r="N538" i="29"/>
  <c r="K538" i="29"/>
  <c r="J538" i="29"/>
  <c r="N537" i="29"/>
  <c r="J537" i="29"/>
  <c r="K537" i="29" s="1"/>
  <c r="N536" i="29"/>
  <c r="J536" i="29"/>
  <c r="K536" i="29" s="1"/>
  <c r="N535" i="29"/>
  <c r="J535" i="29"/>
  <c r="K535" i="29" s="1"/>
  <c r="N534" i="29"/>
  <c r="J534" i="29"/>
  <c r="K534" i="29" s="1"/>
  <c r="N533" i="29"/>
  <c r="J533" i="29"/>
  <c r="K533" i="29" s="1"/>
  <c r="N532" i="29"/>
  <c r="K532" i="29"/>
  <c r="J532" i="29"/>
  <c r="N531" i="29"/>
  <c r="J531" i="29"/>
  <c r="K531" i="29" s="1"/>
  <c r="N530" i="29"/>
  <c r="K530" i="29"/>
  <c r="J530" i="29"/>
  <c r="N529" i="29"/>
  <c r="K529" i="29"/>
  <c r="J529" i="29"/>
  <c r="N528" i="29"/>
  <c r="J528" i="29"/>
  <c r="K528" i="29" s="1"/>
  <c r="N527" i="29"/>
  <c r="J527" i="29"/>
  <c r="K527" i="29" s="1"/>
  <c r="N526" i="29"/>
  <c r="J526" i="29"/>
  <c r="K526" i="29" s="1"/>
  <c r="N525" i="29"/>
  <c r="J525" i="29"/>
  <c r="K525" i="29" s="1"/>
  <c r="N524" i="29"/>
  <c r="K524" i="29"/>
  <c r="J524" i="29"/>
  <c r="N523" i="29"/>
  <c r="J523" i="29"/>
  <c r="K523" i="29" s="1"/>
  <c r="N522" i="29"/>
  <c r="K522" i="29"/>
  <c r="J522" i="29"/>
  <c r="N521" i="29"/>
  <c r="K521" i="29"/>
  <c r="J521" i="29"/>
  <c r="N520" i="29"/>
  <c r="J520" i="29"/>
  <c r="K520" i="29" s="1"/>
  <c r="N519" i="29"/>
  <c r="J519" i="29"/>
  <c r="K519" i="29" s="1"/>
  <c r="N518" i="29"/>
  <c r="J518" i="29"/>
  <c r="K518" i="29" s="1"/>
  <c r="N517" i="29"/>
  <c r="J517" i="29"/>
  <c r="K517" i="29" s="1"/>
  <c r="N516" i="29"/>
  <c r="K516" i="29"/>
  <c r="J516" i="29"/>
  <c r="N515" i="29"/>
  <c r="J515" i="29"/>
  <c r="K515" i="29" s="1"/>
  <c r="N514" i="29"/>
  <c r="K514" i="29"/>
  <c r="J514" i="29"/>
  <c r="N513" i="29"/>
  <c r="K513" i="29"/>
  <c r="J513" i="29"/>
  <c r="N512" i="29"/>
  <c r="K512" i="29"/>
  <c r="J512" i="29"/>
  <c r="N511" i="29"/>
  <c r="J511" i="29"/>
  <c r="K511" i="29" s="1"/>
  <c r="N510" i="29"/>
  <c r="J510" i="29"/>
  <c r="K510" i="29" s="1"/>
  <c r="N509" i="29"/>
  <c r="J509" i="29"/>
  <c r="K509" i="29" s="1"/>
  <c r="N508" i="29"/>
  <c r="K508" i="29"/>
  <c r="J508" i="29"/>
  <c r="N507" i="29"/>
  <c r="J507" i="29"/>
  <c r="K507" i="29" s="1"/>
  <c r="N506" i="29"/>
  <c r="K506" i="29"/>
  <c r="J506" i="29"/>
  <c r="N505" i="29"/>
  <c r="J505" i="29"/>
  <c r="K505" i="29" s="1"/>
  <c r="N504" i="29"/>
  <c r="J504" i="29"/>
  <c r="K504" i="29" s="1"/>
  <c r="N503" i="29"/>
  <c r="J503" i="29"/>
  <c r="K503" i="29" s="1"/>
  <c r="N502" i="29"/>
  <c r="J502" i="29"/>
  <c r="K502" i="29" s="1"/>
  <c r="N501" i="29"/>
  <c r="J501" i="29"/>
  <c r="K501" i="29" s="1"/>
  <c r="N500" i="29"/>
  <c r="K500" i="29"/>
  <c r="J500" i="29"/>
  <c r="N499" i="29"/>
  <c r="J499" i="29"/>
  <c r="K499" i="29" s="1"/>
  <c r="N498" i="29"/>
  <c r="K498" i="29"/>
  <c r="J498" i="29"/>
  <c r="N497" i="29"/>
  <c r="K497" i="29"/>
  <c r="J497" i="29"/>
  <c r="N496" i="29"/>
  <c r="J496" i="29"/>
  <c r="K496" i="29" s="1"/>
  <c r="N495" i="29"/>
  <c r="J495" i="29"/>
  <c r="K495" i="29" s="1"/>
  <c r="N494" i="29"/>
  <c r="J494" i="29"/>
  <c r="K494" i="29" s="1"/>
  <c r="N493" i="29"/>
  <c r="J493" i="29"/>
  <c r="K493" i="29" s="1"/>
  <c r="N492" i="29"/>
  <c r="K492" i="29"/>
  <c r="J492" i="29"/>
  <c r="N491" i="29"/>
  <c r="J491" i="29"/>
  <c r="K491" i="29" s="1"/>
  <c r="N490" i="29"/>
  <c r="K490" i="29"/>
  <c r="J490" i="29"/>
  <c r="N489" i="29"/>
  <c r="K489" i="29"/>
  <c r="J489" i="29"/>
  <c r="N488" i="29"/>
  <c r="J488" i="29"/>
  <c r="K488" i="29" s="1"/>
  <c r="N487" i="29"/>
  <c r="K487" i="29"/>
  <c r="J487" i="29"/>
  <c r="N486" i="29"/>
  <c r="J486" i="29"/>
  <c r="K486" i="29" s="1"/>
  <c r="N485" i="29"/>
  <c r="J485" i="29"/>
  <c r="K485" i="29" s="1"/>
  <c r="N484" i="29"/>
  <c r="K484" i="29"/>
  <c r="J484" i="29"/>
  <c r="N483" i="29"/>
  <c r="K483" i="29"/>
  <c r="J483" i="29"/>
  <c r="N482" i="29"/>
  <c r="K482" i="29"/>
  <c r="J482" i="29"/>
  <c r="N481" i="29"/>
  <c r="K481" i="29"/>
  <c r="J481" i="29"/>
  <c r="N480" i="29"/>
  <c r="K480" i="29"/>
  <c r="J480" i="29"/>
  <c r="N479" i="29"/>
  <c r="J479" i="29"/>
  <c r="K479" i="29" s="1"/>
  <c r="N478" i="29"/>
  <c r="J478" i="29"/>
  <c r="K478" i="29" s="1"/>
  <c r="N477" i="29"/>
  <c r="J477" i="29"/>
  <c r="K477" i="29" s="1"/>
  <c r="N476" i="29"/>
  <c r="J476" i="29"/>
  <c r="K476" i="29" s="1"/>
  <c r="N475" i="29"/>
  <c r="J475" i="29"/>
  <c r="K475" i="29" s="1"/>
  <c r="N474" i="29"/>
  <c r="K474" i="29"/>
  <c r="J474" i="29"/>
  <c r="N473" i="29"/>
  <c r="J473" i="29"/>
  <c r="K473" i="29" s="1"/>
  <c r="N472" i="29"/>
  <c r="J472" i="29"/>
  <c r="K472" i="29" s="1"/>
  <c r="N471" i="29"/>
  <c r="K471" i="29"/>
  <c r="J471" i="29"/>
  <c r="N470" i="29"/>
  <c r="K470" i="29"/>
  <c r="J470" i="29"/>
  <c r="N469" i="29"/>
  <c r="J469" i="29"/>
  <c r="K469" i="29" s="1"/>
  <c r="N468" i="29"/>
  <c r="J468" i="29"/>
  <c r="K468" i="29" s="1"/>
  <c r="N467" i="29"/>
  <c r="J467" i="29"/>
  <c r="K467" i="29" s="1"/>
  <c r="N466" i="29"/>
  <c r="K466" i="29"/>
  <c r="J466" i="29"/>
  <c r="N465" i="29"/>
  <c r="K465" i="29"/>
  <c r="J465" i="29"/>
  <c r="N464" i="29"/>
  <c r="K464" i="29"/>
  <c r="J464" i="29"/>
  <c r="N463" i="29"/>
  <c r="J463" i="29"/>
  <c r="K463" i="29" s="1"/>
  <c r="N462" i="29"/>
  <c r="K462" i="29"/>
  <c r="J462" i="29"/>
  <c r="N461" i="29"/>
  <c r="J461" i="29"/>
  <c r="K461" i="29" s="1"/>
  <c r="N460" i="29"/>
  <c r="K460" i="29"/>
  <c r="J460" i="29"/>
  <c r="N459" i="29"/>
  <c r="J459" i="29"/>
  <c r="K459" i="29" s="1"/>
  <c r="N458" i="29"/>
  <c r="K458" i="29"/>
  <c r="J458" i="29"/>
  <c r="N457" i="29"/>
  <c r="J457" i="29"/>
  <c r="K457" i="29" s="1"/>
  <c r="N456" i="29"/>
  <c r="J456" i="29"/>
  <c r="K456" i="29" s="1"/>
  <c r="N455" i="29"/>
  <c r="K455" i="29"/>
  <c r="J455" i="29"/>
  <c r="N454" i="29"/>
  <c r="J454" i="29"/>
  <c r="K454" i="29" s="1"/>
  <c r="N453" i="29"/>
  <c r="J453" i="29"/>
  <c r="K453" i="29" s="1"/>
  <c r="N452" i="29"/>
  <c r="K452" i="29"/>
  <c r="J452" i="29"/>
  <c r="N451" i="29"/>
  <c r="J451" i="29"/>
  <c r="K451" i="29" s="1"/>
  <c r="N450" i="29"/>
  <c r="K450" i="29"/>
  <c r="J450" i="29"/>
  <c r="N449" i="29"/>
  <c r="J449" i="29"/>
  <c r="K449" i="29" s="1"/>
  <c r="N448" i="29"/>
  <c r="K448" i="29"/>
  <c r="J448" i="29"/>
  <c r="N447" i="29"/>
  <c r="J447" i="29"/>
  <c r="K447" i="29" s="1"/>
  <c r="N446" i="29"/>
  <c r="J446" i="29"/>
  <c r="K446" i="29" s="1"/>
  <c r="N445" i="29"/>
  <c r="K445" i="29"/>
  <c r="J445" i="29"/>
  <c r="N444" i="29"/>
  <c r="K444" i="29"/>
  <c r="J444" i="29"/>
  <c r="N443" i="29"/>
  <c r="J443" i="29"/>
  <c r="K443" i="29" s="1"/>
  <c r="N442" i="29"/>
  <c r="J442" i="29"/>
  <c r="K442" i="29" s="1"/>
  <c r="N441" i="29"/>
  <c r="J441" i="29"/>
  <c r="K441" i="29" s="1"/>
  <c r="N440" i="29"/>
  <c r="K440" i="29"/>
  <c r="J440" i="29"/>
  <c r="N439" i="29"/>
  <c r="J439" i="29"/>
  <c r="K439" i="29" s="1"/>
  <c r="N438" i="29"/>
  <c r="J438" i="29"/>
  <c r="K438" i="29" s="1"/>
  <c r="N437" i="29"/>
  <c r="K437" i="29"/>
  <c r="J437" i="29"/>
  <c r="N436" i="29"/>
  <c r="K436" i="29"/>
  <c r="J436" i="29"/>
  <c r="N435" i="29"/>
  <c r="J435" i="29"/>
  <c r="K435" i="29" s="1"/>
  <c r="N434" i="29"/>
  <c r="J434" i="29"/>
  <c r="K434" i="29" s="1"/>
  <c r="N433" i="29"/>
  <c r="J433" i="29"/>
  <c r="K433" i="29" s="1"/>
  <c r="N432" i="29"/>
  <c r="K432" i="29"/>
  <c r="J432" i="29"/>
  <c r="N431" i="29"/>
  <c r="J431" i="29"/>
  <c r="K431" i="29" s="1"/>
  <c r="N430" i="29"/>
  <c r="J430" i="29"/>
  <c r="K430" i="29" s="1"/>
  <c r="N429" i="29"/>
  <c r="K429" i="29"/>
  <c r="J429" i="29"/>
  <c r="N428" i="29"/>
  <c r="K428" i="29"/>
  <c r="J428" i="29"/>
  <c r="N427" i="29"/>
  <c r="J427" i="29"/>
  <c r="K427" i="29" s="1"/>
  <c r="N426" i="29"/>
  <c r="J426" i="29"/>
  <c r="K426" i="29" s="1"/>
  <c r="N425" i="29"/>
  <c r="J425" i="29"/>
  <c r="K425" i="29" s="1"/>
  <c r="N424" i="29"/>
  <c r="K424" i="29"/>
  <c r="J424" i="29"/>
  <c r="N423" i="29"/>
  <c r="J423" i="29"/>
  <c r="K423" i="29" s="1"/>
  <c r="N422" i="29"/>
  <c r="J422" i="29"/>
  <c r="K422" i="29" s="1"/>
  <c r="N421" i="29"/>
  <c r="K421" i="29"/>
  <c r="J421" i="29"/>
  <c r="N420" i="29"/>
  <c r="K420" i="29"/>
  <c r="J420" i="29"/>
  <c r="N419" i="29"/>
  <c r="J419" i="29"/>
  <c r="K419" i="29" s="1"/>
  <c r="N418" i="29"/>
  <c r="J418" i="29"/>
  <c r="K418" i="29" s="1"/>
  <c r="N417" i="29"/>
  <c r="J417" i="29"/>
  <c r="K417" i="29" s="1"/>
  <c r="N416" i="29"/>
  <c r="K416" i="29"/>
  <c r="J416" i="29"/>
  <c r="N415" i="29"/>
  <c r="J415" i="29"/>
  <c r="K415" i="29" s="1"/>
  <c r="N414" i="29"/>
  <c r="J414" i="29"/>
  <c r="K414" i="29" s="1"/>
  <c r="N413" i="29"/>
  <c r="K413" i="29"/>
  <c r="J413" i="29"/>
  <c r="N412" i="29"/>
  <c r="K412" i="29"/>
  <c r="J412" i="29"/>
  <c r="N411" i="29"/>
  <c r="J411" i="29"/>
  <c r="K411" i="29" s="1"/>
  <c r="N410" i="29"/>
  <c r="J410" i="29"/>
  <c r="K410" i="29" s="1"/>
  <c r="N409" i="29"/>
  <c r="J409" i="29"/>
  <c r="K409" i="29" s="1"/>
  <c r="N408" i="29"/>
  <c r="K408" i="29"/>
  <c r="J408" i="29"/>
  <c r="N407" i="29"/>
  <c r="J407" i="29"/>
  <c r="K407" i="29" s="1"/>
  <c r="N406" i="29"/>
  <c r="J406" i="29"/>
  <c r="K406" i="29" s="1"/>
  <c r="N405" i="29"/>
  <c r="K405" i="29"/>
  <c r="J405" i="29"/>
  <c r="N404" i="29"/>
  <c r="K404" i="29"/>
  <c r="J404" i="29"/>
  <c r="N403" i="29"/>
  <c r="J403" i="29"/>
  <c r="K403" i="29" s="1"/>
  <c r="N402" i="29"/>
  <c r="J402" i="29"/>
  <c r="K402" i="29" s="1"/>
  <c r="N401" i="29"/>
  <c r="J401" i="29"/>
  <c r="K401" i="29" s="1"/>
  <c r="N400" i="29"/>
  <c r="K400" i="29"/>
  <c r="J400" i="29"/>
  <c r="N399" i="29"/>
  <c r="J399" i="29"/>
  <c r="K399" i="29" s="1"/>
  <c r="N398" i="29"/>
  <c r="J398" i="29"/>
  <c r="K398" i="29" s="1"/>
  <c r="N397" i="29"/>
  <c r="K397" i="29"/>
  <c r="J397" i="29"/>
  <c r="N396" i="29"/>
  <c r="K396" i="29"/>
  <c r="J396" i="29"/>
  <c r="N395" i="29"/>
  <c r="J395" i="29"/>
  <c r="K395" i="29" s="1"/>
  <c r="N394" i="29"/>
  <c r="J394" i="29"/>
  <c r="K394" i="29" s="1"/>
  <c r="N393" i="29"/>
  <c r="J393" i="29"/>
  <c r="K393" i="29" s="1"/>
  <c r="N392" i="29"/>
  <c r="K392" i="29"/>
  <c r="J392" i="29"/>
  <c r="N391" i="29"/>
  <c r="J391" i="29"/>
  <c r="K391" i="29" s="1"/>
  <c r="N390" i="29"/>
  <c r="J390" i="29"/>
  <c r="K390" i="29" s="1"/>
  <c r="N389" i="29"/>
  <c r="K389" i="29"/>
  <c r="J389" i="29"/>
  <c r="N388" i="29"/>
  <c r="K388" i="29"/>
  <c r="J388" i="29"/>
  <c r="N387" i="29"/>
  <c r="J387" i="29"/>
  <c r="K387" i="29" s="1"/>
  <c r="N386" i="29"/>
  <c r="J386" i="29"/>
  <c r="K386" i="29" s="1"/>
  <c r="N385" i="29"/>
  <c r="J385" i="29"/>
  <c r="K385" i="29" s="1"/>
  <c r="N384" i="29"/>
  <c r="K384" i="29"/>
  <c r="J384" i="29"/>
  <c r="N383" i="29"/>
  <c r="J383" i="29"/>
  <c r="K383" i="29" s="1"/>
  <c r="N382" i="29"/>
  <c r="J382" i="29"/>
  <c r="K382" i="29" s="1"/>
  <c r="N381" i="29"/>
  <c r="K381" i="29"/>
  <c r="J381" i="29"/>
  <c r="N380" i="29"/>
  <c r="K380" i="29"/>
  <c r="J380" i="29"/>
  <c r="N379" i="29"/>
  <c r="J379" i="29"/>
  <c r="K379" i="29" s="1"/>
  <c r="N378" i="29"/>
  <c r="J378" i="29"/>
  <c r="K378" i="29" s="1"/>
  <c r="N377" i="29"/>
  <c r="J377" i="29"/>
  <c r="K377" i="29" s="1"/>
  <c r="N376" i="29"/>
  <c r="K376" i="29"/>
  <c r="J376" i="29"/>
  <c r="N375" i="29"/>
  <c r="J375" i="29"/>
  <c r="K375" i="29" s="1"/>
  <c r="N374" i="29"/>
  <c r="J374" i="29"/>
  <c r="K374" i="29" s="1"/>
  <c r="N373" i="29"/>
  <c r="K373" i="29"/>
  <c r="J373" i="29"/>
  <c r="N372" i="29"/>
  <c r="K372" i="29"/>
  <c r="J372" i="29"/>
  <c r="N371" i="29"/>
  <c r="J371" i="29"/>
  <c r="K371" i="29" s="1"/>
  <c r="N370" i="29"/>
  <c r="J370" i="29"/>
  <c r="K370" i="29" s="1"/>
  <c r="N369" i="29"/>
  <c r="J369" i="29"/>
  <c r="K369" i="29" s="1"/>
  <c r="N368" i="29"/>
  <c r="K368" i="29"/>
  <c r="J368" i="29"/>
  <c r="N367" i="29"/>
  <c r="J367" i="29"/>
  <c r="K367" i="29" s="1"/>
  <c r="N366" i="29"/>
  <c r="J366" i="29"/>
  <c r="K366" i="29" s="1"/>
  <c r="N365" i="29"/>
  <c r="K365" i="29"/>
  <c r="J365" i="29"/>
  <c r="N364" i="29"/>
  <c r="K364" i="29"/>
  <c r="J364" i="29"/>
  <c r="N363" i="29"/>
  <c r="J363" i="29"/>
  <c r="K363" i="29" s="1"/>
  <c r="N362" i="29"/>
  <c r="J362" i="29"/>
  <c r="K362" i="29" s="1"/>
  <c r="N361" i="29"/>
  <c r="J361" i="29"/>
  <c r="K361" i="29" s="1"/>
  <c r="N360" i="29"/>
  <c r="J360" i="29"/>
  <c r="K360" i="29" s="1"/>
  <c r="N359" i="29"/>
  <c r="J359" i="29"/>
  <c r="K359" i="29" s="1"/>
  <c r="N358" i="29"/>
  <c r="K358" i="29"/>
  <c r="J358" i="29"/>
  <c r="N357" i="29"/>
  <c r="K357" i="29"/>
  <c r="J357" i="29"/>
  <c r="N356" i="29"/>
  <c r="K356" i="29"/>
  <c r="J356" i="29"/>
  <c r="N355" i="29"/>
  <c r="J355" i="29"/>
  <c r="K355" i="29" s="1"/>
  <c r="N354" i="29"/>
  <c r="K354" i="29"/>
  <c r="J354" i="29"/>
  <c r="N353" i="29"/>
  <c r="K353" i="29"/>
  <c r="J353" i="29"/>
  <c r="N352" i="29"/>
  <c r="J352" i="29"/>
  <c r="K352" i="29" s="1"/>
  <c r="N351" i="29"/>
  <c r="J351" i="29"/>
  <c r="K351" i="29" s="1"/>
  <c r="N350" i="29"/>
  <c r="J350" i="29"/>
  <c r="K350" i="29" s="1"/>
  <c r="N349" i="29"/>
  <c r="K349" i="29"/>
  <c r="J349" i="29"/>
  <c r="N348" i="29"/>
  <c r="K348" i="29"/>
  <c r="J348" i="29"/>
  <c r="N347" i="29"/>
  <c r="J347" i="29"/>
  <c r="K347" i="29" s="1"/>
  <c r="N346" i="29"/>
  <c r="J346" i="29"/>
  <c r="K346" i="29" s="1"/>
  <c r="N345" i="29"/>
  <c r="J345" i="29"/>
  <c r="K345" i="29" s="1"/>
  <c r="N344" i="29"/>
  <c r="J344" i="29"/>
  <c r="K344" i="29" s="1"/>
  <c r="N343" i="29"/>
  <c r="J343" i="29"/>
  <c r="K343" i="29" s="1"/>
  <c r="N342" i="29"/>
  <c r="K342" i="29"/>
  <c r="J342" i="29"/>
  <c r="N341" i="29"/>
  <c r="K341" i="29"/>
  <c r="J341" i="29"/>
  <c r="N340" i="29"/>
  <c r="K340" i="29"/>
  <c r="J340" i="29"/>
  <c r="N339" i="29"/>
  <c r="J339" i="29"/>
  <c r="K339" i="29" s="1"/>
  <c r="N338" i="29"/>
  <c r="K338" i="29"/>
  <c r="J338" i="29"/>
  <c r="N337" i="29"/>
  <c r="J337" i="29"/>
  <c r="K337" i="29" s="1"/>
  <c r="N336" i="29"/>
  <c r="J336" i="29"/>
  <c r="K336" i="29" s="1"/>
  <c r="N335" i="29"/>
  <c r="J335" i="29"/>
  <c r="K335" i="29" s="1"/>
  <c r="N334" i="29"/>
  <c r="J334" i="29"/>
  <c r="K334" i="29" s="1"/>
  <c r="N333" i="29"/>
  <c r="AC17" i="29" s="1"/>
  <c r="K333" i="29"/>
  <c r="J333" i="29"/>
  <c r="N332" i="29"/>
  <c r="K332" i="29"/>
  <c r="J332" i="29"/>
  <c r="N331" i="29"/>
  <c r="J331" i="29"/>
  <c r="K331" i="29" s="1"/>
  <c r="N330" i="29"/>
  <c r="J330" i="29"/>
  <c r="K330" i="29" s="1"/>
  <c r="N329" i="29"/>
  <c r="J329" i="29"/>
  <c r="K329" i="29" s="1"/>
  <c r="N328" i="29"/>
  <c r="J328" i="29"/>
  <c r="K328" i="29" s="1"/>
  <c r="N327" i="29"/>
  <c r="J327" i="29"/>
  <c r="K327" i="29" s="1"/>
  <c r="N326" i="29"/>
  <c r="K326" i="29"/>
  <c r="J326" i="29"/>
  <c r="N325" i="29"/>
  <c r="K325" i="29"/>
  <c r="J325" i="29"/>
  <c r="N324" i="29"/>
  <c r="J324" i="29"/>
  <c r="K324" i="29" s="1"/>
  <c r="N323" i="29"/>
  <c r="J323" i="29"/>
  <c r="K323" i="29" s="1"/>
  <c r="N322" i="29"/>
  <c r="J322" i="29"/>
  <c r="K322" i="29" s="1"/>
  <c r="N321" i="29"/>
  <c r="J321" i="29"/>
  <c r="K321" i="29" s="1"/>
  <c r="N320" i="29"/>
  <c r="J320" i="29"/>
  <c r="K320" i="29" s="1"/>
  <c r="N319" i="29"/>
  <c r="K319" i="29"/>
  <c r="J319" i="29"/>
  <c r="N318" i="29"/>
  <c r="K318" i="29"/>
  <c r="J318" i="29"/>
  <c r="N317" i="29"/>
  <c r="K317" i="29"/>
  <c r="J317" i="29"/>
  <c r="N316" i="29"/>
  <c r="J316" i="29"/>
  <c r="K316" i="29" s="1"/>
  <c r="N315" i="29"/>
  <c r="J315" i="29"/>
  <c r="K315" i="29" s="1"/>
  <c r="N314" i="29"/>
  <c r="J314" i="29"/>
  <c r="K314" i="29" s="1"/>
  <c r="N313" i="29"/>
  <c r="J313" i="29"/>
  <c r="K313" i="29" s="1"/>
  <c r="N312" i="29"/>
  <c r="J312" i="29"/>
  <c r="K312" i="29" s="1"/>
  <c r="N311" i="29"/>
  <c r="K311" i="29"/>
  <c r="J311" i="29"/>
  <c r="N310" i="29"/>
  <c r="J310" i="29"/>
  <c r="K310" i="29" s="1"/>
  <c r="N309" i="29"/>
  <c r="K309" i="29"/>
  <c r="J309" i="29"/>
  <c r="N308" i="29"/>
  <c r="J308" i="29"/>
  <c r="K308" i="29" s="1"/>
  <c r="N307" i="29"/>
  <c r="J307" i="29"/>
  <c r="K307" i="29" s="1"/>
  <c r="N306" i="29"/>
  <c r="J306" i="29"/>
  <c r="K306" i="29" s="1"/>
  <c r="N305" i="29"/>
  <c r="J305" i="29"/>
  <c r="K305" i="29" s="1"/>
  <c r="N304" i="29"/>
  <c r="J304" i="29"/>
  <c r="K304" i="29" s="1"/>
  <c r="N303" i="29"/>
  <c r="K303" i="29"/>
  <c r="J303" i="29"/>
  <c r="N302" i="29"/>
  <c r="K302" i="29"/>
  <c r="J302" i="29"/>
  <c r="N301" i="29"/>
  <c r="K301" i="29"/>
  <c r="J301" i="29"/>
  <c r="N300" i="29"/>
  <c r="J300" i="29"/>
  <c r="K300" i="29" s="1"/>
  <c r="N299" i="29"/>
  <c r="J299" i="29"/>
  <c r="K299" i="29" s="1"/>
  <c r="N298" i="29"/>
  <c r="J298" i="29"/>
  <c r="K298" i="29" s="1"/>
  <c r="N297" i="29"/>
  <c r="J297" i="29"/>
  <c r="K297" i="29" s="1"/>
  <c r="N296" i="29"/>
  <c r="J296" i="29"/>
  <c r="K296" i="29" s="1"/>
  <c r="N295" i="29"/>
  <c r="J295" i="29"/>
  <c r="K295" i="29" s="1"/>
  <c r="N294" i="29"/>
  <c r="K294" i="29"/>
  <c r="J294" i="29"/>
  <c r="N293" i="29"/>
  <c r="K293" i="29"/>
  <c r="J293" i="29"/>
  <c r="N292" i="29"/>
  <c r="J292" i="29"/>
  <c r="K292" i="29" s="1"/>
  <c r="N291" i="29"/>
  <c r="J291" i="29"/>
  <c r="K291" i="29" s="1"/>
  <c r="N290" i="29"/>
  <c r="J290" i="29"/>
  <c r="K290" i="29" s="1"/>
  <c r="N289" i="29"/>
  <c r="J289" i="29"/>
  <c r="K289" i="29" s="1"/>
  <c r="N288" i="29"/>
  <c r="K288" i="29"/>
  <c r="J288" i="29"/>
  <c r="N287" i="29"/>
  <c r="J287" i="29"/>
  <c r="K287" i="29" s="1"/>
  <c r="N286" i="29"/>
  <c r="J286" i="29"/>
  <c r="K286" i="29" s="1"/>
  <c r="N285" i="29"/>
  <c r="K285" i="29"/>
  <c r="J285" i="29"/>
  <c r="N284" i="29"/>
  <c r="J284" i="29"/>
  <c r="K284" i="29" s="1"/>
  <c r="N283" i="29"/>
  <c r="J283" i="29"/>
  <c r="K283" i="29" s="1"/>
  <c r="N282" i="29"/>
  <c r="K282" i="29"/>
  <c r="J282" i="29"/>
  <c r="N281" i="29"/>
  <c r="J281" i="29"/>
  <c r="K281" i="29" s="1"/>
  <c r="N280" i="29"/>
  <c r="K280" i="29"/>
  <c r="J280" i="29"/>
  <c r="N279" i="29"/>
  <c r="J279" i="29"/>
  <c r="K279" i="29" s="1"/>
  <c r="N278" i="29"/>
  <c r="AC21" i="29" s="1"/>
  <c r="K278" i="29"/>
  <c r="J278" i="29"/>
  <c r="N277" i="29"/>
  <c r="J277" i="29"/>
  <c r="K277" i="29" s="1"/>
  <c r="N276" i="29"/>
  <c r="J276" i="29"/>
  <c r="K276" i="29" s="1"/>
  <c r="N275" i="29"/>
  <c r="J275" i="29"/>
  <c r="K275" i="29" s="1"/>
  <c r="N274" i="29"/>
  <c r="K274" i="29"/>
  <c r="J274" i="29"/>
  <c r="N273" i="29"/>
  <c r="J273" i="29"/>
  <c r="K273" i="29" s="1"/>
  <c r="N272" i="29"/>
  <c r="K272" i="29"/>
  <c r="J272" i="29"/>
  <c r="N271" i="29"/>
  <c r="J271" i="29"/>
  <c r="K271" i="29" s="1"/>
  <c r="N270" i="29"/>
  <c r="K270" i="29"/>
  <c r="J270" i="29"/>
  <c r="N269" i="29"/>
  <c r="J269" i="29"/>
  <c r="K269" i="29" s="1"/>
  <c r="N268" i="29"/>
  <c r="J268" i="29"/>
  <c r="K268" i="29" s="1"/>
  <c r="N267" i="29"/>
  <c r="J267" i="29"/>
  <c r="K267" i="29" s="1"/>
  <c r="N266" i="29"/>
  <c r="K266" i="29"/>
  <c r="J266" i="29"/>
  <c r="N265" i="29"/>
  <c r="J265" i="29"/>
  <c r="K265" i="29" s="1"/>
  <c r="N264" i="29"/>
  <c r="K264" i="29"/>
  <c r="J264" i="29"/>
  <c r="N263" i="29"/>
  <c r="J263" i="29"/>
  <c r="K263" i="29" s="1"/>
  <c r="N262" i="29"/>
  <c r="K262" i="29"/>
  <c r="J262" i="29"/>
  <c r="N261" i="29"/>
  <c r="J261" i="29"/>
  <c r="K261" i="29" s="1"/>
  <c r="N260" i="29"/>
  <c r="J260" i="29"/>
  <c r="K260" i="29" s="1"/>
  <c r="N259" i="29"/>
  <c r="J259" i="29"/>
  <c r="K259" i="29" s="1"/>
  <c r="N258" i="29"/>
  <c r="K258" i="29"/>
  <c r="J258" i="29"/>
  <c r="N257" i="29"/>
  <c r="J257" i="29"/>
  <c r="K257" i="29" s="1"/>
  <c r="N256" i="29"/>
  <c r="K256" i="29"/>
  <c r="J256" i="29"/>
  <c r="N255" i="29"/>
  <c r="J255" i="29"/>
  <c r="K255" i="29" s="1"/>
  <c r="N254" i="29"/>
  <c r="K254" i="29"/>
  <c r="J254" i="29"/>
  <c r="N253" i="29"/>
  <c r="J253" i="29"/>
  <c r="K253" i="29" s="1"/>
  <c r="N252" i="29"/>
  <c r="J252" i="29"/>
  <c r="K252" i="29" s="1"/>
  <c r="N251" i="29"/>
  <c r="J251" i="29"/>
  <c r="K251" i="29" s="1"/>
  <c r="N250" i="29"/>
  <c r="K250" i="29"/>
  <c r="J250" i="29"/>
  <c r="N249" i="29"/>
  <c r="J249" i="29"/>
  <c r="K249" i="29" s="1"/>
  <c r="N248" i="29"/>
  <c r="K248" i="29"/>
  <c r="J248" i="29"/>
  <c r="N247" i="29"/>
  <c r="J247" i="29"/>
  <c r="K247" i="29" s="1"/>
  <c r="N246" i="29"/>
  <c r="K246" i="29"/>
  <c r="J246" i="29"/>
  <c r="N245" i="29"/>
  <c r="J245" i="29"/>
  <c r="K245" i="29" s="1"/>
  <c r="N244" i="29"/>
  <c r="J244" i="29"/>
  <c r="K244" i="29" s="1"/>
  <c r="N243" i="29"/>
  <c r="J243" i="29"/>
  <c r="K243" i="29" s="1"/>
  <c r="N242" i="29"/>
  <c r="K242" i="29"/>
  <c r="J242" i="29"/>
  <c r="N241" i="29"/>
  <c r="J241" i="29"/>
  <c r="K241" i="29" s="1"/>
  <c r="N240" i="29"/>
  <c r="K240" i="29"/>
  <c r="J240" i="29"/>
  <c r="N239" i="29"/>
  <c r="J239" i="29"/>
  <c r="K239" i="29" s="1"/>
  <c r="N238" i="29"/>
  <c r="K238" i="29"/>
  <c r="J238" i="29"/>
  <c r="N237" i="29"/>
  <c r="J237" i="29"/>
  <c r="K237" i="29" s="1"/>
  <c r="N236" i="29"/>
  <c r="J236" i="29"/>
  <c r="K236" i="29" s="1"/>
  <c r="N235" i="29"/>
  <c r="J235" i="29"/>
  <c r="K235" i="29" s="1"/>
  <c r="N234" i="29"/>
  <c r="K234" i="29"/>
  <c r="J234" i="29"/>
  <c r="N233" i="29"/>
  <c r="J233" i="29"/>
  <c r="K233" i="29" s="1"/>
  <c r="N232" i="29"/>
  <c r="K232" i="29"/>
  <c r="J232" i="29"/>
  <c r="N231" i="29"/>
  <c r="J231" i="29"/>
  <c r="K231" i="29" s="1"/>
  <c r="N230" i="29"/>
  <c r="K230" i="29"/>
  <c r="J230" i="29"/>
  <c r="N229" i="29"/>
  <c r="J229" i="29"/>
  <c r="K229" i="29" s="1"/>
  <c r="N228" i="29"/>
  <c r="J228" i="29"/>
  <c r="K228" i="29" s="1"/>
  <c r="N227" i="29"/>
  <c r="J227" i="29"/>
  <c r="K227" i="29" s="1"/>
  <c r="N226" i="29"/>
  <c r="K226" i="29"/>
  <c r="J226" i="29"/>
  <c r="N225" i="29"/>
  <c r="J225" i="29"/>
  <c r="K225" i="29" s="1"/>
  <c r="N224" i="29"/>
  <c r="K224" i="29"/>
  <c r="J224" i="29"/>
  <c r="N223" i="29"/>
  <c r="J223" i="29"/>
  <c r="K223" i="29" s="1"/>
  <c r="N222" i="29"/>
  <c r="K222" i="29"/>
  <c r="J222" i="29"/>
  <c r="N221" i="29"/>
  <c r="J221" i="29"/>
  <c r="K221" i="29" s="1"/>
  <c r="N220" i="29"/>
  <c r="J220" i="29"/>
  <c r="K220" i="29" s="1"/>
  <c r="N219" i="29"/>
  <c r="J219" i="29"/>
  <c r="K219" i="29" s="1"/>
  <c r="N218" i="29"/>
  <c r="K218" i="29"/>
  <c r="J218" i="29"/>
  <c r="N217" i="29"/>
  <c r="J217" i="29"/>
  <c r="K217" i="29" s="1"/>
  <c r="N216" i="29"/>
  <c r="K216" i="29"/>
  <c r="J216" i="29"/>
  <c r="N215" i="29"/>
  <c r="J215" i="29"/>
  <c r="K215" i="29" s="1"/>
  <c r="N214" i="29"/>
  <c r="K214" i="29"/>
  <c r="J214" i="29"/>
  <c r="N213" i="29"/>
  <c r="J213" i="29"/>
  <c r="K213" i="29" s="1"/>
  <c r="N212" i="29"/>
  <c r="J212" i="29"/>
  <c r="K212" i="29" s="1"/>
  <c r="N211" i="29"/>
  <c r="J211" i="29"/>
  <c r="K211" i="29" s="1"/>
  <c r="N210" i="29"/>
  <c r="K210" i="29"/>
  <c r="J210" i="29"/>
  <c r="N209" i="29"/>
  <c r="J209" i="29"/>
  <c r="K209" i="29" s="1"/>
  <c r="N208" i="29"/>
  <c r="K208" i="29"/>
  <c r="J208" i="29"/>
  <c r="N207" i="29"/>
  <c r="J207" i="29"/>
  <c r="K207" i="29" s="1"/>
  <c r="N206" i="29"/>
  <c r="K206" i="29"/>
  <c r="J206" i="29"/>
  <c r="N205" i="29"/>
  <c r="J205" i="29"/>
  <c r="K205" i="29" s="1"/>
  <c r="N204" i="29"/>
  <c r="J204" i="29"/>
  <c r="K204" i="29" s="1"/>
  <c r="N203" i="29"/>
  <c r="J203" i="29"/>
  <c r="K203" i="29" s="1"/>
  <c r="N202" i="29"/>
  <c r="K202" i="29"/>
  <c r="J202" i="29"/>
  <c r="N201" i="29"/>
  <c r="J201" i="29"/>
  <c r="K201" i="29" s="1"/>
  <c r="N200" i="29"/>
  <c r="K200" i="29"/>
  <c r="J200" i="29"/>
  <c r="N199" i="29"/>
  <c r="J199" i="29"/>
  <c r="K199" i="29" s="1"/>
  <c r="N198" i="29"/>
  <c r="K198" i="29"/>
  <c r="J198" i="29"/>
  <c r="N197" i="29"/>
  <c r="J197" i="29"/>
  <c r="K197" i="29" s="1"/>
  <c r="N196" i="29"/>
  <c r="J196" i="29"/>
  <c r="K196" i="29" s="1"/>
  <c r="N195" i="29"/>
  <c r="J195" i="29"/>
  <c r="K195" i="29" s="1"/>
  <c r="N194" i="29"/>
  <c r="K194" i="29"/>
  <c r="J194" i="29"/>
  <c r="N193" i="29"/>
  <c r="J193" i="29"/>
  <c r="K193" i="29" s="1"/>
  <c r="N192" i="29"/>
  <c r="K192" i="29"/>
  <c r="J192" i="29"/>
  <c r="N191" i="29"/>
  <c r="J191" i="29"/>
  <c r="K191" i="29" s="1"/>
  <c r="N190" i="29"/>
  <c r="K190" i="29"/>
  <c r="J190" i="29"/>
  <c r="N189" i="29"/>
  <c r="J189" i="29"/>
  <c r="K189" i="29" s="1"/>
  <c r="N188" i="29"/>
  <c r="J188" i="29"/>
  <c r="K188" i="29" s="1"/>
  <c r="N187" i="29"/>
  <c r="J187" i="29"/>
  <c r="K187" i="29" s="1"/>
  <c r="N186" i="29"/>
  <c r="K186" i="29"/>
  <c r="J186" i="29"/>
  <c r="N185" i="29"/>
  <c r="J185" i="29"/>
  <c r="K185" i="29" s="1"/>
  <c r="N184" i="29"/>
  <c r="K184" i="29"/>
  <c r="J184" i="29"/>
  <c r="N183" i="29"/>
  <c r="J183" i="29"/>
  <c r="K183" i="29" s="1"/>
  <c r="N182" i="29"/>
  <c r="K182" i="29"/>
  <c r="J182" i="29"/>
  <c r="N181" i="29"/>
  <c r="J181" i="29"/>
  <c r="K181" i="29" s="1"/>
  <c r="N180" i="29"/>
  <c r="J180" i="29"/>
  <c r="K180" i="29" s="1"/>
  <c r="N179" i="29"/>
  <c r="J179" i="29"/>
  <c r="K179" i="29" s="1"/>
  <c r="N178" i="29"/>
  <c r="K178" i="29"/>
  <c r="J178" i="29"/>
  <c r="N177" i="29"/>
  <c r="J177" i="29"/>
  <c r="K177" i="29" s="1"/>
  <c r="N176" i="29"/>
  <c r="K176" i="29"/>
  <c r="J176" i="29"/>
  <c r="N175" i="29"/>
  <c r="J175" i="29"/>
  <c r="K175" i="29" s="1"/>
  <c r="N174" i="29"/>
  <c r="K174" i="29"/>
  <c r="J174" i="29"/>
  <c r="N173" i="29"/>
  <c r="J173" i="29"/>
  <c r="K173" i="29" s="1"/>
  <c r="N172" i="29"/>
  <c r="J172" i="29"/>
  <c r="K172" i="29" s="1"/>
  <c r="N171" i="29"/>
  <c r="J171" i="29"/>
  <c r="K171" i="29" s="1"/>
  <c r="N170" i="29"/>
  <c r="K170" i="29"/>
  <c r="J170" i="29"/>
  <c r="N169" i="29"/>
  <c r="J169" i="29"/>
  <c r="K169" i="29" s="1"/>
  <c r="N168" i="29"/>
  <c r="K168" i="29"/>
  <c r="J168" i="29"/>
  <c r="N167" i="29"/>
  <c r="J167" i="29"/>
  <c r="K167" i="29" s="1"/>
  <c r="N166" i="29"/>
  <c r="K166" i="29"/>
  <c r="J166" i="29"/>
  <c r="N165" i="29"/>
  <c r="J165" i="29"/>
  <c r="K165" i="29" s="1"/>
  <c r="N164" i="29"/>
  <c r="J164" i="29"/>
  <c r="K164" i="29" s="1"/>
  <c r="N163" i="29"/>
  <c r="J163" i="29"/>
  <c r="K163" i="29" s="1"/>
  <c r="N162" i="29"/>
  <c r="K162" i="29"/>
  <c r="J162" i="29"/>
  <c r="N161" i="29"/>
  <c r="J161" i="29"/>
  <c r="K161" i="29" s="1"/>
  <c r="N160" i="29"/>
  <c r="K160" i="29"/>
  <c r="J160" i="29"/>
  <c r="N159" i="29"/>
  <c r="J159" i="29"/>
  <c r="K159" i="29" s="1"/>
  <c r="N158" i="29"/>
  <c r="K158" i="29"/>
  <c r="J158" i="29"/>
  <c r="N157" i="29"/>
  <c r="J157" i="29"/>
  <c r="K157" i="29" s="1"/>
  <c r="N156" i="29"/>
  <c r="J156" i="29"/>
  <c r="K156" i="29" s="1"/>
  <c r="N155" i="29"/>
  <c r="J155" i="29"/>
  <c r="K155" i="29" s="1"/>
  <c r="N154" i="29"/>
  <c r="K154" i="29"/>
  <c r="J154" i="29"/>
  <c r="N153" i="29"/>
  <c r="J153" i="29"/>
  <c r="K153" i="29" s="1"/>
  <c r="N152" i="29"/>
  <c r="K152" i="29"/>
  <c r="J152" i="29"/>
  <c r="N151" i="29"/>
  <c r="J151" i="29"/>
  <c r="K151" i="29" s="1"/>
  <c r="N150" i="29"/>
  <c r="K150" i="29"/>
  <c r="J150" i="29"/>
  <c r="N149" i="29"/>
  <c r="J149" i="29"/>
  <c r="K149" i="29" s="1"/>
  <c r="N148" i="29"/>
  <c r="J148" i="29"/>
  <c r="K148" i="29" s="1"/>
  <c r="N147" i="29"/>
  <c r="J147" i="29"/>
  <c r="K147" i="29" s="1"/>
  <c r="N146" i="29"/>
  <c r="K146" i="29"/>
  <c r="J146" i="29"/>
  <c r="N145" i="29"/>
  <c r="J145" i="29"/>
  <c r="K145" i="29" s="1"/>
  <c r="N144" i="29"/>
  <c r="K144" i="29"/>
  <c r="J144" i="29"/>
  <c r="N143" i="29"/>
  <c r="J143" i="29"/>
  <c r="K143" i="29" s="1"/>
  <c r="N142" i="29"/>
  <c r="K142" i="29"/>
  <c r="J142" i="29"/>
  <c r="N141" i="29"/>
  <c r="J141" i="29"/>
  <c r="K141" i="29" s="1"/>
  <c r="N140" i="29"/>
  <c r="J140" i="29"/>
  <c r="K140" i="29" s="1"/>
  <c r="N139" i="29"/>
  <c r="J139" i="29"/>
  <c r="K139" i="29" s="1"/>
  <c r="N138" i="29"/>
  <c r="K138" i="29"/>
  <c r="J138" i="29"/>
  <c r="N137" i="29"/>
  <c r="J137" i="29"/>
  <c r="K137" i="29" s="1"/>
  <c r="N136" i="29"/>
  <c r="K136" i="29"/>
  <c r="J136" i="29"/>
  <c r="N135" i="29"/>
  <c r="J135" i="29"/>
  <c r="K135" i="29" s="1"/>
  <c r="N134" i="29"/>
  <c r="K134" i="29"/>
  <c r="J134" i="29"/>
  <c r="N133" i="29"/>
  <c r="J133" i="29"/>
  <c r="K133" i="29" s="1"/>
  <c r="N132" i="29"/>
  <c r="J132" i="29"/>
  <c r="K132" i="29" s="1"/>
  <c r="N131" i="29"/>
  <c r="J131" i="29"/>
  <c r="K131" i="29" s="1"/>
  <c r="N130" i="29"/>
  <c r="K130" i="29"/>
  <c r="J130" i="29"/>
  <c r="N129" i="29"/>
  <c r="J129" i="29"/>
  <c r="K129" i="29" s="1"/>
  <c r="N128" i="29"/>
  <c r="K128" i="29"/>
  <c r="J128" i="29"/>
  <c r="N127" i="29"/>
  <c r="J127" i="29"/>
  <c r="K127" i="29" s="1"/>
  <c r="N126" i="29"/>
  <c r="K126" i="29"/>
  <c r="J126" i="29"/>
  <c r="N125" i="29"/>
  <c r="J125" i="29"/>
  <c r="K125" i="29" s="1"/>
  <c r="N124" i="29"/>
  <c r="J124" i="29"/>
  <c r="K124" i="29" s="1"/>
  <c r="N123" i="29"/>
  <c r="J123" i="29"/>
  <c r="K123" i="29" s="1"/>
  <c r="N122" i="29"/>
  <c r="K122" i="29"/>
  <c r="J122" i="29"/>
  <c r="N121" i="29"/>
  <c r="J121" i="29"/>
  <c r="K121" i="29" s="1"/>
  <c r="N120" i="29"/>
  <c r="K120" i="29"/>
  <c r="J120" i="29"/>
  <c r="N119" i="29"/>
  <c r="J119" i="29"/>
  <c r="K119" i="29" s="1"/>
  <c r="N118" i="29"/>
  <c r="K118" i="29"/>
  <c r="J118" i="29"/>
  <c r="N117" i="29"/>
  <c r="J117" i="29"/>
  <c r="K117" i="29" s="1"/>
  <c r="N116" i="29"/>
  <c r="J116" i="29"/>
  <c r="K116" i="29" s="1"/>
  <c r="N115" i="29"/>
  <c r="J115" i="29"/>
  <c r="K115" i="29" s="1"/>
  <c r="N114" i="29"/>
  <c r="K114" i="29"/>
  <c r="J114" i="29"/>
  <c r="N113" i="29"/>
  <c r="J113" i="29"/>
  <c r="K113" i="29" s="1"/>
  <c r="N112" i="29"/>
  <c r="K112" i="29"/>
  <c r="J112" i="29"/>
  <c r="N111" i="29"/>
  <c r="J111" i="29"/>
  <c r="K111" i="29" s="1"/>
  <c r="N110" i="29"/>
  <c r="K110" i="29"/>
  <c r="J110" i="29"/>
  <c r="N109" i="29"/>
  <c r="J109" i="29"/>
  <c r="K109" i="29" s="1"/>
  <c r="N108" i="29"/>
  <c r="J108" i="29"/>
  <c r="K108" i="29" s="1"/>
  <c r="N107" i="29"/>
  <c r="J107" i="29"/>
  <c r="K107" i="29" s="1"/>
  <c r="N106" i="29"/>
  <c r="K106" i="29"/>
  <c r="J106" i="29"/>
  <c r="N105" i="29"/>
  <c r="J105" i="29"/>
  <c r="K105" i="29" s="1"/>
  <c r="N104" i="29"/>
  <c r="K104" i="29"/>
  <c r="J104" i="29"/>
  <c r="N103" i="29"/>
  <c r="J103" i="29"/>
  <c r="K103" i="29" s="1"/>
  <c r="N102" i="29"/>
  <c r="K102" i="29"/>
  <c r="J102" i="29"/>
  <c r="N101" i="29"/>
  <c r="J101" i="29"/>
  <c r="K101" i="29" s="1"/>
  <c r="N100" i="29"/>
  <c r="J100" i="29"/>
  <c r="K100" i="29" s="1"/>
  <c r="N99" i="29"/>
  <c r="J99" i="29"/>
  <c r="K99" i="29" s="1"/>
  <c r="N98" i="29"/>
  <c r="K98" i="29"/>
  <c r="J98" i="29"/>
  <c r="N97" i="29"/>
  <c r="J97" i="29"/>
  <c r="K97" i="29" s="1"/>
  <c r="N96" i="29"/>
  <c r="K96" i="29"/>
  <c r="J96" i="29"/>
  <c r="N95" i="29"/>
  <c r="J95" i="29"/>
  <c r="K95" i="29" s="1"/>
  <c r="N94" i="29"/>
  <c r="K94" i="29"/>
  <c r="J94" i="29"/>
  <c r="N93" i="29"/>
  <c r="J93" i="29"/>
  <c r="K93" i="29" s="1"/>
  <c r="N92" i="29"/>
  <c r="J92" i="29"/>
  <c r="K92" i="29" s="1"/>
  <c r="N91" i="29"/>
  <c r="J91" i="29"/>
  <c r="K91" i="29" s="1"/>
  <c r="N90" i="29"/>
  <c r="K90" i="29"/>
  <c r="J90" i="29"/>
  <c r="N89" i="29"/>
  <c r="J89" i="29"/>
  <c r="K89" i="29" s="1"/>
  <c r="N88" i="29"/>
  <c r="K88" i="29"/>
  <c r="J88" i="29"/>
  <c r="N87" i="29"/>
  <c r="J87" i="29"/>
  <c r="K87" i="29" s="1"/>
  <c r="N86" i="29"/>
  <c r="K86" i="29"/>
  <c r="J86" i="29"/>
  <c r="N85" i="29"/>
  <c r="J85" i="29"/>
  <c r="K85" i="29" s="1"/>
  <c r="N84" i="29"/>
  <c r="J84" i="29"/>
  <c r="K84" i="29" s="1"/>
  <c r="N83" i="29"/>
  <c r="J83" i="29"/>
  <c r="K83" i="29" s="1"/>
  <c r="N82" i="29"/>
  <c r="K82" i="29"/>
  <c r="J82" i="29"/>
  <c r="N81" i="29"/>
  <c r="J81" i="29"/>
  <c r="K81" i="29" s="1"/>
  <c r="N80" i="29"/>
  <c r="K80" i="29"/>
  <c r="J80" i="29"/>
  <c r="N79" i="29"/>
  <c r="J79" i="29"/>
  <c r="K79" i="29" s="1"/>
  <c r="N78" i="29"/>
  <c r="K78" i="29"/>
  <c r="J78" i="29"/>
  <c r="N77" i="29"/>
  <c r="J77" i="29"/>
  <c r="K77" i="29" s="1"/>
  <c r="N76" i="29"/>
  <c r="J76" i="29"/>
  <c r="K76" i="29" s="1"/>
  <c r="N75" i="29"/>
  <c r="J75" i="29"/>
  <c r="K75" i="29" s="1"/>
  <c r="N74" i="29"/>
  <c r="K74" i="29"/>
  <c r="J74" i="29"/>
  <c r="N73" i="29"/>
  <c r="J73" i="29"/>
  <c r="K73" i="29" s="1"/>
  <c r="N72" i="29"/>
  <c r="K72" i="29"/>
  <c r="J72" i="29"/>
  <c r="N71" i="29"/>
  <c r="J71" i="29"/>
  <c r="K71" i="29" s="1"/>
  <c r="N70" i="29"/>
  <c r="K70" i="29"/>
  <c r="J70" i="29"/>
  <c r="N69" i="29"/>
  <c r="J69" i="29"/>
  <c r="K69" i="29" s="1"/>
  <c r="N68" i="29"/>
  <c r="J68" i="29"/>
  <c r="K68" i="29" s="1"/>
  <c r="N67" i="29"/>
  <c r="J67" i="29"/>
  <c r="K67" i="29" s="1"/>
  <c r="N66" i="29"/>
  <c r="K66" i="29"/>
  <c r="J66" i="29"/>
  <c r="N65" i="29"/>
  <c r="J65" i="29"/>
  <c r="K65" i="29" s="1"/>
  <c r="N64" i="29"/>
  <c r="K64" i="29"/>
  <c r="J64" i="29"/>
  <c r="N63" i="29"/>
  <c r="J63" i="29"/>
  <c r="K63" i="29" s="1"/>
  <c r="N62" i="29"/>
  <c r="K62" i="29"/>
  <c r="J62" i="29"/>
  <c r="N61" i="29"/>
  <c r="J61" i="29"/>
  <c r="K61" i="29" s="1"/>
  <c r="N60" i="29"/>
  <c r="J60" i="29"/>
  <c r="K60" i="29" s="1"/>
  <c r="N59" i="29"/>
  <c r="J59" i="29"/>
  <c r="K59" i="29" s="1"/>
  <c r="N58" i="29"/>
  <c r="K58" i="29"/>
  <c r="J58" i="29"/>
  <c r="N57" i="29"/>
  <c r="J57" i="29"/>
  <c r="K57" i="29" s="1"/>
  <c r="N56" i="29"/>
  <c r="K56" i="29"/>
  <c r="J56" i="29"/>
  <c r="AM55" i="29"/>
  <c r="AN55" i="29" s="1"/>
  <c r="AL55" i="29"/>
  <c r="AI55" i="29"/>
  <c r="AG55" i="29"/>
  <c r="AH55" i="29" s="1"/>
  <c r="AF55" i="29"/>
  <c r="N55" i="29"/>
  <c r="J55" i="29"/>
  <c r="K55" i="29" s="1"/>
  <c r="AM54" i="29"/>
  <c r="AL54" i="29"/>
  <c r="AG54" i="29"/>
  <c r="AH54" i="29" s="1"/>
  <c r="AF54" i="29"/>
  <c r="N54" i="29"/>
  <c r="J54" i="29"/>
  <c r="K54" i="29" s="1"/>
  <c r="AM53" i="29"/>
  <c r="AL53" i="29"/>
  <c r="AI53" i="29"/>
  <c r="AG53" i="29"/>
  <c r="AH53" i="29" s="1"/>
  <c r="AF53" i="29"/>
  <c r="N53" i="29"/>
  <c r="K53" i="29"/>
  <c r="J53" i="29"/>
  <c r="AO52" i="29"/>
  <c r="AM52" i="29"/>
  <c r="AL52" i="29"/>
  <c r="AI52" i="29"/>
  <c r="AG52" i="29"/>
  <c r="AH52" i="29" s="1"/>
  <c r="AF52" i="29"/>
  <c r="N52" i="29"/>
  <c r="K52" i="29"/>
  <c r="J52" i="29"/>
  <c r="AO51" i="29"/>
  <c r="AM51" i="29"/>
  <c r="AL51" i="29"/>
  <c r="AI51" i="29"/>
  <c r="AG51" i="29"/>
  <c r="AH51" i="29" s="1"/>
  <c r="AF51" i="29"/>
  <c r="N51" i="29"/>
  <c r="J51" i="29"/>
  <c r="K51" i="29" s="1"/>
  <c r="AO50" i="29"/>
  <c r="AM50" i="29"/>
  <c r="AL50" i="29"/>
  <c r="AI50" i="29"/>
  <c r="AG50" i="29"/>
  <c r="AF50" i="29"/>
  <c r="N50" i="29"/>
  <c r="J50" i="29"/>
  <c r="K50" i="29" s="1"/>
  <c r="AM49" i="29"/>
  <c r="AL49" i="29"/>
  <c r="AI49" i="29"/>
  <c r="AG49" i="29"/>
  <c r="AF49" i="29"/>
  <c r="N49" i="29"/>
  <c r="K49" i="29"/>
  <c r="J49" i="29"/>
  <c r="AM48" i="29"/>
  <c r="AL48" i="29"/>
  <c r="AI48" i="29"/>
  <c r="AG48" i="29"/>
  <c r="AH48" i="29" s="1"/>
  <c r="AF48" i="29"/>
  <c r="N48" i="29"/>
  <c r="J48" i="29"/>
  <c r="K48" i="29" s="1"/>
  <c r="AO47" i="29"/>
  <c r="AM47" i="29"/>
  <c r="AN47" i="29" s="1"/>
  <c r="AL47" i="29"/>
  <c r="AG47" i="29"/>
  <c r="AF47" i="29"/>
  <c r="N47" i="29"/>
  <c r="AI54" i="29" s="1"/>
  <c r="K47" i="29"/>
  <c r="J47" i="29"/>
  <c r="AM46" i="29"/>
  <c r="AN46" i="29" s="1"/>
  <c r="AL46" i="29"/>
  <c r="AG46" i="29"/>
  <c r="AH46" i="29" s="1"/>
  <c r="AF46" i="29"/>
  <c r="N46" i="29"/>
  <c r="K46" i="29"/>
  <c r="J46" i="29"/>
  <c r="AM45" i="29"/>
  <c r="AL45" i="29"/>
  <c r="AI45" i="29"/>
  <c r="AG45" i="29"/>
  <c r="AH45" i="29" s="1"/>
  <c r="AF45" i="29"/>
  <c r="N45" i="29"/>
  <c r="K45" i="29"/>
  <c r="J45" i="29"/>
  <c r="AO44" i="29"/>
  <c r="AM44" i="29"/>
  <c r="AN44" i="29" s="1"/>
  <c r="AL44" i="29"/>
  <c r="AI44" i="29"/>
  <c r="AG44" i="29"/>
  <c r="AF44" i="29"/>
  <c r="N44" i="29"/>
  <c r="J44" i="29"/>
  <c r="K44" i="29" s="1"/>
  <c r="AO43" i="29"/>
  <c r="AM43" i="29"/>
  <c r="AL43" i="29"/>
  <c r="AG43" i="29"/>
  <c r="AF43" i="29"/>
  <c r="N43" i="29"/>
  <c r="K43" i="29"/>
  <c r="J43" i="29"/>
  <c r="AO42" i="29"/>
  <c r="AM42" i="29"/>
  <c r="AN42" i="29" s="1"/>
  <c r="AL42" i="29"/>
  <c r="AG42" i="29"/>
  <c r="AF42" i="29"/>
  <c r="N42" i="29"/>
  <c r="J42" i="29"/>
  <c r="K42" i="29" s="1"/>
  <c r="AO41" i="29"/>
  <c r="AM41" i="29"/>
  <c r="AL41" i="29"/>
  <c r="AI41" i="29"/>
  <c r="AG41" i="29"/>
  <c r="AH41" i="29" s="1"/>
  <c r="AF41" i="29"/>
  <c r="N41" i="29"/>
  <c r="J41" i="29"/>
  <c r="K41" i="29" s="1"/>
  <c r="AO40" i="29"/>
  <c r="AM40" i="29"/>
  <c r="AL40" i="29"/>
  <c r="AI40" i="29"/>
  <c r="AG40" i="29"/>
  <c r="AH40" i="29" s="1"/>
  <c r="AF40" i="29"/>
  <c r="N40" i="29"/>
  <c r="J40" i="29"/>
  <c r="K40" i="29" s="1"/>
  <c r="AO39" i="29"/>
  <c r="AM39" i="29"/>
  <c r="AL39" i="29"/>
  <c r="AI39" i="29"/>
  <c r="AG39" i="29"/>
  <c r="AF39" i="29"/>
  <c r="N39" i="29"/>
  <c r="K39" i="29"/>
  <c r="J39" i="29"/>
  <c r="AO38" i="29"/>
  <c r="AM38" i="29"/>
  <c r="AL38" i="29"/>
  <c r="AG38" i="29"/>
  <c r="AH38" i="29" s="1"/>
  <c r="AF38" i="29"/>
  <c r="N38" i="29"/>
  <c r="K38" i="29"/>
  <c r="J38" i="29"/>
  <c r="AO37" i="29"/>
  <c r="AM37" i="29"/>
  <c r="AN37" i="29" s="1"/>
  <c r="AL37" i="29"/>
  <c r="AI37" i="29"/>
  <c r="AG37" i="29"/>
  <c r="AH37" i="29" s="1"/>
  <c r="AF37" i="29"/>
  <c r="N37" i="29"/>
  <c r="K37" i="29"/>
  <c r="J37" i="29"/>
  <c r="AO36" i="29"/>
  <c r="AM36" i="29"/>
  <c r="AL36" i="29"/>
  <c r="AI36" i="29"/>
  <c r="AG36" i="29"/>
  <c r="AH36" i="29" s="1"/>
  <c r="AF36" i="29"/>
  <c r="N36" i="29"/>
  <c r="J36" i="29"/>
  <c r="K36" i="29" s="1"/>
  <c r="AM35" i="29"/>
  <c r="AL35" i="29"/>
  <c r="AI35" i="29"/>
  <c r="AG35" i="29"/>
  <c r="AF35" i="29"/>
  <c r="N35" i="29"/>
  <c r="K35" i="29"/>
  <c r="J35" i="29"/>
  <c r="AO34" i="29"/>
  <c r="AM34" i="29"/>
  <c r="AL34" i="29"/>
  <c r="AG34" i="29"/>
  <c r="AH34" i="29" s="1"/>
  <c r="AF34" i="29"/>
  <c r="W34" i="29"/>
  <c r="V34" i="29"/>
  <c r="N34" i="29"/>
  <c r="J34" i="29"/>
  <c r="K34" i="29" s="1"/>
  <c r="AO33" i="29"/>
  <c r="AM33" i="29"/>
  <c r="AL33" i="29"/>
  <c r="AI33" i="29"/>
  <c r="AG33" i="29"/>
  <c r="AF33" i="29"/>
  <c r="W33" i="29"/>
  <c r="V33" i="29"/>
  <c r="N33" i="29"/>
  <c r="AC14" i="29" s="1"/>
  <c r="K33" i="29"/>
  <c r="J33" i="29"/>
  <c r="AM32" i="29"/>
  <c r="AL32" i="29"/>
  <c r="AI32" i="29"/>
  <c r="AG32" i="29"/>
  <c r="AF32" i="29"/>
  <c r="W32" i="29"/>
  <c r="V32" i="29"/>
  <c r="N32" i="29"/>
  <c r="AI46" i="29" s="1"/>
  <c r="J32" i="29"/>
  <c r="K32" i="29" s="1"/>
  <c r="AO31" i="29"/>
  <c r="AM31" i="29"/>
  <c r="AL31" i="29"/>
  <c r="AI31" i="29"/>
  <c r="AG31" i="29"/>
  <c r="AH31" i="29" s="1"/>
  <c r="AF31" i="29"/>
  <c r="W31" i="29"/>
  <c r="V31" i="29"/>
  <c r="N31" i="29"/>
  <c r="K31" i="29"/>
  <c r="J31" i="29"/>
  <c r="AO30" i="29"/>
  <c r="AM30" i="29"/>
  <c r="AN30" i="29" s="1"/>
  <c r="AL30" i="29"/>
  <c r="AG30" i="29"/>
  <c r="AF30" i="29"/>
  <c r="W30" i="29"/>
  <c r="V30" i="29"/>
  <c r="N30" i="29"/>
  <c r="J30" i="29"/>
  <c r="K30" i="29" s="1"/>
  <c r="AO29" i="29"/>
  <c r="AM29" i="29"/>
  <c r="AL29" i="29"/>
  <c r="AG29" i="29"/>
  <c r="AF29" i="29"/>
  <c r="W29" i="29"/>
  <c r="V29" i="29"/>
  <c r="N29" i="29"/>
  <c r="J29" i="29"/>
  <c r="K29" i="29" s="1"/>
  <c r="AO28" i="29"/>
  <c r="AM28" i="29"/>
  <c r="AL28" i="29"/>
  <c r="AI28" i="29"/>
  <c r="AG28" i="29"/>
  <c r="AF28" i="29"/>
  <c r="W28" i="29"/>
  <c r="V28" i="29"/>
  <c r="N28" i="29"/>
  <c r="K28" i="29"/>
  <c r="J28" i="29"/>
  <c r="AM27" i="29"/>
  <c r="AL27" i="29"/>
  <c r="AG27" i="29"/>
  <c r="AF27" i="29"/>
  <c r="W27" i="29"/>
  <c r="V27" i="29"/>
  <c r="N27" i="29"/>
  <c r="K27" i="29"/>
  <c r="J27" i="29"/>
  <c r="AO26" i="29"/>
  <c r="AM26" i="29"/>
  <c r="AL26" i="29"/>
  <c r="AG26" i="29"/>
  <c r="AF26" i="29"/>
  <c r="AC26" i="29"/>
  <c r="AA26" i="29"/>
  <c r="Z26" i="29"/>
  <c r="W26" i="29"/>
  <c r="V26" i="29"/>
  <c r="N26" i="29"/>
  <c r="AO35" i="29" s="1"/>
  <c r="J26" i="29"/>
  <c r="K26" i="29" s="1"/>
  <c r="AM25" i="29"/>
  <c r="AL25" i="29"/>
  <c r="AG25" i="29"/>
  <c r="AF25" i="29"/>
  <c r="AC25" i="29"/>
  <c r="AA25" i="29"/>
  <c r="Z25" i="29"/>
  <c r="W25" i="29"/>
  <c r="V25" i="29"/>
  <c r="N25" i="29"/>
  <c r="J25" i="29"/>
  <c r="K25" i="29" s="1"/>
  <c r="AM24" i="29"/>
  <c r="AN24" i="29" s="1"/>
  <c r="AL24" i="29"/>
  <c r="AG24" i="29"/>
  <c r="AF24" i="29"/>
  <c r="AC24" i="29"/>
  <c r="AA24" i="29"/>
  <c r="Z24" i="29"/>
  <c r="W24" i="29"/>
  <c r="V24" i="29"/>
  <c r="N24" i="29"/>
  <c r="J24" i="29"/>
  <c r="K24" i="29" s="1"/>
  <c r="AO23" i="29"/>
  <c r="AM23" i="29"/>
  <c r="AL23" i="29"/>
  <c r="AI23" i="29"/>
  <c r="AG23" i="29"/>
  <c r="AH23" i="29" s="1"/>
  <c r="AF23" i="29"/>
  <c r="AA23" i="29"/>
  <c r="Z23" i="29"/>
  <c r="V23" i="29"/>
  <c r="N23" i="29"/>
  <c r="J23" i="29"/>
  <c r="K23" i="29" s="1"/>
  <c r="AO22" i="29"/>
  <c r="AM22" i="29"/>
  <c r="AL22" i="29"/>
  <c r="AI22" i="29"/>
  <c r="AG22" i="29"/>
  <c r="AF22" i="29"/>
  <c r="AC22" i="29"/>
  <c r="AA22" i="29"/>
  <c r="Z22" i="29"/>
  <c r="W22" i="29"/>
  <c r="V22" i="29"/>
  <c r="N22" i="29"/>
  <c r="J22" i="29"/>
  <c r="K22" i="29" s="1"/>
  <c r="AO21" i="29"/>
  <c r="AM21" i="29"/>
  <c r="AL21" i="29"/>
  <c r="AI21" i="29"/>
  <c r="AG21" i="29"/>
  <c r="AF21" i="29"/>
  <c r="AA21" i="29"/>
  <c r="Z21" i="29"/>
  <c r="W21" i="29"/>
  <c r="V21" i="29"/>
  <c r="N21" i="29"/>
  <c r="AI30" i="29" s="1"/>
  <c r="J21" i="29"/>
  <c r="K21" i="29" s="1"/>
  <c r="AO20" i="29"/>
  <c r="AM20" i="29"/>
  <c r="AL20" i="29"/>
  <c r="AI20" i="29"/>
  <c r="AG20" i="29"/>
  <c r="AF20" i="29"/>
  <c r="AA20" i="29"/>
  <c r="Z20" i="29"/>
  <c r="W20" i="29"/>
  <c r="V20" i="29"/>
  <c r="N20" i="29"/>
  <c r="AC15" i="29" s="1"/>
  <c r="J20" i="29"/>
  <c r="K20" i="29" s="1"/>
  <c r="AO19" i="29"/>
  <c r="AM19" i="29"/>
  <c r="AL19" i="29"/>
  <c r="AI19" i="29"/>
  <c r="AG19" i="29"/>
  <c r="AF19" i="29"/>
  <c r="AC19" i="29"/>
  <c r="AA19" i="29"/>
  <c r="AB19" i="29" s="1"/>
  <c r="Z19" i="29"/>
  <c r="W19" i="29"/>
  <c r="V19" i="29"/>
  <c r="N19" i="29"/>
  <c r="AO27" i="29" s="1"/>
  <c r="K19" i="29"/>
  <c r="J19" i="29"/>
  <c r="AO18" i="29"/>
  <c r="AM18" i="29"/>
  <c r="AL18" i="29"/>
  <c r="AI18" i="29"/>
  <c r="AG18" i="29"/>
  <c r="AF18" i="29"/>
  <c r="AC18" i="29"/>
  <c r="AA18" i="29"/>
  <c r="Z18" i="29"/>
  <c r="V18" i="29"/>
  <c r="N18" i="29"/>
  <c r="J18" i="29"/>
  <c r="K18" i="29" s="1"/>
  <c r="AM17" i="29"/>
  <c r="AL17" i="29"/>
  <c r="AI17" i="29"/>
  <c r="AG17" i="29"/>
  <c r="AF17" i="29"/>
  <c r="AA17" i="29"/>
  <c r="Z17" i="29"/>
  <c r="N17" i="29"/>
  <c r="J17" i="29"/>
  <c r="K17" i="29" s="1"/>
  <c r="AO16" i="29"/>
  <c r="AM16" i="29"/>
  <c r="AL16" i="29"/>
  <c r="AI16" i="29"/>
  <c r="AG16" i="29"/>
  <c r="AF16" i="29"/>
  <c r="AA16" i="29"/>
  <c r="Z16" i="29"/>
  <c r="N16" i="29"/>
  <c r="J16" i="29"/>
  <c r="K16" i="29" s="1"/>
  <c r="AM15" i="29"/>
  <c r="AL15" i="29"/>
  <c r="AG15" i="29"/>
  <c r="AF15" i="29"/>
  <c r="AA15" i="29"/>
  <c r="Z15" i="29"/>
  <c r="N15" i="29"/>
  <c r="K15" i="29"/>
  <c r="J15" i="29"/>
  <c r="AO14" i="29"/>
  <c r="AM14" i="29"/>
  <c r="AL14" i="29"/>
  <c r="AG14" i="29"/>
  <c r="AF14" i="29"/>
  <c r="AA14" i="29"/>
  <c r="Z14" i="29"/>
  <c r="N14" i="29"/>
  <c r="J14" i="29"/>
  <c r="K14" i="29" s="1"/>
  <c r="AO13" i="29"/>
  <c r="AM13" i="29"/>
  <c r="AL13" i="29"/>
  <c r="AI13" i="29"/>
  <c r="AG13" i="29"/>
  <c r="AF13" i="29"/>
  <c r="AA13" i="29"/>
  <c r="Z13" i="29"/>
  <c r="N13" i="29"/>
  <c r="AC23" i="29" s="1"/>
  <c r="K13" i="29"/>
  <c r="J13" i="29"/>
  <c r="AO12" i="29"/>
  <c r="AM12" i="29"/>
  <c r="AL12" i="29"/>
  <c r="AI12" i="29"/>
  <c r="AG12" i="29"/>
  <c r="AF12" i="29"/>
  <c r="AA12" i="29"/>
  <c r="Z12" i="29"/>
  <c r="N12" i="29"/>
  <c r="K12" i="29"/>
  <c r="J12" i="29"/>
  <c r="AO11" i="29"/>
  <c r="AM11" i="29"/>
  <c r="AL11" i="29"/>
  <c r="AI11" i="29"/>
  <c r="AG11" i="29"/>
  <c r="AF11" i="29"/>
  <c r="AA11" i="29"/>
  <c r="AB11" i="29" s="1"/>
  <c r="Z11" i="29"/>
  <c r="N11" i="29"/>
  <c r="K11" i="29"/>
  <c r="J11" i="29"/>
  <c r="N10" i="29"/>
  <c r="J10" i="29"/>
  <c r="K10" i="29" s="1"/>
  <c r="N9" i="29"/>
  <c r="J9" i="29"/>
  <c r="K9" i="29" s="1"/>
  <c r="W8" i="29"/>
  <c r="U8" i="29"/>
  <c r="N8" i="29"/>
  <c r="AO45" i="29" s="1"/>
  <c r="J8" i="29"/>
  <c r="K8" i="29" s="1"/>
  <c r="N7" i="29"/>
  <c r="AO55" i="29" s="1"/>
  <c r="K7" i="29"/>
  <c r="J7" i="29"/>
  <c r="N6" i="29"/>
  <c r="AI29" i="29" s="1"/>
  <c r="J6" i="29"/>
  <c r="K6" i="29" s="1"/>
  <c r="N5" i="29"/>
  <c r="AO53" i="29" s="1"/>
  <c r="K5" i="29"/>
  <c r="J5" i="29"/>
  <c r="N4" i="29"/>
  <c r="AI43" i="29" s="1"/>
  <c r="M4" i="29"/>
  <c r="M5" i="29" s="1"/>
  <c r="M6" i="29" s="1"/>
  <c r="M7" i="29" s="1"/>
  <c r="M8" i="29" s="1"/>
  <c r="M9" i="29" s="1"/>
  <c r="M10" i="29" s="1"/>
  <c r="M11" i="29" s="1"/>
  <c r="M12" i="29" s="1"/>
  <c r="M13" i="29" s="1"/>
  <c r="M14" i="29" s="1"/>
  <c r="M15" i="29" s="1"/>
  <c r="M16" i="29" s="1"/>
  <c r="M17" i="29" s="1"/>
  <c r="M18" i="29" s="1"/>
  <c r="M19" i="29" s="1"/>
  <c r="M20" i="29" s="1"/>
  <c r="M21" i="29" s="1"/>
  <c r="M22" i="29" s="1"/>
  <c r="M23" i="29" s="1"/>
  <c r="M24" i="29" s="1"/>
  <c r="M25" i="29" s="1"/>
  <c r="M26" i="29" s="1"/>
  <c r="M27" i="29" s="1"/>
  <c r="M28" i="29" s="1"/>
  <c r="M29" i="29" s="1"/>
  <c r="M30" i="29" s="1"/>
  <c r="M31" i="29" s="1"/>
  <c r="M32" i="29" s="1"/>
  <c r="M33" i="29" s="1"/>
  <c r="M34" i="29" s="1"/>
  <c r="M35" i="29" s="1"/>
  <c r="M36" i="29" s="1"/>
  <c r="M37" i="29" s="1"/>
  <c r="M38" i="29" s="1"/>
  <c r="M39" i="29" s="1"/>
  <c r="M40" i="29" s="1"/>
  <c r="M41" i="29" s="1"/>
  <c r="M42" i="29" s="1"/>
  <c r="M43" i="29" s="1"/>
  <c r="M44" i="29" s="1"/>
  <c r="M45" i="29" s="1"/>
  <c r="M46" i="29" s="1"/>
  <c r="M47" i="29" s="1"/>
  <c r="M48" i="29" s="1"/>
  <c r="M49" i="29" s="1"/>
  <c r="M50" i="29" s="1"/>
  <c r="M51" i="29" s="1"/>
  <c r="M52" i="29" s="1"/>
  <c r="M53" i="29" s="1"/>
  <c r="M54" i="29" s="1"/>
  <c r="M55" i="29" s="1"/>
  <c r="M56" i="29" s="1"/>
  <c r="M57" i="29" s="1"/>
  <c r="M58" i="29" s="1"/>
  <c r="M59" i="29" s="1"/>
  <c r="M60" i="29" s="1"/>
  <c r="M61" i="29" s="1"/>
  <c r="M62" i="29" s="1"/>
  <c r="M63" i="29" s="1"/>
  <c r="M64" i="29" s="1"/>
  <c r="M65" i="29" s="1"/>
  <c r="M66" i="29" s="1"/>
  <c r="M67" i="29" s="1"/>
  <c r="M68" i="29" s="1"/>
  <c r="M69" i="29" s="1"/>
  <c r="M70" i="29" s="1"/>
  <c r="M71" i="29" s="1"/>
  <c r="M72" i="29" s="1"/>
  <c r="M73" i="29" s="1"/>
  <c r="M74" i="29" s="1"/>
  <c r="M75" i="29" s="1"/>
  <c r="M76" i="29" s="1"/>
  <c r="M77" i="29" s="1"/>
  <c r="M78" i="29" s="1"/>
  <c r="M79" i="29" s="1"/>
  <c r="M80" i="29" s="1"/>
  <c r="M81" i="29" s="1"/>
  <c r="M82" i="29" s="1"/>
  <c r="M83" i="29" s="1"/>
  <c r="M84" i="29" s="1"/>
  <c r="M85" i="29" s="1"/>
  <c r="M86" i="29" s="1"/>
  <c r="M87" i="29" s="1"/>
  <c r="M88" i="29" s="1"/>
  <c r="M89" i="29" s="1"/>
  <c r="M90" i="29" s="1"/>
  <c r="M91" i="29" s="1"/>
  <c r="M92" i="29" s="1"/>
  <c r="M93" i="29" s="1"/>
  <c r="M94" i="29" s="1"/>
  <c r="M95" i="29" s="1"/>
  <c r="M96" i="29" s="1"/>
  <c r="M97" i="29" s="1"/>
  <c r="M98" i="29" s="1"/>
  <c r="M99" i="29" s="1"/>
  <c r="M100" i="29" s="1"/>
  <c r="M101" i="29" s="1"/>
  <c r="M102" i="29" s="1"/>
  <c r="M103" i="29" s="1"/>
  <c r="M104" i="29" s="1"/>
  <c r="M105" i="29" s="1"/>
  <c r="M106" i="29" s="1"/>
  <c r="M107" i="29" s="1"/>
  <c r="M108" i="29" s="1"/>
  <c r="M109" i="29" s="1"/>
  <c r="M110" i="29" s="1"/>
  <c r="M111" i="29" s="1"/>
  <c r="M112" i="29" s="1"/>
  <c r="M113" i="29" s="1"/>
  <c r="M114" i="29" s="1"/>
  <c r="M115" i="29" s="1"/>
  <c r="M116" i="29" s="1"/>
  <c r="M117" i="29" s="1"/>
  <c r="M118" i="29" s="1"/>
  <c r="M119" i="29" s="1"/>
  <c r="M120" i="29" s="1"/>
  <c r="M121" i="29" s="1"/>
  <c r="M122" i="29" s="1"/>
  <c r="M123" i="29" s="1"/>
  <c r="M124" i="29" s="1"/>
  <c r="M125" i="29" s="1"/>
  <c r="M126" i="29" s="1"/>
  <c r="M127" i="29" s="1"/>
  <c r="M128" i="29" s="1"/>
  <c r="M129" i="29" s="1"/>
  <c r="M130" i="29" s="1"/>
  <c r="M131" i="29" s="1"/>
  <c r="M132" i="29" s="1"/>
  <c r="M133" i="29" s="1"/>
  <c r="M134" i="29" s="1"/>
  <c r="M135" i="29" s="1"/>
  <c r="M136" i="29" s="1"/>
  <c r="M137" i="29" s="1"/>
  <c r="M138" i="29" s="1"/>
  <c r="M139" i="29" s="1"/>
  <c r="M140" i="29" s="1"/>
  <c r="M141" i="29" s="1"/>
  <c r="M142" i="29" s="1"/>
  <c r="M143" i="29" s="1"/>
  <c r="M144" i="29" s="1"/>
  <c r="M145" i="29" s="1"/>
  <c r="M146" i="29" s="1"/>
  <c r="M147" i="29" s="1"/>
  <c r="M148" i="29" s="1"/>
  <c r="M149" i="29" s="1"/>
  <c r="M150" i="29" s="1"/>
  <c r="M151" i="29" s="1"/>
  <c r="M152" i="29" s="1"/>
  <c r="M153" i="29" s="1"/>
  <c r="M154" i="29" s="1"/>
  <c r="M155" i="29" s="1"/>
  <c r="M156" i="29" s="1"/>
  <c r="M157" i="29" s="1"/>
  <c r="M158" i="29" s="1"/>
  <c r="M159" i="29" s="1"/>
  <c r="M160" i="29" s="1"/>
  <c r="M161" i="29" s="1"/>
  <c r="M162" i="29" s="1"/>
  <c r="M163" i="29" s="1"/>
  <c r="M164" i="29" s="1"/>
  <c r="M165" i="29" s="1"/>
  <c r="M166" i="29" s="1"/>
  <c r="M167" i="29" s="1"/>
  <c r="M168" i="29" s="1"/>
  <c r="M169" i="29" s="1"/>
  <c r="M170" i="29" s="1"/>
  <c r="M171" i="29" s="1"/>
  <c r="M172" i="29" s="1"/>
  <c r="M173" i="29" s="1"/>
  <c r="M174" i="29" s="1"/>
  <c r="M175" i="29" s="1"/>
  <c r="M176" i="29" s="1"/>
  <c r="M177" i="29" s="1"/>
  <c r="M178" i="29" s="1"/>
  <c r="M179" i="29" s="1"/>
  <c r="M180" i="29" s="1"/>
  <c r="M181" i="29" s="1"/>
  <c r="M182" i="29" s="1"/>
  <c r="M183" i="29" s="1"/>
  <c r="M184" i="29" s="1"/>
  <c r="M185" i="29" s="1"/>
  <c r="M186" i="29" s="1"/>
  <c r="M187" i="29" s="1"/>
  <c r="M188" i="29" s="1"/>
  <c r="M189" i="29" s="1"/>
  <c r="M190" i="29" s="1"/>
  <c r="M191" i="29" s="1"/>
  <c r="M192" i="29" s="1"/>
  <c r="M193" i="29" s="1"/>
  <c r="M194" i="29" s="1"/>
  <c r="M195" i="29" s="1"/>
  <c r="M196" i="29" s="1"/>
  <c r="M197" i="29" s="1"/>
  <c r="M198" i="29" s="1"/>
  <c r="M199" i="29" s="1"/>
  <c r="M200" i="29" s="1"/>
  <c r="M201" i="29" s="1"/>
  <c r="M202" i="29" s="1"/>
  <c r="M203" i="29" s="1"/>
  <c r="M204" i="29" s="1"/>
  <c r="M205" i="29" s="1"/>
  <c r="M206" i="29" s="1"/>
  <c r="M207" i="29" s="1"/>
  <c r="M208" i="29" s="1"/>
  <c r="M209" i="29" s="1"/>
  <c r="M210" i="29" s="1"/>
  <c r="M211" i="29" s="1"/>
  <c r="M212" i="29" s="1"/>
  <c r="M213" i="29" s="1"/>
  <c r="M214" i="29" s="1"/>
  <c r="M215" i="29" s="1"/>
  <c r="M216" i="29" s="1"/>
  <c r="M217" i="29" s="1"/>
  <c r="M218" i="29" s="1"/>
  <c r="M219" i="29" s="1"/>
  <c r="M220" i="29" s="1"/>
  <c r="M221" i="29" s="1"/>
  <c r="M222" i="29" s="1"/>
  <c r="M223" i="29" s="1"/>
  <c r="M224" i="29" s="1"/>
  <c r="M225" i="29" s="1"/>
  <c r="M226" i="29" s="1"/>
  <c r="M227" i="29" s="1"/>
  <c r="M228" i="29" s="1"/>
  <c r="M229" i="29" s="1"/>
  <c r="M230" i="29" s="1"/>
  <c r="M231" i="29" s="1"/>
  <c r="M232" i="29" s="1"/>
  <c r="M233" i="29" s="1"/>
  <c r="M234" i="29" s="1"/>
  <c r="M235" i="29" s="1"/>
  <c r="M236" i="29" s="1"/>
  <c r="M237" i="29" s="1"/>
  <c r="M238" i="29" s="1"/>
  <c r="M239" i="29" s="1"/>
  <c r="M240" i="29" s="1"/>
  <c r="M241" i="29" s="1"/>
  <c r="M242" i="29" s="1"/>
  <c r="M243" i="29" s="1"/>
  <c r="M244" i="29" s="1"/>
  <c r="M245" i="29" s="1"/>
  <c r="M246" i="29" s="1"/>
  <c r="M247" i="29" s="1"/>
  <c r="M248" i="29" s="1"/>
  <c r="M249" i="29" s="1"/>
  <c r="M250" i="29" s="1"/>
  <c r="M251" i="29" s="1"/>
  <c r="M252" i="29" s="1"/>
  <c r="M253" i="29" s="1"/>
  <c r="M254" i="29" s="1"/>
  <c r="M255" i="29" s="1"/>
  <c r="M256" i="29" s="1"/>
  <c r="M257" i="29" s="1"/>
  <c r="M258" i="29" s="1"/>
  <c r="M259" i="29" s="1"/>
  <c r="M260" i="29" s="1"/>
  <c r="M261" i="29" s="1"/>
  <c r="M262" i="29" s="1"/>
  <c r="M263" i="29" s="1"/>
  <c r="M264" i="29" s="1"/>
  <c r="M265" i="29" s="1"/>
  <c r="M266" i="29" s="1"/>
  <c r="M267" i="29" s="1"/>
  <c r="M268" i="29" s="1"/>
  <c r="M269" i="29" s="1"/>
  <c r="M270" i="29" s="1"/>
  <c r="M271" i="29" s="1"/>
  <c r="M272" i="29" s="1"/>
  <c r="M273" i="29" s="1"/>
  <c r="M274" i="29" s="1"/>
  <c r="M275" i="29" s="1"/>
  <c r="M276" i="29" s="1"/>
  <c r="M277" i="29" s="1"/>
  <c r="M278" i="29" s="1"/>
  <c r="M279" i="29" s="1"/>
  <c r="M280" i="29" s="1"/>
  <c r="M281" i="29" s="1"/>
  <c r="M282" i="29" s="1"/>
  <c r="M283" i="29" s="1"/>
  <c r="M284" i="29" s="1"/>
  <c r="M285" i="29" s="1"/>
  <c r="M286" i="29" s="1"/>
  <c r="M287" i="29" s="1"/>
  <c r="M288" i="29" s="1"/>
  <c r="M289" i="29" s="1"/>
  <c r="M290" i="29" s="1"/>
  <c r="M291" i="29" s="1"/>
  <c r="M292" i="29" s="1"/>
  <c r="M293" i="29" s="1"/>
  <c r="M294" i="29" s="1"/>
  <c r="M295" i="29" s="1"/>
  <c r="M296" i="29" s="1"/>
  <c r="M297" i="29" s="1"/>
  <c r="M298" i="29" s="1"/>
  <c r="M299" i="29" s="1"/>
  <c r="M300" i="29" s="1"/>
  <c r="M301" i="29" s="1"/>
  <c r="M302" i="29" s="1"/>
  <c r="M303" i="29" s="1"/>
  <c r="M304" i="29" s="1"/>
  <c r="M305" i="29" s="1"/>
  <c r="M306" i="29" s="1"/>
  <c r="M307" i="29" s="1"/>
  <c r="M308" i="29" s="1"/>
  <c r="M309" i="29" s="1"/>
  <c r="M310" i="29" s="1"/>
  <c r="M311" i="29" s="1"/>
  <c r="M312" i="29" s="1"/>
  <c r="M313" i="29" s="1"/>
  <c r="M314" i="29" s="1"/>
  <c r="M315" i="29" s="1"/>
  <c r="M316" i="29" s="1"/>
  <c r="M317" i="29" s="1"/>
  <c r="M318" i="29" s="1"/>
  <c r="M319" i="29" s="1"/>
  <c r="M320" i="29" s="1"/>
  <c r="M321" i="29" s="1"/>
  <c r="M322" i="29" s="1"/>
  <c r="M323" i="29" s="1"/>
  <c r="M324" i="29" s="1"/>
  <c r="M325" i="29" s="1"/>
  <c r="M326" i="29" s="1"/>
  <c r="M327" i="29" s="1"/>
  <c r="M328" i="29" s="1"/>
  <c r="M329" i="29" s="1"/>
  <c r="M330" i="29" s="1"/>
  <c r="M331" i="29" s="1"/>
  <c r="M332" i="29" s="1"/>
  <c r="M333" i="29" s="1"/>
  <c r="M334" i="29" s="1"/>
  <c r="M335" i="29" s="1"/>
  <c r="M336" i="29" s="1"/>
  <c r="M337" i="29" s="1"/>
  <c r="M338" i="29" s="1"/>
  <c r="M339" i="29" s="1"/>
  <c r="M340" i="29" s="1"/>
  <c r="M341" i="29" s="1"/>
  <c r="M342" i="29" s="1"/>
  <c r="M343" i="29" s="1"/>
  <c r="M344" i="29" s="1"/>
  <c r="M345" i="29" s="1"/>
  <c r="M346" i="29" s="1"/>
  <c r="M347" i="29" s="1"/>
  <c r="M348" i="29" s="1"/>
  <c r="M349" i="29" s="1"/>
  <c r="M350" i="29" s="1"/>
  <c r="M351" i="29" s="1"/>
  <c r="M352" i="29" s="1"/>
  <c r="M353" i="29" s="1"/>
  <c r="M354" i="29" s="1"/>
  <c r="M355" i="29" s="1"/>
  <c r="M356" i="29" s="1"/>
  <c r="M357" i="29" s="1"/>
  <c r="M358" i="29" s="1"/>
  <c r="M359" i="29" s="1"/>
  <c r="M360" i="29" s="1"/>
  <c r="M361" i="29" s="1"/>
  <c r="M362" i="29" s="1"/>
  <c r="M363" i="29" s="1"/>
  <c r="M364" i="29" s="1"/>
  <c r="M365" i="29" s="1"/>
  <c r="M366" i="29" s="1"/>
  <c r="M367" i="29" s="1"/>
  <c r="M368" i="29" s="1"/>
  <c r="M369" i="29" s="1"/>
  <c r="M370" i="29" s="1"/>
  <c r="M371" i="29" s="1"/>
  <c r="M372" i="29" s="1"/>
  <c r="M373" i="29" s="1"/>
  <c r="M374" i="29" s="1"/>
  <c r="M375" i="29" s="1"/>
  <c r="M376" i="29" s="1"/>
  <c r="M377" i="29" s="1"/>
  <c r="M378" i="29" s="1"/>
  <c r="M379" i="29" s="1"/>
  <c r="M380" i="29" s="1"/>
  <c r="M381" i="29" s="1"/>
  <c r="M382" i="29" s="1"/>
  <c r="M383" i="29" s="1"/>
  <c r="M384" i="29" s="1"/>
  <c r="M385" i="29" s="1"/>
  <c r="M386" i="29" s="1"/>
  <c r="M387" i="29" s="1"/>
  <c r="M388" i="29" s="1"/>
  <c r="M389" i="29" s="1"/>
  <c r="M390" i="29" s="1"/>
  <c r="M391" i="29" s="1"/>
  <c r="M392" i="29" s="1"/>
  <c r="M393" i="29" s="1"/>
  <c r="M394" i="29" s="1"/>
  <c r="M395" i="29" s="1"/>
  <c r="M396" i="29" s="1"/>
  <c r="M397" i="29" s="1"/>
  <c r="M398" i="29" s="1"/>
  <c r="M399" i="29" s="1"/>
  <c r="M400" i="29" s="1"/>
  <c r="M401" i="29" s="1"/>
  <c r="M402" i="29" s="1"/>
  <c r="M403" i="29" s="1"/>
  <c r="M404" i="29" s="1"/>
  <c r="M405" i="29" s="1"/>
  <c r="M406" i="29" s="1"/>
  <c r="M407" i="29" s="1"/>
  <c r="M408" i="29" s="1"/>
  <c r="M409" i="29" s="1"/>
  <c r="M410" i="29" s="1"/>
  <c r="M411" i="29" s="1"/>
  <c r="M412" i="29" s="1"/>
  <c r="M413" i="29" s="1"/>
  <c r="M414" i="29" s="1"/>
  <c r="M415" i="29" s="1"/>
  <c r="M416" i="29" s="1"/>
  <c r="M417" i="29" s="1"/>
  <c r="M418" i="29" s="1"/>
  <c r="M419" i="29" s="1"/>
  <c r="M420" i="29" s="1"/>
  <c r="M421" i="29" s="1"/>
  <c r="M422" i="29" s="1"/>
  <c r="M423" i="29" s="1"/>
  <c r="M424" i="29" s="1"/>
  <c r="M425" i="29" s="1"/>
  <c r="M426" i="29" s="1"/>
  <c r="M427" i="29" s="1"/>
  <c r="M428" i="29" s="1"/>
  <c r="M429" i="29" s="1"/>
  <c r="M430" i="29" s="1"/>
  <c r="M431" i="29" s="1"/>
  <c r="M432" i="29" s="1"/>
  <c r="M433" i="29" s="1"/>
  <c r="M434" i="29" s="1"/>
  <c r="M435" i="29" s="1"/>
  <c r="M436" i="29" s="1"/>
  <c r="M437" i="29" s="1"/>
  <c r="M438" i="29" s="1"/>
  <c r="M439" i="29" s="1"/>
  <c r="M440" i="29" s="1"/>
  <c r="M441" i="29" s="1"/>
  <c r="M442" i="29" s="1"/>
  <c r="M443" i="29" s="1"/>
  <c r="M444" i="29" s="1"/>
  <c r="M445" i="29" s="1"/>
  <c r="M446" i="29" s="1"/>
  <c r="M447" i="29" s="1"/>
  <c r="M448" i="29" s="1"/>
  <c r="M449" i="29" s="1"/>
  <c r="M450" i="29" s="1"/>
  <c r="M451" i="29" s="1"/>
  <c r="M452" i="29" s="1"/>
  <c r="M453" i="29" s="1"/>
  <c r="M454" i="29" s="1"/>
  <c r="M455" i="29" s="1"/>
  <c r="M456" i="29" s="1"/>
  <c r="M457" i="29" s="1"/>
  <c r="M458" i="29" s="1"/>
  <c r="M459" i="29" s="1"/>
  <c r="M460" i="29" s="1"/>
  <c r="M461" i="29" s="1"/>
  <c r="M462" i="29" s="1"/>
  <c r="M463" i="29" s="1"/>
  <c r="M464" i="29" s="1"/>
  <c r="M465" i="29" s="1"/>
  <c r="M466" i="29" s="1"/>
  <c r="M467" i="29" s="1"/>
  <c r="M468" i="29" s="1"/>
  <c r="M469" i="29" s="1"/>
  <c r="M470" i="29" s="1"/>
  <c r="M471" i="29" s="1"/>
  <c r="M472" i="29" s="1"/>
  <c r="M473" i="29" s="1"/>
  <c r="M474" i="29" s="1"/>
  <c r="M475" i="29" s="1"/>
  <c r="M476" i="29" s="1"/>
  <c r="M477" i="29" s="1"/>
  <c r="M478" i="29" s="1"/>
  <c r="M479" i="29" s="1"/>
  <c r="M480" i="29" s="1"/>
  <c r="M481" i="29" s="1"/>
  <c r="M482" i="29" s="1"/>
  <c r="M483" i="29" s="1"/>
  <c r="M484" i="29" s="1"/>
  <c r="M485" i="29" s="1"/>
  <c r="M486" i="29" s="1"/>
  <c r="M487" i="29" s="1"/>
  <c r="M488" i="29" s="1"/>
  <c r="M489" i="29" s="1"/>
  <c r="M490" i="29" s="1"/>
  <c r="M491" i="29" s="1"/>
  <c r="M492" i="29" s="1"/>
  <c r="M493" i="29" s="1"/>
  <c r="M494" i="29" s="1"/>
  <c r="M495" i="29" s="1"/>
  <c r="M496" i="29" s="1"/>
  <c r="M497" i="29" s="1"/>
  <c r="M498" i="29" s="1"/>
  <c r="M499" i="29" s="1"/>
  <c r="M500" i="29" s="1"/>
  <c r="M501" i="29" s="1"/>
  <c r="M502" i="29" s="1"/>
  <c r="M503" i="29" s="1"/>
  <c r="M504" i="29" s="1"/>
  <c r="M505" i="29" s="1"/>
  <c r="M506" i="29" s="1"/>
  <c r="M507" i="29" s="1"/>
  <c r="M508" i="29" s="1"/>
  <c r="M509" i="29" s="1"/>
  <c r="M510" i="29" s="1"/>
  <c r="M511" i="29" s="1"/>
  <c r="M512" i="29" s="1"/>
  <c r="M513" i="29" s="1"/>
  <c r="M514" i="29" s="1"/>
  <c r="M515" i="29" s="1"/>
  <c r="M516" i="29" s="1"/>
  <c r="M517" i="29" s="1"/>
  <c r="M518" i="29" s="1"/>
  <c r="M519" i="29" s="1"/>
  <c r="M520" i="29" s="1"/>
  <c r="M521" i="29" s="1"/>
  <c r="M522" i="29" s="1"/>
  <c r="M523" i="29" s="1"/>
  <c r="M524" i="29" s="1"/>
  <c r="M525" i="29" s="1"/>
  <c r="M526" i="29" s="1"/>
  <c r="M527" i="29" s="1"/>
  <c r="M528" i="29" s="1"/>
  <c r="M529" i="29" s="1"/>
  <c r="M530" i="29" s="1"/>
  <c r="M531" i="29" s="1"/>
  <c r="M532" i="29" s="1"/>
  <c r="M533" i="29" s="1"/>
  <c r="M534" i="29" s="1"/>
  <c r="M535" i="29" s="1"/>
  <c r="M536" i="29" s="1"/>
  <c r="M537" i="29" s="1"/>
  <c r="M538" i="29" s="1"/>
  <c r="M539" i="29" s="1"/>
  <c r="M540" i="29" s="1"/>
  <c r="M541" i="29" s="1"/>
  <c r="M542" i="29" s="1"/>
  <c r="M543" i="29" s="1"/>
  <c r="M544" i="29" s="1"/>
  <c r="M545" i="29" s="1"/>
  <c r="M546" i="29" s="1"/>
  <c r="M547" i="29" s="1"/>
  <c r="M548" i="29" s="1"/>
  <c r="M549" i="29" s="1"/>
  <c r="M550" i="29" s="1"/>
  <c r="M551" i="29" s="1"/>
  <c r="M552" i="29" s="1"/>
  <c r="M553" i="29" s="1"/>
  <c r="M554" i="29" s="1"/>
  <c r="M555" i="29" s="1"/>
  <c r="M556" i="29" s="1"/>
  <c r="M557" i="29" s="1"/>
  <c r="M558" i="29" s="1"/>
  <c r="M559" i="29" s="1"/>
  <c r="M560" i="29" s="1"/>
  <c r="M561" i="29" s="1"/>
  <c r="M562" i="29" s="1"/>
  <c r="M563" i="29" s="1"/>
  <c r="M564" i="29" s="1"/>
  <c r="M565" i="29" s="1"/>
  <c r="M566" i="29" s="1"/>
  <c r="M567" i="29" s="1"/>
  <c r="M568" i="29" s="1"/>
  <c r="M569" i="29" s="1"/>
  <c r="M570" i="29" s="1"/>
  <c r="M571" i="29" s="1"/>
  <c r="M572" i="29" s="1"/>
  <c r="M573" i="29" s="1"/>
  <c r="M574" i="29" s="1"/>
  <c r="M575" i="29" s="1"/>
  <c r="M576" i="29" s="1"/>
  <c r="M577" i="29" s="1"/>
  <c r="M578" i="29" s="1"/>
  <c r="M579" i="29" s="1"/>
  <c r="M580" i="29" s="1"/>
  <c r="M581" i="29" s="1"/>
  <c r="M582" i="29" s="1"/>
  <c r="M583" i="29" s="1"/>
  <c r="M584" i="29" s="1"/>
  <c r="M585" i="29" s="1"/>
  <c r="M586" i="29" s="1"/>
  <c r="M587" i="29" s="1"/>
  <c r="M588" i="29" s="1"/>
  <c r="M589" i="29" s="1"/>
  <c r="M590" i="29" s="1"/>
  <c r="M591" i="29" s="1"/>
  <c r="M592" i="29" s="1"/>
  <c r="M593" i="29" s="1"/>
  <c r="M594" i="29" s="1"/>
  <c r="M595" i="29" s="1"/>
  <c r="M596" i="29" s="1"/>
  <c r="M597" i="29" s="1"/>
  <c r="M598" i="29" s="1"/>
  <c r="M599" i="29" s="1"/>
  <c r="M600" i="29" s="1"/>
  <c r="M601" i="29" s="1"/>
  <c r="M602" i="29" s="1"/>
  <c r="M603" i="29" s="1"/>
  <c r="M604" i="29" s="1"/>
  <c r="M605" i="29" s="1"/>
  <c r="M606" i="29" s="1"/>
  <c r="M607" i="29" s="1"/>
  <c r="M608" i="29" s="1"/>
  <c r="M609" i="29" s="1"/>
  <c r="M610" i="29" s="1"/>
  <c r="M611" i="29" s="1"/>
  <c r="M612" i="29" s="1"/>
  <c r="M613" i="29" s="1"/>
  <c r="M614" i="29" s="1"/>
  <c r="M615" i="29" s="1"/>
  <c r="M616" i="29" s="1"/>
  <c r="M617" i="29" s="1"/>
  <c r="M618" i="29" s="1"/>
  <c r="M619" i="29" s="1"/>
  <c r="M620" i="29" s="1"/>
  <c r="M621" i="29" s="1"/>
  <c r="M622" i="29" s="1"/>
  <c r="M623" i="29" s="1"/>
  <c r="M624" i="29" s="1"/>
  <c r="M625" i="29" s="1"/>
  <c r="M626" i="29" s="1"/>
  <c r="M627" i="29" s="1"/>
  <c r="M628" i="29" s="1"/>
  <c r="M629" i="29" s="1"/>
  <c r="M630" i="29" s="1"/>
  <c r="M631" i="29" s="1"/>
  <c r="M632" i="29" s="1"/>
  <c r="M633" i="29" s="1"/>
  <c r="M634" i="29" s="1"/>
  <c r="M635" i="29" s="1"/>
  <c r="M636" i="29" s="1"/>
  <c r="M637" i="29" s="1"/>
  <c r="M638" i="29" s="1"/>
  <c r="M639" i="29" s="1"/>
  <c r="M640" i="29" s="1"/>
  <c r="M641" i="29" s="1"/>
  <c r="M642" i="29" s="1"/>
  <c r="M643" i="29" s="1"/>
  <c r="M644" i="29" s="1"/>
  <c r="M645" i="29" s="1"/>
  <c r="M646" i="29" s="1"/>
  <c r="M647" i="29" s="1"/>
  <c r="M648" i="29" s="1"/>
  <c r="M649" i="29" s="1"/>
  <c r="M650" i="29" s="1"/>
  <c r="M651" i="29" s="1"/>
  <c r="M652" i="29" s="1"/>
  <c r="M653" i="29" s="1"/>
  <c r="M654" i="29" s="1"/>
  <c r="M655" i="29" s="1"/>
  <c r="M656" i="29" s="1"/>
  <c r="M657" i="29" s="1"/>
  <c r="M658" i="29" s="1"/>
  <c r="M659" i="29" s="1"/>
  <c r="M660" i="29" s="1"/>
  <c r="M661" i="29" s="1"/>
  <c r="M662" i="29" s="1"/>
  <c r="M663" i="29" s="1"/>
  <c r="M664" i="29" s="1"/>
  <c r="M665" i="29" s="1"/>
  <c r="M666" i="29" s="1"/>
  <c r="M667" i="29" s="1"/>
  <c r="M668" i="29" s="1"/>
  <c r="M669" i="29" s="1"/>
  <c r="M670" i="29" s="1"/>
  <c r="M671" i="29" s="1"/>
  <c r="M672" i="29" s="1"/>
  <c r="M673" i="29" s="1"/>
  <c r="M674" i="29" s="1"/>
  <c r="M675" i="29" s="1"/>
  <c r="M676" i="29" s="1"/>
  <c r="M677" i="29" s="1"/>
  <c r="M678" i="29" s="1"/>
  <c r="M679" i="29" s="1"/>
  <c r="M680" i="29" s="1"/>
  <c r="M681" i="29" s="1"/>
  <c r="M682" i="29" s="1"/>
  <c r="M683" i="29" s="1"/>
  <c r="M684" i="29" s="1"/>
  <c r="M685" i="29" s="1"/>
  <c r="M686" i="29" s="1"/>
  <c r="M687" i="29" s="1"/>
  <c r="M688" i="29" s="1"/>
  <c r="M689" i="29" s="1"/>
  <c r="M690" i="29" s="1"/>
  <c r="M691" i="29" s="1"/>
  <c r="M692" i="29" s="1"/>
  <c r="M693" i="29" s="1"/>
  <c r="M694" i="29" s="1"/>
  <c r="M695" i="29" s="1"/>
  <c r="M696" i="29" s="1"/>
  <c r="M697" i="29" s="1"/>
  <c r="M698" i="29" s="1"/>
  <c r="M699" i="29" s="1"/>
  <c r="M700" i="29" s="1"/>
  <c r="M701" i="29" s="1"/>
  <c r="M702" i="29" s="1"/>
  <c r="M703" i="29" s="1"/>
  <c r="M704" i="29" s="1"/>
  <c r="M705" i="29" s="1"/>
  <c r="M706" i="29" s="1"/>
  <c r="M707" i="29" s="1"/>
  <c r="M708" i="29" s="1"/>
  <c r="M709" i="29" s="1"/>
  <c r="M710" i="29" s="1"/>
  <c r="M711" i="29" s="1"/>
  <c r="M712" i="29" s="1"/>
  <c r="M713" i="29" s="1"/>
  <c r="M714" i="29" s="1"/>
  <c r="M715" i="29" s="1"/>
  <c r="M716" i="29" s="1"/>
  <c r="M717" i="29" s="1"/>
  <c r="M718" i="29" s="1"/>
  <c r="M719" i="29" s="1"/>
  <c r="M720" i="29" s="1"/>
  <c r="M721" i="29" s="1"/>
  <c r="M722" i="29" s="1"/>
  <c r="M723" i="29" s="1"/>
  <c r="M724" i="29" s="1"/>
  <c r="M725" i="29" s="1"/>
  <c r="M726" i="29" s="1"/>
  <c r="M727" i="29" s="1"/>
  <c r="M728" i="29" s="1"/>
  <c r="M729" i="29" s="1"/>
  <c r="M730" i="29" s="1"/>
  <c r="M731" i="29" s="1"/>
  <c r="M732" i="29" s="1"/>
  <c r="M733" i="29" s="1"/>
  <c r="M734" i="29" s="1"/>
  <c r="M735" i="29" s="1"/>
  <c r="M736" i="29" s="1"/>
  <c r="M737" i="29" s="1"/>
  <c r="M738" i="29" s="1"/>
  <c r="M739" i="29" s="1"/>
  <c r="M740" i="29" s="1"/>
  <c r="M741" i="29" s="1"/>
  <c r="M742" i="29" s="1"/>
  <c r="M743" i="29" s="1"/>
  <c r="M744" i="29" s="1"/>
  <c r="M745" i="29" s="1"/>
  <c r="M746" i="29" s="1"/>
  <c r="M747" i="29" s="1"/>
  <c r="M748" i="29" s="1"/>
  <c r="M749" i="29" s="1"/>
  <c r="M750" i="29" s="1"/>
  <c r="M751" i="29" s="1"/>
  <c r="M752" i="29" s="1"/>
  <c r="M753" i="29" s="1"/>
  <c r="M754" i="29" s="1"/>
  <c r="M755" i="29" s="1"/>
  <c r="M756" i="29" s="1"/>
  <c r="M757" i="29" s="1"/>
  <c r="M758" i="29" s="1"/>
  <c r="M759" i="29" s="1"/>
  <c r="M760" i="29" s="1"/>
  <c r="M761" i="29" s="1"/>
  <c r="M762" i="29" s="1"/>
  <c r="M763" i="29" s="1"/>
  <c r="M764" i="29" s="1"/>
  <c r="M765" i="29" s="1"/>
  <c r="M766" i="29" s="1"/>
  <c r="M767" i="29" s="1"/>
  <c r="M768" i="29" s="1"/>
  <c r="M769" i="29" s="1"/>
  <c r="M770" i="29" s="1"/>
  <c r="M771" i="29" s="1"/>
  <c r="M772" i="29" s="1"/>
  <c r="M773" i="29" s="1"/>
  <c r="M774" i="29" s="1"/>
  <c r="M775" i="29" s="1"/>
  <c r="M776" i="29" s="1"/>
  <c r="M777" i="29" s="1"/>
  <c r="M778" i="29" s="1"/>
  <c r="M779" i="29" s="1"/>
  <c r="M780" i="29" s="1"/>
  <c r="M781" i="29" s="1"/>
  <c r="M782" i="29" s="1"/>
  <c r="M783" i="29" s="1"/>
  <c r="M784" i="29" s="1"/>
  <c r="M785" i="29" s="1"/>
  <c r="M786" i="29" s="1"/>
  <c r="M787" i="29" s="1"/>
  <c r="M788" i="29" s="1"/>
  <c r="M789" i="29" s="1"/>
  <c r="M790" i="29" s="1"/>
  <c r="M791" i="29" s="1"/>
  <c r="M792" i="29" s="1"/>
  <c r="M793" i="29" s="1"/>
  <c r="M794" i="29" s="1"/>
  <c r="M795" i="29" s="1"/>
  <c r="M796" i="29" s="1"/>
  <c r="M797" i="29" s="1"/>
  <c r="M798" i="29" s="1"/>
  <c r="M799" i="29" s="1"/>
  <c r="M800" i="29" s="1"/>
  <c r="M801" i="29" s="1"/>
  <c r="M802" i="29" s="1"/>
  <c r="M803" i="29" s="1"/>
  <c r="M804" i="29" s="1"/>
  <c r="M805" i="29" s="1"/>
  <c r="M806" i="29" s="1"/>
  <c r="M807" i="29" s="1"/>
  <c r="M808" i="29" s="1"/>
  <c r="M809" i="29" s="1"/>
  <c r="M810" i="29" s="1"/>
  <c r="M811" i="29" s="1"/>
  <c r="M812" i="29" s="1"/>
  <c r="M813" i="29" s="1"/>
  <c r="M814" i="29" s="1"/>
  <c r="M815" i="29" s="1"/>
  <c r="M816" i="29" s="1"/>
  <c r="M817" i="29" s="1"/>
  <c r="M818" i="29" s="1"/>
  <c r="M819" i="29" s="1"/>
  <c r="M820" i="29" s="1"/>
  <c r="M821" i="29" s="1"/>
  <c r="M822" i="29" s="1"/>
  <c r="M823" i="29" s="1"/>
  <c r="M824" i="29" s="1"/>
  <c r="M825" i="29" s="1"/>
  <c r="M826" i="29" s="1"/>
  <c r="M827" i="29" s="1"/>
  <c r="M828" i="29" s="1"/>
  <c r="M829" i="29" s="1"/>
  <c r="M830" i="29" s="1"/>
  <c r="M831" i="29" s="1"/>
  <c r="M832" i="29" s="1"/>
  <c r="M833" i="29" s="1"/>
  <c r="M834" i="29" s="1"/>
  <c r="M835" i="29" s="1"/>
  <c r="M836" i="29" s="1"/>
  <c r="M837" i="29" s="1"/>
  <c r="M838" i="29" s="1"/>
  <c r="M839" i="29" s="1"/>
  <c r="M840" i="29" s="1"/>
  <c r="M841" i="29" s="1"/>
  <c r="M842" i="29" s="1"/>
  <c r="M843" i="29" s="1"/>
  <c r="M844" i="29" s="1"/>
  <c r="M845" i="29" s="1"/>
  <c r="M846" i="29" s="1"/>
  <c r="M847" i="29" s="1"/>
  <c r="M848" i="29" s="1"/>
  <c r="M849" i="29" s="1"/>
  <c r="M850" i="29" s="1"/>
  <c r="M851" i="29" s="1"/>
  <c r="M852" i="29" s="1"/>
  <c r="M853" i="29" s="1"/>
  <c r="M854" i="29" s="1"/>
  <c r="M855" i="29" s="1"/>
  <c r="M856" i="29" s="1"/>
  <c r="M857" i="29" s="1"/>
  <c r="M858" i="29" s="1"/>
  <c r="M859" i="29" s="1"/>
  <c r="M860" i="29" s="1"/>
  <c r="M861" i="29" s="1"/>
  <c r="M862" i="29" s="1"/>
  <c r="M863" i="29" s="1"/>
  <c r="M864" i="29" s="1"/>
  <c r="M865" i="29" s="1"/>
  <c r="M866" i="29" s="1"/>
  <c r="M867" i="29" s="1"/>
  <c r="M868" i="29" s="1"/>
  <c r="M869" i="29" s="1"/>
  <c r="M870" i="29" s="1"/>
  <c r="M871" i="29" s="1"/>
  <c r="M872" i="29" s="1"/>
  <c r="M873" i="29" s="1"/>
  <c r="M874" i="29" s="1"/>
  <c r="M875" i="29" s="1"/>
  <c r="M876" i="29" s="1"/>
  <c r="M877" i="29" s="1"/>
  <c r="M878" i="29" s="1"/>
  <c r="M879" i="29" s="1"/>
  <c r="M880" i="29" s="1"/>
  <c r="M881" i="29" s="1"/>
  <c r="M882" i="29" s="1"/>
  <c r="M883" i="29" s="1"/>
  <c r="M884" i="29" s="1"/>
  <c r="M885" i="29" s="1"/>
  <c r="M886" i="29" s="1"/>
  <c r="M887" i="29" s="1"/>
  <c r="M888" i="29" s="1"/>
  <c r="M889" i="29" s="1"/>
  <c r="M890" i="29" s="1"/>
  <c r="M891" i="29" s="1"/>
  <c r="M892" i="29" s="1"/>
  <c r="M893" i="29" s="1"/>
  <c r="M894" i="29" s="1"/>
  <c r="M895" i="29" s="1"/>
  <c r="M896" i="29" s="1"/>
  <c r="M897" i="29" s="1"/>
  <c r="M898" i="29" s="1"/>
  <c r="M899" i="29" s="1"/>
  <c r="M900" i="29" s="1"/>
  <c r="M901" i="29" s="1"/>
  <c r="M902" i="29" s="1"/>
  <c r="M903" i="29" s="1"/>
  <c r="M904" i="29" s="1"/>
  <c r="M905" i="29" s="1"/>
  <c r="M906" i="29" s="1"/>
  <c r="M907" i="29" s="1"/>
  <c r="M908" i="29" s="1"/>
  <c r="M909" i="29" s="1"/>
  <c r="M910" i="29" s="1"/>
  <c r="M911" i="29" s="1"/>
  <c r="M912" i="29" s="1"/>
  <c r="M913" i="29" s="1"/>
  <c r="M914" i="29" s="1"/>
  <c r="M915" i="29" s="1"/>
  <c r="M916" i="29" s="1"/>
  <c r="M917" i="29" s="1"/>
  <c r="M918" i="29" s="1"/>
  <c r="M919" i="29" s="1"/>
  <c r="M920" i="29" s="1"/>
  <c r="M921" i="29" s="1"/>
  <c r="M922" i="29" s="1"/>
  <c r="M923" i="29" s="1"/>
  <c r="M924" i="29" s="1"/>
  <c r="M925" i="29" s="1"/>
  <c r="M926" i="29" s="1"/>
  <c r="M927" i="29" s="1"/>
  <c r="M928" i="29" s="1"/>
  <c r="M929" i="29" s="1"/>
  <c r="M930" i="29" s="1"/>
  <c r="M931" i="29" s="1"/>
  <c r="M932" i="29" s="1"/>
  <c r="M933" i="29" s="1"/>
  <c r="M934" i="29" s="1"/>
  <c r="M935" i="29" s="1"/>
  <c r="M936" i="29" s="1"/>
  <c r="M937" i="29" s="1"/>
  <c r="M938" i="29" s="1"/>
  <c r="M939" i="29" s="1"/>
  <c r="M940" i="29" s="1"/>
  <c r="M941" i="29" s="1"/>
  <c r="M942" i="29" s="1"/>
  <c r="M943" i="29" s="1"/>
  <c r="M944" i="29" s="1"/>
  <c r="M945" i="29" s="1"/>
  <c r="M946" i="29" s="1"/>
  <c r="M947" i="29" s="1"/>
  <c r="M948" i="29" s="1"/>
  <c r="M949" i="29" s="1"/>
  <c r="M950" i="29" s="1"/>
  <c r="M951" i="29" s="1"/>
  <c r="M952" i="29" s="1"/>
  <c r="M953" i="29" s="1"/>
  <c r="M954" i="29" s="1"/>
  <c r="M955" i="29" s="1"/>
  <c r="M956" i="29" s="1"/>
  <c r="M957" i="29" s="1"/>
  <c r="M958" i="29" s="1"/>
  <c r="M959" i="29" s="1"/>
  <c r="M960" i="29" s="1"/>
  <c r="M961" i="29" s="1"/>
  <c r="M962" i="29" s="1"/>
  <c r="M963" i="29" s="1"/>
  <c r="M964" i="29" s="1"/>
  <c r="M965" i="29" s="1"/>
  <c r="M966" i="29" s="1"/>
  <c r="M967" i="29" s="1"/>
  <c r="M968" i="29" s="1"/>
  <c r="M969" i="29" s="1"/>
  <c r="M970" i="29" s="1"/>
  <c r="M971" i="29" s="1"/>
  <c r="M972" i="29" s="1"/>
  <c r="M973" i="29" s="1"/>
  <c r="M974" i="29" s="1"/>
  <c r="M975" i="29" s="1"/>
  <c r="M976" i="29" s="1"/>
  <c r="M977" i="29" s="1"/>
  <c r="M978" i="29" s="1"/>
  <c r="M979" i="29" s="1"/>
  <c r="M980" i="29" s="1"/>
  <c r="M981" i="29" s="1"/>
  <c r="M982" i="29" s="1"/>
  <c r="M983" i="29" s="1"/>
  <c r="M984" i="29" s="1"/>
  <c r="M985" i="29" s="1"/>
  <c r="M986" i="29" s="1"/>
  <c r="M987" i="29" s="1"/>
  <c r="M988" i="29" s="1"/>
  <c r="M989" i="29" s="1"/>
  <c r="M990" i="29" s="1"/>
  <c r="M991" i="29" s="1"/>
  <c r="M992" i="29" s="1"/>
  <c r="M993" i="29" s="1"/>
  <c r="M994" i="29" s="1"/>
  <c r="M995" i="29" s="1"/>
  <c r="M996" i="29" s="1"/>
  <c r="M997" i="29" s="1"/>
  <c r="M998" i="29" s="1"/>
  <c r="M999" i="29" s="1"/>
  <c r="M1000" i="29" s="1"/>
  <c r="M1001" i="29" s="1"/>
  <c r="M1002" i="29" s="1"/>
  <c r="M1003" i="29" s="1"/>
  <c r="M1004" i="29" s="1"/>
  <c r="M1005" i="29" s="1"/>
  <c r="M1006" i="29" s="1"/>
  <c r="M1007" i="29" s="1"/>
  <c r="M1008" i="29" s="1"/>
  <c r="M1009" i="29" s="1"/>
  <c r="M1010" i="29" s="1"/>
  <c r="M1011" i="29" s="1"/>
  <c r="M1012" i="29" s="1"/>
  <c r="M1013" i="29" s="1"/>
  <c r="M1014" i="29" s="1"/>
  <c r="M1015" i="29" s="1"/>
  <c r="M1016" i="29" s="1"/>
  <c r="M1017" i="29" s="1"/>
  <c r="M1018" i="29" s="1"/>
  <c r="M1019" i="29" s="1"/>
  <c r="M1020" i="29" s="1"/>
  <c r="M1021" i="29" s="1"/>
  <c r="M1022" i="29" s="1"/>
  <c r="M1023" i="29" s="1"/>
  <c r="M1024" i="29" s="1"/>
  <c r="M1025" i="29" s="1"/>
  <c r="M1026" i="29" s="1"/>
  <c r="M1027" i="29" s="1"/>
  <c r="M1028" i="29" s="1"/>
  <c r="M1029" i="29" s="1"/>
  <c r="M1030" i="29" s="1"/>
  <c r="M1031" i="29" s="1"/>
  <c r="M1032" i="29" s="1"/>
  <c r="M1033" i="29" s="1"/>
  <c r="M1034" i="29" s="1"/>
  <c r="M1035" i="29" s="1"/>
  <c r="M1036" i="29" s="1"/>
  <c r="M1037" i="29" s="1"/>
  <c r="M1038" i="29" s="1"/>
  <c r="M1039" i="29" s="1"/>
  <c r="M1040" i="29" s="1"/>
  <c r="M1041" i="29" s="1"/>
  <c r="M1042" i="29" s="1"/>
  <c r="M1043" i="29" s="1"/>
  <c r="M1044" i="29" s="1"/>
  <c r="M1045" i="29" s="1"/>
  <c r="M1046" i="29" s="1"/>
  <c r="M1047" i="29" s="1"/>
  <c r="M1048" i="29" s="1"/>
  <c r="M1049" i="29" s="1"/>
  <c r="M1050" i="29" s="1"/>
  <c r="M1051" i="29" s="1"/>
  <c r="M1052" i="29" s="1"/>
  <c r="M1053" i="29" s="1"/>
  <c r="M1054" i="29" s="1"/>
  <c r="M1055" i="29" s="1"/>
  <c r="M1056" i="29" s="1"/>
  <c r="M1057" i="29" s="1"/>
  <c r="M1058" i="29" s="1"/>
  <c r="M1059" i="29" s="1"/>
  <c r="M1060" i="29" s="1"/>
  <c r="M1061" i="29" s="1"/>
  <c r="M1062" i="29" s="1"/>
  <c r="M1063" i="29" s="1"/>
  <c r="M1064" i="29" s="1"/>
  <c r="M1065" i="29" s="1"/>
  <c r="M1066" i="29" s="1"/>
  <c r="M1067" i="29" s="1"/>
  <c r="M1068" i="29" s="1"/>
  <c r="M1069" i="29" s="1"/>
  <c r="M1070" i="29" s="1"/>
  <c r="M1071" i="29" s="1"/>
  <c r="M1072" i="29" s="1"/>
  <c r="M1073" i="29" s="1"/>
  <c r="M1074" i="29" s="1"/>
  <c r="M1075" i="29" s="1"/>
  <c r="M1076" i="29" s="1"/>
  <c r="M1077" i="29" s="1"/>
  <c r="M1078" i="29" s="1"/>
  <c r="M1079" i="29" s="1"/>
  <c r="M1080" i="29" s="1"/>
  <c r="M1081" i="29" s="1"/>
  <c r="M1082" i="29" s="1"/>
  <c r="M1083" i="29" s="1"/>
  <c r="M1084" i="29" s="1"/>
  <c r="M1085" i="29" s="1"/>
  <c r="M1086" i="29" s="1"/>
  <c r="M1087" i="29" s="1"/>
  <c r="M1088" i="29" s="1"/>
  <c r="M1089" i="29" s="1"/>
  <c r="M1090" i="29" s="1"/>
  <c r="M1091" i="29" s="1"/>
  <c r="M1092" i="29" s="1"/>
  <c r="M1093" i="29" s="1"/>
  <c r="M1094" i="29" s="1"/>
  <c r="M1095" i="29" s="1"/>
  <c r="M1096" i="29" s="1"/>
  <c r="M1097" i="29" s="1"/>
  <c r="M1098" i="29" s="1"/>
  <c r="M1099" i="29" s="1"/>
  <c r="M1100" i="29" s="1"/>
  <c r="M1101" i="29" s="1"/>
  <c r="M1102" i="29" s="1"/>
  <c r="M1103" i="29" s="1"/>
  <c r="M1104" i="29" s="1"/>
  <c r="M1105" i="29" s="1"/>
  <c r="M1106" i="29" s="1"/>
  <c r="M1107" i="29" s="1"/>
  <c r="M1108" i="29" s="1"/>
  <c r="M1109" i="29" s="1"/>
  <c r="M1110" i="29" s="1"/>
  <c r="M1111" i="29" s="1"/>
  <c r="M1112" i="29" s="1"/>
  <c r="M1113" i="29" s="1"/>
  <c r="M1114" i="29" s="1"/>
  <c r="M1115" i="29" s="1"/>
  <c r="M1116" i="29" s="1"/>
  <c r="M1117" i="29" s="1"/>
  <c r="M1118" i="29" s="1"/>
  <c r="M1119" i="29" s="1"/>
  <c r="M1120" i="29" s="1"/>
  <c r="K4" i="29"/>
  <c r="J4" i="29"/>
  <c r="K255" i="17"/>
  <c r="L255" i="17" s="1"/>
  <c r="K617" i="14"/>
  <c r="L617" i="14" s="1"/>
  <c r="W253" i="17"/>
  <c r="K605" i="14"/>
  <c r="L605" i="14" s="1"/>
  <c r="K604" i="14"/>
  <c r="L604" i="14" s="1"/>
  <c r="K603" i="14"/>
  <c r="L603" i="14" s="1"/>
  <c r="K602" i="14"/>
  <c r="L602" i="14" s="1"/>
  <c r="K601" i="14"/>
  <c r="L601" i="14" s="1"/>
  <c r="K587" i="14"/>
  <c r="L587" i="14" s="1"/>
  <c r="K586" i="14"/>
  <c r="L586" i="14" s="1"/>
  <c r="K585" i="14"/>
  <c r="L585" i="14" s="1"/>
  <c r="W11" i="14"/>
  <c r="W13" i="14"/>
  <c r="Y11" i="14"/>
  <c r="K569" i="14"/>
  <c r="L569" i="14" s="1"/>
  <c r="K568" i="14"/>
  <c r="L568" i="14" s="1"/>
  <c r="K567" i="14"/>
  <c r="L567" i="14" s="1"/>
  <c r="K555" i="14"/>
  <c r="L555" i="14" s="1"/>
  <c r="K554" i="14"/>
  <c r="L554" i="14" s="1"/>
  <c r="K553" i="14"/>
  <c r="L553" i="14" s="1"/>
  <c r="K552" i="14"/>
  <c r="L552" i="14" s="1"/>
  <c r="K551" i="14"/>
  <c r="L551" i="14" s="1"/>
  <c r="K550" i="14"/>
  <c r="L550" i="14" s="1"/>
  <c r="K540" i="14"/>
  <c r="O193" i="17"/>
  <c r="O194" i="17"/>
  <c r="O195" i="17"/>
  <c r="O196" i="17"/>
  <c r="O197" i="17"/>
  <c r="AK40" i="17" s="1"/>
  <c r="O198" i="17"/>
  <c r="O199" i="17"/>
  <c r="O200" i="17"/>
  <c r="O201" i="17"/>
  <c r="O202" i="17"/>
  <c r="O203" i="17"/>
  <c r="O204" i="17"/>
  <c r="O205" i="17"/>
  <c r="O206" i="17"/>
  <c r="O207" i="17"/>
  <c r="O208" i="17"/>
  <c r="O209" i="17"/>
  <c r="O210" i="17"/>
  <c r="O211" i="17"/>
  <c r="O212" i="17"/>
  <c r="O213" i="17"/>
  <c r="O214" i="17"/>
  <c r="O215" i="17"/>
  <c r="O216" i="17"/>
  <c r="O217" i="17"/>
  <c r="O218" i="17"/>
  <c r="O219" i="17"/>
  <c r="O220" i="17"/>
  <c r="O221" i="17"/>
  <c r="O222" i="17"/>
  <c r="O223" i="17"/>
  <c r="O224" i="17"/>
  <c r="O225" i="17"/>
  <c r="O226" i="17"/>
  <c r="O227" i="17"/>
  <c r="O228" i="17"/>
  <c r="O229" i="17"/>
  <c r="O230" i="17"/>
  <c r="O231" i="17"/>
  <c r="O232" i="17"/>
  <c r="O233" i="17"/>
  <c r="O234" i="17"/>
  <c r="O235" i="17"/>
  <c r="O236" i="17"/>
  <c r="O237" i="17"/>
  <c r="O238" i="17"/>
  <c r="O239" i="17"/>
  <c r="O240" i="17"/>
  <c r="O241" i="17"/>
  <c r="O242" i="17"/>
  <c r="O243" i="17"/>
  <c r="O244" i="17"/>
  <c r="O245" i="17"/>
  <c r="O246" i="17"/>
  <c r="O247" i="17"/>
  <c r="O248" i="17"/>
  <c r="O249" i="17"/>
  <c r="O250" i="17"/>
  <c r="O251" i="17"/>
  <c r="O252" i="17"/>
  <c r="O253" i="17"/>
  <c r="O254" i="17"/>
  <c r="O255" i="17"/>
  <c r="O256" i="17"/>
  <c r="O257" i="17"/>
  <c r="O258" i="17"/>
  <c r="O259" i="17"/>
  <c r="O260" i="17"/>
  <c r="O261" i="17"/>
  <c r="O262" i="17"/>
  <c r="O263" i="17"/>
  <c r="O264" i="17"/>
  <c r="O265" i="17"/>
  <c r="O266" i="17"/>
  <c r="O267" i="17"/>
  <c r="O268" i="17"/>
  <c r="O269" i="17"/>
  <c r="O270" i="17"/>
  <c r="O271" i="17"/>
  <c r="O272" i="17"/>
  <c r="O273" i="17"/>
  <c r="O274" i="17"/>
  <c r="O275" i="17"/>
  <c r="O276" i="17"/>
  <c r="O277" i="17"/>
  <c r="O278" i="17"/>
  <c r="O279" i="17"/>
  <c r="O280" i="17"/>
  <c r="O281" i="17"/>
  <c r="O282" i="17"/>
  <c r="O283" i="17"/>
  <c r="O284" i="17"/>
  <c r="O285" i="17"/>
  <c r="O286" i="17"/>
  <c r="O287" i="17"/>
  <c r="O288" i="17"/>
  <c r="O289" i="17"/>
  <c r="O290" i="17"/>
  <c r="O291" i="17"/>
  <c r="O292" i="17"/>
  <c r="O293" i="17"/>
  <c r="O294" i="17"/>
  <c r="O295" i="17"/>
  <c r="O296" i="17"/>
  <c r="O297" i="17"/>
  <c r="O298" i="17"/>
  <c r="O299" i="17"/>
  <c r="O300" i="17"/>
  <c r="O301" i="17"/>
  <c r="O302" i="17"/>
  <c r="O303" i="17"/>
  <c r="O304" i="17"/>
  <c r="O305" i="17"/>
  <c r="O306" i="17"/>
  <c r="O307" i="17"/>
  <c r="O308" i="17"/>
  <c r="O309" i="17"/>
  <c r="O310" i="17"/>
  <c r="O311" i="17"/>
  <c r="O312" i="17"/>
  <c r="O313" i="17"/>
  <c r="O314" i="17"/>
  <c r="O315" i="17"/>
  <c r="O316" i="17"/>
  <c r="O317" i="17"/>
  <c r="O318" i="17"/>
  <c r="O319" i="17"/>
  <c r="O320" i="17"/>
  <c r="O321" i="17"/>
  <c r="O322" i="17"/>
  <c r="O323" i="17"/>
  <c r="O324" i="17"/>
  <c r="O325" i="17"/>
  <c r="O326" i="17"/>
  <c r="O327" i="17"/>
  <c r="O328" i="17"/>
  <c r="O329" i="17"/>
  <c r="O330" i="17"/>
  <c r="O331" i="17"/>
  <c r="O332" i="17"/>
  <c r="O333" i="17"/>
  <c r="O334" i="17"/>
  <c r="O335" i="17"/>
  <c r="O336" i="17"/>
  <c r="O337" i="17"/>
  <c r="O338" i="17"/>
  <c r="O339" i="17"/>
  <c r="O340" i="17"/>
  <c r="O341" i="17"/>
  <c r="O342" i="17"/>
  <c r="O189" i="17"/>
  <c r="O190" i="17"/>
  <c r="O191" i="17"/>
  <c r="O192" i="17"/>
  <c r="K510" i="14"/>
  <c r="L510" i="14" s="1"/>
  <c r="O479" i="14"/>
  <c r="K479" i="14"/>
  <c r="L479" i="14" s="1"/>
  <c r="O478" i="14"/>
  <c r="K478" i="14"/>
  <c r="L478" i="14" s="1"/>
  <c r="O476" i="14"/>
  <c r="K476" i="14"/>
  <c r="L476" i="14" s="1"/>
  <c r="O475" i="14"/>
  <c r="K475" i="14"/>
  <c r="L475" i="14" s="1"/>
  <c r="O474" i="14"/>
  <c r="K474" i="14"/>
  <c r="L474" i="14" s="1"/>
  <c r="AB22" i="17"/>
  <c r="AC22" i="17"/>
  <c r="AB46" i="17"/>
  <c r="AC46" i="17"/>
  <c r="AB32" i="17"/>
  <c r="AC32" i="17"/>
  <c r="AB50" i="17"/>
  <c r="AC50" i="17"/>
  <c r="AB16" i="17"/>
  <c r="AC16" i="17"/>
  <c r="AB17" i="17"/>
  <c r="AC17" i="17"/>
  <c r="AB28" i="17"/>
  <c r="AC28" i="17"/>
  <c r="AB36" i="17"/>
  <c r="AC36" i="17"/>
  <c r="AB33" i="17"/>
  <c r="AC33" i="17"/>
  <c r="AB44" i="17"/>
  <c r="AC44" i="17"/>
  <c r="AB23" i="17"/>
  <c r="AC23" i="17"/>
  <c r="AB45" i="17"/>
  <c r="AC45" i="17"/>
  <c r="AB18" i="17"/>
  <c r="AC18" i="17"/>
  <c r="AB37" i="17"/>
  <c r="AC37" i="17"/>
  <c r="AB34" i="17"/>
  <c r="AC34" i="17"/>
  <c r="AB52" i="17"/>
  <c r="AC52" i="17"/>
  <c r="AB53" i="17"/>
  <c r="AC53" i="17"/>
  <c r="AB38" i="17"/>
  <c r="AC38" i="17"/>
  <c r="AB47" i="17"/>
  <c r="AC47" i="17"/>
  <c r="AB41" i="17"/>
  <c r="AC41" i="17"/>
  <c r="AB40" i="17"/>
  <c r="AC40" i="17"/>
  <c r="AB24" i="17"/>
  <c r="AC24" i="17"/>
  <c r="AB42" i="17"/>
  <c r="AC42" i="17"/>
  <c r="AB39" i="17"/>
  <c r="AC39" i="17"/>
  <c r="AB48" i="17"/>
  <c r="AC48" i="17"/>
  <c r="AB35" i="17"/>
  <c r="AC35" i="17"/>
  <c r="AB43" i="17"/>
  <c r="AC43" i="17"/>
  <c r="AB25" i="17"/>
  <c r="AC25" i="17"/>
  <c r="AB29" i="17"/>
  <c r="AC29" i="17"/>
  <c r="AB49" i="17"/>
  <c r="AC49" i="17"/>
  <c r="AB54" i="17"/>
  <c r="AC54" i="17"/>
  <c r="AB30" i="17"/>
  <c r="AC30" i="17"/>
  <c r="AB31" i="17"/>
  <c r="AC31" i="17"/>
  <c r="AB19" i="17"/>
  <c r="AC19" i="17"/>
  <c r="AB20" i="17"/>
  <c r="AC20" i="17"/>
  <c r="AB21" i="17"/>
  <c r="AC21" i="17"/>
  <c r="AB26" i="17"/>
  <c r="AC26" i="17"/>
  <c r="AB51" i="17"/>
  <c r="AC51" i="17"/>
  <c r="AB27" i="17"/>
  <c r="AC27" i="17"/>
  <c r="X25" i="14"/>
  <c r="K147" i="17"/>
  <c r="L147" i="17" s="1"/>
  <c r="K146" i="17"/>
  <c r="L146" i="17" s="1"/>
  <c r="K145" i="17"/>
  <c r="L145" i="17" s="1"/>
  <c r="W10" i="17"/>
  <c r="AK35" i="17"/>
  <c r="AK36" i="17"/>
  <c r="AK37" i="17"/>
  <c r="AK41" i="17"/>
  <c r="AK43" i="17"/>
  <c r="AK44" i="17"/>
  <c r="AK45" i="17"/>
  <c r="AK47" i="17"/>
  <c r="AK48" i="17"/>
  <c r="AK49" i="17"/>
  <c r="AK50" i="17"/>
  <c r="AI16" i="17"/>
  <c r="AI17" i="17"/>
  <c r="AI18" i="17"/>
  <c r="AI19" i="17"/>
  <c r="AI20" i="17"/>
  <c r="AI21" i="17"/>
  <c r="AI22" i="17"/>
  <c r="AI23" i="17"/>
  <c r="AI24" i="17"/>
  <c r="AI25" i="17"/>
  <c r="AI26" i="17"/>
  <c r="AI27" i="17"/>
  <c r="AI28" i="17"/>
  <c r="AI29" i="17"/>
  <c r="AI30" i="17"/>
  <c r="AI31" i="17"/>
  <c r="AI32" i="17"/>
  <c r="AI33" i="17"/>
  <c r="AI34" i="17"/>
  <c r="AI35" i="17"/>
  <c r="AI36" i="17"/>
  <c r="AI37" i="17"/>
  <c r="AI38" i="17"/>
  <c r="AI39" i="17"/>
  <c r="AI40" i="17"/>
  <c r="AI41" i="17"/>
  <c r="AI42" i="17"/>
  <c r="AI43" i="17"/>
  <c r="AI44" i="17"/>
  <c r="AI45" i="17"/>
  <c r="AI46" i="17"/>
  <c r="AI47" i="17"/>
  <c r="AI48" i="17"/>
  <c r="AI49" i="17"/>
  <c r="AI50" i="17"/>
  <c r="AI15" i="17"/>
  <c r="AH16" i="17"/>
  <c r="AH17" i="17"/>
  <c r="AH18" i="17"/>
  <c r="AH19" i="17"/>
  <c r="AH20" i="17"/>
  <c r="AH21" i="17"/>
  <c r="AH22" i="17"/>
  <c r="AH23" i="17"/>
  <c r="AH24" i="17"/>
  <c r="AH25" i="17"/>
  <c r="AH26" i="17"/>
  <c r="AH27" i="17"/>
  <c r="AH28" i="17"/>
  <c r="AH29" i="17"/>
  <c r="AH30" i="17"/>
  <c r="AH31" i="17"/>
  <c r="AH32" i="17"/>
  <c r="AH33" i="17"/>
  <c r="AH34" i="17"/>
  <c r="AH35" i="17"/>
  <c r="AH36" i="17"/>
  <c r="AH37" i="17"/>
  <c r="AH38" i="17"/>
  <c r="AH39" i="17"/>
  <c r="AH40" i="17"/>
  <c r="AH41" i="17"/>
  <c r="AH42" i="17"/>
  <c r="AH43" i="17"/>
  <c r="AH44" i="17"/>
  <c r="AH45" i="17"/>
  <c r="AH46" i="17"/>
  <c r="AH47" i="17"/>
  <c r="AH48" i="17"/>
  <c r="AH49" i="17"/>
  <c r="AH50" i="17"/>
  <c r="AH15" i="17"/>
  <c r="AB21" i="29" l="1"/>
  <c r="AI25" i="29"/>
  <c r="AO32" i="29"/>
  <c r="AN54" i="29"/>
  <c r="AB13" i="29"/>
  <c r="AB18" i="29"/>
  <c r="AO48" i="29"/>
  <c r="AI47" i="29"/>
  <c r="AB22" i="29"/>
  <c r="AB15" i="29"/>
  <c r="AB16" i="29"/>
  <c r="W23" i="29"/>
  <c r="AI34" i="29"/>
  <c r="AO24" i="29"/>
  <c r="AN19" i="29"/>
  <c r="AN21" i="29"/>
  <c r="AH29" i="29"/>
  <c r="AN13" i="29"/>
  <c r="AN32" i="29"/>
  <c r="AH17" i="29"/>
  <c r="AH27" i="29"/>
  <c r="AN23" i="29"/>
  <c r="AN41" i="29"/>
  <c r="AN45" i="29"/>
  <c r="AN11" i="29"/>
  <c r="AH12" i="29"/>
  <c r="AN18" i="29"/>
  <c r="AH30" i="29"/>
  <c r="AN49" i="29"/>
  <c r="AH20" i="29"/>
  <c r="AN15" i="29"/>
  <c r="AN53" i="29"/>
  <c r="AN39" i="29"/>
  <c r="AN48" i="29"/>
  <c r="AN14" i="29"/>
  <c r="AH11" i="29"/>
  <c r="AH14" i="29"/>
  <c r="AN31" i="29"/>
  <c r="AN36" i="29"/>
  <c r="AN12" i="29"/>
  <c r="AB17" i="29"/>
  <c r="AB20" i="29"/>
  <c r="AH28" i="29"/>
  <c r="AB24" i="29"/>
  <c r="AB26" i="29"/>
  <c r="AB12" i="29"/>
  <c r="AB14" i="29"/>
  <c r="AH47" i="29"/>
  <c r="AN17" i="29"/>
  <c r="AB23" i="29"/>
  <c r="AB25" i="29"/>
  <c r="AC16" i="29"/>
  <c r="AH15" i="29"/>
  <c r="AH18" i="29"/>
  <c r="AH19" i="29"/>
  <c r="AH22" i="29"/>
  <c r="AH25" i="29"/>
  <c r="AN27" i="29"/>
  <c r="AN38" i="29"/>
  <c r="AH44" i="29"/>
  <c r="AN50" i="29"/>
  <c r="AN51" i="29"/>
  <c r="AH16" i="29"/>
  <c r="AN20" i="29"/>
  <c r="AH42" i="29"/>
  <c r="AH43" i="29"/>
  <c r="AN52" i="29"/>
  <c r="AH21" i="29"/>
  <c r="AH24" i="29"/>
  <c r="AN25" i="29"/>
  <c r="AN33" i="29"/>
  <c r="AH35" i="29"/>
  <c r="AN40" i="29"/>
  <c r="AN43" i="29"/>
  <c r="AH32" i="29"/>
  <c r="AN16" i="29"/>
  <c r="AN22" i="29"/>
  <c r="AH26" i="29"/>
  <c r="AN28" i="29"/>
  <c r="AN34" i="29"/>
  <c r="AN35" i="29"/>
  <c r="AH49" i="29"/>
  <c r="AH50" i="29"/>
  <c r="AH39" i="29"/>
  <c r="AH13" i="29"/>
  <c r="AN26" i="29"/>
  <c r="AN29" i="29"/>
  <c r="AH33" i="29"/>
  <c r="V8" i="29"/>
  <c r="AO15" i="29"/>
  <c r="AI27" i="29"/>
  <c r="AO49" i="29"/>
  <c r="W18" i="29"/>
  <c r="AI26" i="29"/>
  <c r="AI42" i="29"/>
  <c r="AO46" i="29"/>
  <c r="AO54" i="29"/>
  <c r="AO17" i="29"/>
  <c r="AO25" i="29"/>
  <c r="AI14" i="29"/>
  <c r="AC20" i="29"/>
  <c r="AI24" i="29"/>
  <c r="O4" i="29"/>
  <c r="O5" i="29" s="1"/>
  <c r="O6" i="29" s="1"/>
  <c r="O7" i="29" s="1"/>
  <c r="O8" i="29" s="1"/>
  <c r="O9" i="29" s="1"/>
  <c r="O10" i="29" s="1"/>
  <c r="O11" i="29" s="1"/>
  <c r="O12" i="29" s="1"/>
  <c r="O13" i="29" s="1"/>
  <c r="O14" i="29" s="1"/>
  <c r="O15" i="29" s="1"/>
  <c r="O16" i="29" s="1"/>
  <c r="O17" i="29" s="1"/>
  <c r="O18" i="29" s="1"/>
  <c r="O19" i="29" s="1"/>
  <c r="O20" i="29" s="1"/>
  <c r="O21" i="29" s="1"/>
  <c r="O22" i="29" s="1"/>
  <c r="O23" i="29" s="1"/>
  <c r="O24" i="29" s="1"/>
  <c r="O25" i="29" s="1"/>
  <c r="O26" i="29" s="1"/>
  <c r="O27" i="29" s="1"/>
  <c r="O28" i="29" s="1"/>
  <c r="O29" i="29" s="1"/>
  <c r="O30" i="29" s="1"/>
  <c r="O31" i="29" s="1"/>
  <c r="O32" i="29" s="1"/>
  <c r="O33" i="29" s="1"/>
  <c r="O34" i="29" s="1"/>
  <c r="O35" i="29" s="1"/>
  <c r="O36" i="29" s="1"/>
  <c r="O37" i="29" s="1"/>
  <c r="O38" i="29" s="1"/>
  <c r="O39" i="29" s="1"/>
  <c r="O40" i="29" s="1"/>
  <c r="O41" i="29" s="1"/>
  <c r="O42" i="29" s="1"/>
  <c r="O43" i="29" s="1"/>
  <c r="O44" i="29" s="1"/>
  <c r="O45" i="29" s="1"/>
  <c r="O46" i="29" s="1"/>
  <c r="O47" i="29" s="1"/>
  <c r="O48" i="29" s="1"/>
  <c r="O49" i="29" s="1"/>
  <c r="O50" i="29" s="1"/>
  <c r="O51" i="29" s="1"/>
  <c r="O52" i="29" s="1"/>
  <c r="O53" i="29" s="1"/>
  <c r="O54" i="29" s="1"/>
  <c r="O55" i="29" s="1"/>
  <c r="O56" i="29" s="1"/>
  <c r="O57" i="29" s="1"/>
  <c r="O58" i="29" s="1"/>
  <c r="O59" i="29" s="1"/>
  <c r="O60" i="29" s="1"/>
  <c r="O61" i="29" s="1"/>
  <c r="O62" i="29" s="1"/>
  <c r="O63" i="29" s="1"/>
  <c r="O64" i="29" s="1"/>
  <c r="O65" i="29" s="1"/>
  <c r="O66" i="29" s="1"/>
  <c r="O67" i="29" s="1"/>
  <c r="O68" i="29" s="1"/>
  <c r="O69" i="29" s="1"/>
  <c r="O70" i="29" s="1"/>
  <c r="O71" i="29" s="1"/>
  <c r="O72" i="29" s="1"/>
  <c r="O73" i="29" s="1"/>
  <c r="O74" i="29" s="1"/>
  <c r="O75" i="29" s="1"/>
  <c r="O76" i="29" s="1"/>
  <c r="O77" i="29" s="1"/>
  <c r="O78" i="29" s="1"/>
  <c r="O79" i="29" s="1"/>
  <c r="O80" i="29" s="1"/>
  <c r="O81" i="29" s="1"/>
  <c r="O82" i="29" s="1"/>
  <c r="O83" i="29" s="1"/>
  <c r="O84" i="29" s="1"/>
  <c r="O85" i="29" s="1"/>
  <c r="O86" i="29" s="1"/>
  <c r="O87" i="29" s="1"/>
  <c r="O88" i="29" s="1"/>
  <c r="O89" i="29" s="1"/>
  <c r="O90" i="29" s="1"/>
  <c r="O91" i="29" s="1"/>
  <c r="O92" i="29" s="1"/>
  <c r="O93" i="29" s="1"/>
  <c r="O94" i="29" s="1"/>
  <c r="O95" i="29" s="1"/>
  <c r="O96" i="29" s="1"/>
  <c r="O97" i="29" s="1"/>
  <c r="O98" i="29" s="1"/>
  <c r="O99" i="29" s="1"/>
  <c r="O100" i="29" s="1"/>
  <c r="O101" i="29" s="1"/>
  <c r="O102" i="29" s="1"/>
  <c r="O103" i="29" s="1"/>
  <c r="O104" i="29" s="1"/>
  <c r="O105" i="29" s="1"/>
  <c r="O106" i="29" s="1"/>
  <c r="O107" i="29" s="1"/>
  <c r="O108" i="29" s="1"/>
  <c r="O109" i="29" s="1"/>
  <c r="O110" i="29" s="1"/>
  <c r="O111" i="29" s="1"/>
  <c r="O112" i="29" s="1"/>
  <c r="O113" i="29" s="1"/>
  <c r="O114" i="29" s="1"/>
  <c r="O115" i="29" s="1"/>
  <c r="O116" i="29" s="1"/>
  <c r="O117" i="29" s="1"/>
  <c r="O118" i="29" s="1"/>
  <c r="O119" i="29" s="1"/>
  <c r="O120" i="29" s="1"/>
  <c r="O121" i="29" s="1"/>
  <c r="O122" i="29" s="1"/>
  <c r="O123" i="29" s="1"/>
  <c r="O124" i="29" s="1"/>
  <c r="O125" i="29" s="1"/>
  <c r="O126" i="29" s="1"/>
  <c r="O127" i="29" s="1"/>
  <c r="O128" i="29" s="1"/>
  <c r="O129" i="29" s="1"/>
  <c r="O130" i="29" s="1"/>
  <c r="O131" i="29" s="1"/>
  <c r="O132" i="29" s="1"/>
  <c r="O133" i="29" s="1"/>
  <c r="O134" i="29" s="1"/>
  <c r="O135" i="29" s="1"/>
  <c r="O136" i="29" s="1"/>
  <c r="O137" i="29" s="1"/>
  <c r="O138" i="29" s="1"/>
  <c r="O139" i="29" s="1"/>
  <c r="O140" i="29" s="1"/>
  <c r="O141" i="29" s="1"/>
  <c r="O142" i="29" s="1"/>
  <c r="O143" i="29" s="1"/>
  <c r="O144" i="29" s="1"/>
  <c r="O145" i="29" s="1"/>
  <c r="O146" i="29" s="1"/>
  <c r="O147" i="29" s="1"/>
  <c r="O148" i="29" s="1"/>
  <c r="O149" i="29" s="1"/>
  <c r="O150" i="29" s="1"/>
  <c r="O151" i="29" s="1"/>
  <c r="O152" i="29" s="1"/>
  <c r="O153" i="29" s="1"/>
  <c r="O154" i="29" s="1"/>
  <c r="O155" i="29" s="1"/>
  <c r="O156" i="29" s="1"/>
  <c r="O157" i="29" s="1"/>
  <c r="O158" i="29" s="1"/>
  <c r="O159" i="29" s="1"/>
  <c r="O160" i="29" s="1"/>
  <c r="O161" i="29" s="1"/>
  <c r="O162" i="29" s="1"/>
  <c r="O163" i="29" s="1"/>
  <c r="O164" i="29" s="1"/>
  <c r="O165" i="29" s="1"/>
  <c r="O166" i="29" s="1"/>
  <c r="O167" i="29" s="1"/>
  <c r="O168" i="29" s="1"/>
  <c r="O169" i="29" s="1"/>
  <c r="O170" i="29" s="1"/>
  <c r="O171" i="29" s="1"/>
  <c r="O172" i="29" s="1"/>
  <c r="O173" i="29" s="1"/>
  <c r="O174" i="29" s="1"/>
  <c r="O175" i="29" s="1"/>
  <c r="O176" i="29" s="1"/>
  <c r="O177" i="29" s="1"/>
  <c r="O178" i="29" s="1"/>
  <c r="O179" i="29" s="1"/>
  <c r="O180" i="29" s="1"/>
  <c r="O181" i="29" s="1"/>
  <c r="O182" i="29" s="1"/>
  <c r="O183" i="29" s="1"/>
  <c r="O184" i="29" s="1"/>
  <c r="O185" i="29" s="1"/>
  <c r="O186" i="29" s="1"/>
  <c r="O187" i="29" s="1"/>
  <c r="O188" i="29" s="1"/>
  <c r="O189" i="29" s="1"/>
  <c r="O190" i="29" s="1"/>
  <c r="O191" i="29" s="1"/>
  <c r="O192" i="29" s="1"/>
  <c r="O193" i="29" s="1"/>
  <c r="O194" i="29" s="1"/>
  <c r="O195" i="29" s="1"/>
  <c r="O196" i="29" s="1"/>
  <c r="O197" i="29" s="1"/>
  <c r="O198" i="29" s="1"/>
  <c r="O199" i="29" s="1"/>
  <c r="O200" i="29" s="1"/>
  <c r="O201" i="29" s="1"/>
  <c r="O202" i="29" s="1"/>
  <c r="O203" i="29" s="1"/>
  <c r="O204" i="29" s="1"/>
  <c r="O205" i="29" s="1"/>
  <c r="O206" i="29" s="1"/>
  <c r="O207" i="29" s="1"/>
  <c r="O208" i="29" s="1"/>
  <c r="O209" i="29" s="1"/>
  <c r="O210" i="29" s="1"/>
  <c r="O211" i="29" s="1"/>
  <c r="O212" i="29" s="1"/>
  <c r="O213" i="29" s="1"/>
  <c r="O214" i="29" s="1"/>
  <c r="O215" i="29" s="1"/>
  <c r="O216" i="29" s="1"/>
  <c r="O217" i="29" s="1"/>
  <c r="O218" i="29" s="1"/>
  <c r="O219" i="29" s="1"/>
  <c r="O220" i="29" s="1"/>
  <c r="O221" i="29" s="1"/>
  <c r="O222" i="29" s="1"/>
  <c r="O223" i="29" s="1"/>
  <c r="O224" i="29" s="1"/>
  <c r="O225" i="29" s="1"/>
  <c r="O226" i="29" s="1"/>
  <c r="O227" i="29" s="1"/>
  <c r="O228" i="29" s="1"/>
  <c r="O229" i="29" s="1"/>
  <c r="O230" i="29" s="1"/>
  <c r="O231" i="29" s="1"/>
  <c r="O232" i="29" s="1"/>
  <c r="O233" i="29" s="1"/>
  <c r="O234" i="29" s="1"/>
  <c r="O235" i="29" s="1"/>
  <c r="O236" i="29" s="1"/>
  <c r="O237" i="29" s="1"/>
  <c r="O238" i="29" s="1"/>
  <c r="O239" i="29" s="1"/>
  <c r="O240" i="29" s="1"/>
  <c r="O241" i="29" s="1"/>
  <c r="O242" i="29" s="1"/>
  <c r="O243" i="29" s="1"/>
  <c r="O244" i="29" s="1"/>
  <c r="O245" i="29" s="1"/>
  <c r="O246" i="29" s="1"/>
  <c r="O247" i="29" s="1"/>
  <c r="O248" i="29" s="1"/>
  <c r="O249" i="29" s="1"/>
  <c r="O250" i="29" s="1"/>
  <c r="O251" i="29" s="1"/>
  <c r="O252" i="29" s="1"/>
  <c r="O253" i="29" s="1"/>
  <c r="O254" i="29" s="1"/>
  <c r="O255" i="29" s="1"/>
  <c r="O256" i="29" s="1"/>
  <c r="O257" i="29" s="1"/>
  <c r="O258" i="29" s="1"/>
  <c r="O259" i="29" s="1"/>
  <c r="O260" i="29" s="1"/>
  <c r="O261" i="29" s="1"/>
  <c r="O262" i="29" s="1"/>
  <c r="O263" i="29" s="1"/>
  <c r="O264" i="29" s="1"/>
  <c r="O265" i="29" s="1"/>
  <c r="O266" i="29" s="1"/>
  <c r="O267" i="29" s="1"/>
  <c r="O268" i="29" s="1"/>
  <c r="O269" i="29" s="1"/>
  <c r="O270" i="29" s="1"/>
  <c r="O271" i="29" s="1"/>
  <c r="O272" i="29" s="1"/>
  <c r="O273" i="29" s="1"/>
  <c r="O274" i="29" s="1"/>
  <c r="O275" i="29" s="1"/>
  <c r="O276" i="29" s="1"/>
  <c r="O277" i="29" s="1"/>
  <c r="O278" i="29" s="1"/>
  <c r="O279" i="29" s="1"/>
  <c r="O280" i="29" s="1"/>
  <c r="O281" i="29" s="1"/>
  <c r="O282" i="29" s="1"/>
  <c r="O283" i="29" s="1"/>
  <c r="O284" i="29" s="1"/>
  <c r="O285" i="29" s="1"/>
  <c r="O286" i="29" s="1"/>
  <c r="O287" i="29" s="1"/>
  <c r="O288" i="29" s="1"/>
  <c r="O289" i="29" s="1"/>
  <c r="O290" i="29" s="1"/>
  <c r="O291" i="29" s="1"/>
  <c r="O292" i="29" s="1"/>
  <c r="O293" i="29" s="1"/>
  <c r="O294" i="29" s="1"/>
  <c r="O295" i="29" s="1"/>
  <c r="O296" i="29" s="1"/>
  <c r="O297" i="29" s="1"/>
  <c r="O298" i="29" s="1"/>
  <c r="O299" i="29" s="1"/>
  <c r="O300" i="29" s="1"/>
  <c r="O301" i="29" s="1"/>
  <c r="O302" i="29" s="1"/>
  <c r="O303" i="29" s="1"/>
  <c r="O304" i="29" s="1"/>
  <c r="O305" i="29" s="1"/>
  <c r="O306" i="29" s="1"/>
  <c r="O307" i="29" s="1"/>
  <c r="O308" i="29" s="1"/>
  <c r="O309" i="29" s="1"/>
  <c r="O310" i="29" s="1"/>
  <c r="O311" i="29" s="1"/>
  <c r="O312" i="29" s="1"/>
  <c r="O313" i="29" s="1"/>
  <c r="O314" i="29" s="1"/>
  <c r="O315" i="29" s="1"/>
  <c r="O316" i="29" s="1"/>
  <c r="O317" i="29" s="1"/>
  <c r="O318" i="29" s="1"/>
  <c r="O319" i="29" s="1"/>
  <c r="O320" i="29" s="1"/>
  <c r="O321" i="29" s="1"/>
  <c r="O322" i="29" s="1"/>
  <c r="O323" i="29" s="1"/>
  <c r="O324" i="29" s="1"/>
  <c r="O325" i="29" s="1"/>
  <c r="O326" i="29" s="1"/>
  <c r="O327" i="29" s="1"/>
  <c r="O328" i="29" s="1"/>
  <c r="O329" i="29" s="1"/>
  <c r="O330" i="29" s="1"/>
  <c r="O331" i="29" s="1"/>
  <c r="O332" i="29" s="1"/>
  <c r="O333" i="29" s="1"/>
  <c r="O334" i="29" s="1"/>
  <c r="O335" i="29" s="1"/>
  <c r="O336" i="29" s="1"/>
  <c r="O337" i="29" s="1"/>
  <c r="O338" i="29" s="1"/>
  <c r="O339" i="29" s="1"/>
  <c r="O340" i="29" s="1"/>
  <c r="O341" i="29" s="1"/>
  <c r="O342" i="29" s="1"/>
  <c r="O343" i="29" s="1"/>
  <c r="O344" i="29" s="1"/>
  <c r="O345" i="29" s="1"/>
  <c r="O346" i="29" s="1"/>
  <c r="O347" i="29" s="1"/>
  <c r="O348" i="29" s="1"/>
  <c r="O349" i="29" s="1"/>
  <c r="O350" i="29" s="1"/>
  <c r="O351" i="29" s="1"/>
  <c r="O352" i="29" s="1"/>
  <c r="O353" i="29" s="1"/>
  <c r="O354" i="29" s="1"/>
  <c r="O355" i="29" s="1"/>
  <c r="O356" i="29" s="1"/>
  <c r="O357" i="29" s="1"/>
  <c r="O358" i="29" s="1"/>
  <c r="O359" i="29" s="1"/>
  <c r="O360" i="29" s="1"/>
  <c r="O361" i="29" s="1"/>
  <c r="O362" i="29" s="1"/>
  <c r="O363" i="29" s="1"/>
  <c r="O364" i="29" s="1"/>
  <c r="O365" i="29" s="1"/>
  <c r="O366" i="29" s="1"/>
  <c r="O367" i="29" s="1"/>
  <c r="O368" i="29" s="1"/>
  <c r="O369" i="29" s="1"/>
  <c r="O370" i="29" s="1"/>
  <c r="O371" i="29" s="1"/>
  <c r="O372" i="29" s="1"/>
  <c r="O373" i="29" s="1"/>
  <c r="O374" i="29" s="1"/>
  <c r="O375" i="29" s="1"/>
  <c r="O376" i="29" s="1"/>
  <c r="O377" i="29" s="1"/>
  <c r="O378" i="29" s="1"/>
  <c r="O379" i="29" s="1"/>
  <c r="O380" i="29" s="1"/>
  <c r="O381" i="29" s="1"/>
  <c r="O382" i="29" s="1"/>
  <c r="O383" i="29" s="1"/>
  <c r="O384" i="29" s="1"/>
  <c r="O385" i="29" s="1"/>
  <c r="O386" i="29" s="1"/>
  <c r="O387" i="29" s="1"/>
  <c r="O388" i="29" s="1"/>
  <c r="O389" i="29" s="1"/>
  <c r="O390" i="29" s="1"/>
  <c r="O391" i="29" s="1"/>
  <c r="O392" i="29" s="1"/>
  <c r="O393" i="29" s="1"/>
  <c r="O394" i="29" s="1"/>
  <c r="O395" i="29" s="1"/>
  <c r="O396" i="29" s="1"/>
  <c r="O397" i="29" s="1"/>
  <c r="O398" i="29" s="1"/>
  <c r="O399" i="29" s="1"/>
  <c r="O400" i="29" s="1"/>
  <c r="O401" i="29" s="1"/>
  <c r="O402" i="29" s="1"/>
  <c r="O403" i="29" s="1"/>
  <c r="O404" i="29" s="1"/>
  <c r="O405" i="29" s="1"/>
  <c r="O406" i="29" s="1"/>
  <c r="O407" i="29" s="1"/>
  <c r="O408" i="29" s="1"/>
  <c r="O409" i="29" s="1"/>
  <c r="O410" i="29" s="1"/>
  <c r="O411" i="29" s="1"/>
  <c r="O412" i="29" s="1"/>
  <c r="O413" i="29" s="1"/>
  <c r="O414" i="29" s="1"/>
  <c r="O415" i="29" s="1"/>
  <c r="O416" i="29" s="1"/>
  <c r="O417" i="29" s="1"/>
  <c r="O418" i="29" s="1"/>
  <c r="O419" i="29" s="1"/>
  <c r="O420" i="29" s="1"/>
  <c r="O421" i="29" s="1"/>
  <c r="O422" i="29" s="1"/>
  <c r="O423" i="29" s="1"/>
  <c r="O424" i="29" s="1"/>
  <c r="O425" i="29" s="1"/>
  <c r="O426" i="29" s="1"/>
  <c r="O427" i="29" s="1"/>
  <c r="O428" i="29" s="1"/>
  <c r="O429" i="29" s="1"/>
  <c r="O430" i="29" s="1"/>
  <c r="O431" i="29" s="1"/>
  <c r="O432" i="29" s="1"/>
  <c r="O433" i="29" s="1"/>
  <c r="O434" i="29" s="1"/>
  <c r="O435" i="29" s="1"/>
  <c r="O436" i="29" s="1"/>
  <c r="O437" i="29" s="1"/>
  <c r="O438" i="29" s="1"/>
  <c r="O439" i="29" s="1"/>
  <c r="O440" i="29" s="1"/>
  <c r="O441" i="29" s="1"/>
  <c r="O442" i="29" s="1"/>
  <c r="O443" i="29" s="1"/>
  <c r="O444" i="29" s="1"/>
  <c r="O445" i="29" s="1"/>
  <c r="O446" i="29" s="1"/>
  <c r="O447" i="29" s="1"/>
  <c r="O448" i="29" s="1"/>
  <c r="O449" i="29" s="1"/>
  <c r="O450" i="29" s="1"/>
  <c r="O451" i="29" s="1"/>
  <c r="O452" i="29" s="1"/>
  <c r="O453" i="29" s="1"/>
  <c r="O454" i="29" s="1"/>
  <c r="O455" i="29" s="1"/>
  <c r="O456" i="29" s="1"/>
  <c r="O457" i="29" s="1"/>
  <c r="O458" i="29" s="1"/>
  <c r="O459" i="29" s="1"/>
  <c r="O460" i="29" s="1"/>
  <c r="O461" i="29" s="1"/>
  <c r="O462" i="29" s="1"/>
  <c r="O463" i="29" s="1"/>
  <c r="O464" i="29" s="1"/>
  <c r="O465" i="29" s="1"/>
  <c r="O466" i="29" s="1"/>
  <c r="O467" i="29" s="1"/>
  <c r="O468" i="29" s="1"/>
  <c r="O469" i="29" s="1"/>
  <c r="O470" i="29" s="1"/>
  <c r="O471" i="29" s="1"/>
  <c r="O472" i="29" s="1"/>
  <c r="O473" i="29" s="1"/>
  <c r="O474" i="29" s="1"/>
  <c r="O475" i="29" s="1"/>
  <c r="O476" i="29" s="1"/>
  <c r="O477" i="29" s="1"/>
  <c r="O478" i="29" s="1"/>
  <c r="O479" i="29" s="1"/>
  <c r="O480" i="29" s="1"/>
  <c r="O481" i="29" s="1"/>
  <c r="O482" i="29" s="1"/>
  <c r="O483" i="29" s="1"/>
  <c r="O484" i="29" s="1"/>
  <c r="O485" i="29" s="1"/>
  <c r="O486" i="29" s="1"/>
  <c r="O487" i="29" s="1"/>
  <c r="O488" i="29" s="1"/>
  <c r="O489" i="29" s="1"/>
  <c r="O490" i="29" s="1"/>
  <c r="O491" i="29" s="1"/>
  <c r="O492" i="29" s="1"/>
  <c r="O493" i="29" s="1"/>
  <c r="O494" i="29" s="1"/>
  <c r="O495" i="29" s="1"/>
  <c r="O496" i="29" s="1"/>
  <c r="O497" i="29" s="1"/>
  <c r="O498" i="29" s="1"/>
  <c r="O499" i="29" s="1"/>
  <c r="O500" i="29" s="1"/>
  <c r="O501" i="29" s="1"/>
  <c r="O502" i="29" s="1"/>
  <c r="O503" i="29" s="1"/>
  <c r="O504" i="29" s="1"/>
  <c r="O505" i="29" s="1"/>
  <c r="O506" i="29" s="1"/>
  <c r="O507" i="29" s="1"/>
  <c r="O508" i="29" s="1"/>
  <c r="O509" i="29" s="1"/>
  <c r="O510" i="29" s="1"/>
  <c r="O511" i="29" s="1"/>
  <c r="O512" i="29" s="1"/>
  <c r="O513" i="29" s="1"/>
  <c r="O514" i="29" s="1"/>
  <c r="O515" i="29" s="1"/>
  <c r="O516" i="29" s="1"/>
  <c r="O517" i="29" s="1"/>
  <c r="O518" i="29" s="1"/>
  <c r="O519" i="29" s="1"/>
  <c r="O520" i="29" s="1"/>
  <c r="O521" i="29" s="1"/>
  <c r="O522" i="29" s="1"/>
  <c r="O523" i="29" s="1"/>
  <c r="O524" i="29" s="1"/>
  <c r="O525" i="29" s="1"/>
  <c r="O526" i="29" s="1"/>
  <c r="O527" i="29" s="1"/>
  <c r="O528" i="29" s="1"/>
  <c r="O529" i="29" s="1"/>
  <c r="O530" i="29" s="1"/>
  <c r="O531" i="29" s="1"/>
  <c r="O532" i="29" s="1"/>
  <c r="O533" i="29" s="1"/>
  <c r="O534" i="29" s="1"/>
  <c r="O535" i="29" s="1"/>
  <c r="O536" i="29" s="1"/>
  <c r="O537" i="29" s="1"/>
  <c r="O538" i="29" s="1"/>
  <c r="O539" i="29" s="1"/>
  <c r="O540" i="29" s="1"/>
  <c r="O541" i="29" s="1"/>
  <c r="O542" i="29" s="1"/>
  <c r="O543" i="29" s="1"/>
  <c r="O544" i="29" s="1"/>
  <c r="O545" i="29" s="1"/>
  <c r="O546" i="29" s="1"/>
  <c r="O547" i="29" s="1"/>
  <c r="O548" i="29" s="1"/>
  <c r="O549" i="29" s="1"/>
  <c r="O550" i="29" s="1"/>
  <c r="O551" i="29" s="1"/>
  <c r="O552" i="29" s="1"/>
  <c r="O553" i="29" s="1"/>
  <c r="O554" i="29" s="1"/>
  <c r="O555" i="29" s="1"/>
  <c r="O556" i="29" s="1"/>
  <c r="O557" i="29" s="1"/>
  <c r="O558" i="29" s="1"/>
  <c r="O559" i="29" s="1"/>
  <c r="O560" i="29" s="1"/>
  <c r="O561" i="29" s="1"/>
  <c r="O562" i="29" s="1"/>
  <c r="O563" i="29" s="1"/>
  <c r="O564" i="29" s="1"/>
  <c r="O565" i="29" s="1"/>
  <c r="O566" i="29" s="1"/>
  <c r="O567" i="29" s="1"/>
  <c r="O568" i="29" s="1"/>
  <c r="O569" i="29" s="1"/>
  <c r="O570" i="29" s="1"/>
  <c r="O571" i="29" s="1"/>
  <c r="O572" i="29" s="1"/>
  <c r="O573" i="29" s="1"/>
  <c r="O574" i="29" s="1"/>
  <c r="O575" i="29" s="1"/>
  <c r="O576" i="29" s="1"/>
  <c r="O577" i="29" s="1"/>
  <c r="O578" i="29" s="1"/>
  <c r="O579" i="29" s="1"/>
  <c r="O580" i="29" s="1"/>
  <c r="O581" i="29" s="1"/>
  <c r="O582" i="29" s="1"/>
  <c r="O583" i="29" s="1"/>
  <c r="O584" i="29" s="1"/>
  <c r="O585" i="29" s="1"/>
  <c r="O586" i="29" s="1"/>
  <c r="O587" i="29" s="1"/>
  <c r="O588" i="29" s="1"/>
  <c r="O589" i="29" s="1"/>
  <c r="O590" i="29" s="1"/>
  <c r="O591" i="29" s="1"/>
  <c r="O592" i="29" s="1"/>
  <c r="O593" i="29" s="1"/>
  <c r="O594" i="29" s="1"/>
  <c r="O595" i="29" s="1"/>
  <c r="O596" i="29" s="1"/>
  <c r="O597" i="29" s="1"/>
  <c r="O598" i="29" s="1"/>
  <c r="O599" i="29" s="1"/>
  <c r="O600" i="29" s="1"/>
  <c r="O601" i="29" s="1"/>
  <c r="O602" i="29" s="1"/>
  <c r="O603" i="29" s="1"/>
  <c r="O604" i="29" s="1"/>
  <c r="O605" i="29" s="1"/>
  <c r="O606" i="29" s="1"/>
  <c r="O607" i="29" s="1"/>
  <c r="O608" i="29" s="1"/>
  <c r="O609" i="29" s="1"/>
  <c r="O610" i="29" s="1"/>
  <c r="O611" i="29" s="1"/>
  <c r="O612" i="29" s="1"/>
  <c r="O613" i="29" s="1"/>
  <c r="O614" i="29" s="1"/>
  <c r="O615" i="29" s="1"/>
  <c r="O616" i="29" s="1"/>
  <c r="O617" i="29" s="1"/>
  <c r="O618" i="29" s="1"/>
  <c r="O619" i="29" s="1"/>
  <c r="O620" i="29" s="1"/>
  <c r="O621" i="29" s="1"/>
  <c r="O622" i="29" s="1"/>
  <c r="O623" i="29" s="1"/>
  <c r="O624" i="29" s="1"/>
  <c r="O625" i="29" s="1"/>
  <c r="O626" i="29" s="1"/>
  <c r="O627" i="29" s="1"/>
  <c r="O628" i="29" s="1"/>
  <c r="O629" i="29" s="1"/>
  <c r="O630" i="29" s="1"/>
  <c r="O631" i="29" s="1"/>
  <c r="O632" i="29" s="1"/>
  <c r="O633" i="29" s="1"/>
  <c r="O634" i="29" s="1"/>
  <c r="O635" i="29" s="1"/>
  <c r="O636" i="29" s="1"/>
  <c r="O637" i="29" s="1"/>
  <c r="O638" i="29" s="1"/>
  <c r="O639" i="29" s="1"/>
  <c r="O640" i="29" s="1"/>
  <c r="O641" i="29" s="1"/>
  <c r="O642" i="29" s="1"/>
  <c r="O643" i="29" s="1"/>
  <c r="O644" i="29" s="1"/>
  <c r="O645" i="29" s="1"/>
  <c r="O646" i="29" s="1"/>
  <c r="O647" i="29" s="1"/>
  <c r="O648" i="29" s="1"/>
  <c r="O649" i="29" s="1"/>
  <c r="O650" i="29" s="1"/>
  <c r="O651" i="29" s="1"/>
  <c r="O652" i="29" s="1"/>
  <c r="O653" i="29" s="1"/>
  <c r="O654" i="29" s="1"/>
  <c r="O655" i="29" s="1"/>
  <c r="O656" i="29" s="1"/>
  <c r="O657" i="29" s="1"/>
  <c r="O658" i="29" s="1"/>
  <c r="O659" i="29" s="1"/>
  <c r="O660" i="29" s="1"/>
  <c r="O661" i="29" s="1"/>
  <c r="O662" i="29" s="1"/>
  <c r="O663" i="29" s="1"/>
  <c r="O664" i="29" s="1"/>
  <c r="O665" i="29" s="1"/>
  <c r="O666" i="29" s="1"/>
  <c r="O667" i="29" s="1"/>
  <c r="O668" i="29" s="1"/>
  <c r="O669" i="29" s="1"/>
  <c r="O670" i="29" s="1"/>
  <c r="O671" i="29" s="1"/>
  <c r="O672" i="29" s="1"/>
  <c r="O673" i="29" s="1"/>
  <c r="O674" i="29" s="1"/>
  <c r="O675" i="29" s="1"/>
  <c r="O676" i="29" s="1"/>
  <c r="O677" i="29" s="1"/>
  <c r="O678" i="29" s="1"/>
  <c r="O679" i="29" s="1"/>
  <c r="O680" i="29" s="1"/>
  <c r="O681" i="29" s="1"/>
  <c r="O682" i="29" s="1"/>
  <c r="O683" i="29" s="1"/>
  <c r="O684" i="29" s="1"/>
  <c r="O685" i="29" s="1"/>
  <c r="O686" i="29" s="1"/>
  <c r="O687" i="29" s="1"/>
  <c r="O688" i="29" s="1"/>
  <c r="O689" i="29" s="1"/>
  <c r="O690" i="29" s="1"/>
  <c r="O691" i="29" s="1"/>
  <c r="O692" i="29" s="1"/>
  <c r="O693" i="29" s="1"/>
  <c r="O694" i="29" s="1"/>
  <c r="O695" i="29" s="1"/>
  <c r="O696" i="29" s="1"/>
  <c r="O697" i="29" s="1"/>
  <c r="O698" i="29" s="1"/>
  <c r="O699" i="29" s="1"/>
  <c r="O700" i="29" s="1"/>
  <c r="O701" i="29" s="1"/>
  <c r="O702" i="29" s="1"/>
  <c r="O703" i="29" s="1"/>
  <c r="O704" i="29" s="1"/>
  <c r="O705" i="29" s="1"/>
  <c r="O706" i="29" s="1"/>
  <c r="O707" i="29" s="1"/>
  <c r="O708" i="29" s="1"/>
  <c r="O709" i="29" s="1"/>
  <c r="O710" i="29" s="1"/>
  <c r="O711" i="29" s="1"/>
  <c r="O712" i="29" s="1"/>
  <c r="O713" i="29" s="1"/>
  <c r="O714" i="29" s="1"/>
  <c r="O715" i="29" s="1"/>
  <c r="O716" i="29" s="1"/>
  <c r="O717" i="29" s="1"/>
  <c r="O718" i="29" s="1"/>
  <c r="O719" i="29" s="1"/>
  <c r="O720" i="29" s="1"/>
  <c r="O721" i="29" s="1"/>
  <c r="O722" i="29" s="1"/>
  <c r="O723" i="29" s="1"/>
  <c r="O724" i="29" s="1"/>
  <c r="O725" i="29" s="1"/>
  <c r="O726" i="29" s="1"/>
  <c r="O727" i="29" s="1"/>
  <c r="O728" i="29" s="1"/>
  <c r="O729" i="29" s="1"/>
  <c r="O730" i="29" s="1"/>
  <c r="O731" i="29" s="1"/>
  <c r="O732" i="29" s="1"/>
  <c r="O733" i="29" s="1"/>
  <c r="O734" i="29" s="1"/>
  <c r="O735" i="29" s="1"/>
  <c r="O736" i="29" s="1"/>
  <c r="O737" i="29" s="1"/>
  <c r="O738" i="29" s="1"/>
  <c r="O739" i="29" s="1"/>
  <c r="O740" i="29" s="1"/>
  <c r="O741" i="29" s="1"/>
  <c r="O742" i="29" s="1"/>
  <c r="O743" i="29" s="1"/>
  <c r="O744" i="29" s="1"/>
  <c r="O745" i="29" s="1"/>
  <c r="O746" i="29" s="1"/>
  <c r="O747" i="29" s="1"/>
  <c r="O748" i="29" s="1"/>
  <c r="O749" i="29" s="1"/>
  <c r="O750" i="29" s="1"/>
  <c r="O751" i="29" s="1"/>
  <c r="O752" i="29" s="1"/>
  <c r="O753" i="29" s="1"/>
  <c r="O754" i="29" s="1"/>
  <c r="O755" i="29" s="1"/>
  <c r="O756" i="29" s="1"/>
  <c r="O757" i="29" s="1"/>
  <c r="O758" i="29" s="1"/>
  <c r="O759" i="29" s="1"/>
  <c r="O760" i="29" s="1"/>
  <c r="O761" i="29" s="1"/>
  <c r="O762" i="29" s="1"/>
  <c r="O763" i="29" s="1"/>
  <c r="O764" i="29" s="1"/>
  <c r="O765" i="29" s="1"/>
  <c r="O766" i="29" s="1"/>
  <c r="O767" i="29" s="1"/>
  <c r="O768" i="29" s="1"/>
  <c r="O769" i="29" s="1"/>
  <c r="O770" i="29" s="1"/>
  <c r="O771" i="29" s="1"/>
  <c r="O772" i="29" s="1"/>
  <c r="O773" i="29" s="1"/>
  <c r="O774" i="29" s="1"/>
  <c r="O775" i="29" s="1"/>
  <c r="O776" i="29" s="1"/>
  <c r="O777" i="29" s="1"/>
  <c r="O778" i="29" s="1"/>
  <c r="O779" i="29" s="1"/>
  <c r="O780" i="29" s="1"/>
  <c r="O781" i="29" s="1"/>
  <c r="O782" i="29" s="1"/>
  <c r="O783" i="29" s="1"/>
  <c r="O784" i="29" s="1"/>
  <c r="O785" i="29" s="1"/>
  <c r="O786" i="29" s="1"/>
  <c r="O787" i="29" s="1"/>
  <c r="O788" i="29" s="1"/>
  <c r="O789" i="29" s="1"/>
  <c r="O790" i="29" s="1"/>
  <c r="O791" i="29" s="1"/>
  <c r="O792" i="29" s="1"/>
  <c r="O793" i="29" s="1"/>
  <c r="O794" i="29" s="1"/>
  <c r="O795" i="29" s="1"/>
  <c r="O796" i="29" s="1"/>
  <c r="O797" i="29" s="1"/>
  <c r="O798" i="29" s="1"/>
  <c r="O799" i="29" s="1"/>
  <c r="O800" i="29" s="1"/>
  <c r="O801" i="29" s="1"/>
  <c r="O802" i="29" s="1"/>
  <c r="O803" i="29" s="1"/>
  <c r="O804" i="29" s="1"/>
  <c r="O805" i="29" s="1"/>
  <c r="O806" i="29" s="1"/>
  <c r="O807" i="29" s="1"/>
  <c r="O808" i="29" s="1"/>
  <c r="O809" i="29" s="1"/>
  <c r="O810" i="29" s="1"/>
  <c r="O811" i="29" s="1"/>
  <c r="O812" i="29" s="1"/>
  <c r="O813" i="29" s="1"/>
  <c r="O814" i="29" s="1"/>
  <c r="O815" i="29" s="1"/>
  <c r="O816" i="29" s="1"/>
  <c r="O817" i="29" s="1"/>
  <c r="O818" i="29" s="1"/>
  <c r="O819" i="29" s="1"/>
  <c r="O820" i="29" s="1"/>
  <c r="O821" i="29" s="1"/>
  <c r="O822" i="29" s="1"/>
  <c r="O823" i="29" s="1"/>
  <c r="O824" i="29" s="1"/>
  <c r="O825" i="29" s="1"/>
  <c r="O826" i="29" s="1"/>
  <c r="O827" i="29" s="1"/>
  <c r="O828" i="29" s="1"/>
  <c r="O829" i="29" s="1"/>
  <c r="O830" i="29" s="1"/>
  <c r="O831" i="29" s="1"/>
  <c r="O832" i="29" s="1"/>
  <c r="O833" i="29" s="1"/>
  <c r="O834" i="29" s="1"/>
  <c r="O835" i="29" s="1"/>
  <c r="O836" i="29" s="1"/>
  <c r="O837" i="29" s="1"/>
  <c r="O838" i="29" s="1"/>
  <c r="O839" i="29" s="1"/>
  <c r="O840" i="29" s="1"/>
  <c r="O841" i="29" s="1"/>
  <c r="O842" i="29" s="1"/>
  <c r="O843" i="29" s="1"/>
  <c r="O844" i="29" s="1"/>
  <c r="O845" i="29" s="1"/>
  <c r="O846" i="29" s="1"/>
  <c r="O847" i="29" s="1"/>
  <c r="O848" i="29" s="1"/>
  <c r="O849" i="29" s="1"/>
  <c r="O850" i="29" s="1"/>
  <c r="O851" i="29" s="1"/>
  <c r="O852" i="29" s="1"/>
  <c r="O853" i="29" s="1"/>
  <c r="O854" i="29" s="1"/>
  <c r="O855" i="29" s="1"/>
  <c r="O856" i="29" s="1"/>
  <c r="O857" i="29" s="1"/>
  <c r="O858" i="29" s="1"/>
  <c r="O859" i="29" s="1"/>
  <c r="O860" i="29" s="1"/>
  <c r="O861" i="29" s="1"/>
  <c r="O862" i="29" s="1"/>
  <c r="O863" i="29" s="1"/>
  <c r="O864" i="29" s="1"/>
  <c r="O865" i="29" s="1"/>
  <c r="O866" i="29" s="1"/>
  <c r="O867" i="29" s="1"/>
  <c r="O868" i="29" s="1"/>
  <c r="O869" i="29" s="1"/>
  <c r="O870" i="29" s="1"/>
  <c r="O871" i="29" s="1"/>
  <c r="O872" i="29" s="1"/>
  <c r="O873" i="29" s="1"/>
  <c r="O874" i="29" s="1"/>
  <c r="O875" i="29" s="1"/>
  <c r="O876" i="29" s="1"/>
  <c r="O877" i="29" s="1"/>
  <c r="O878" i="29" s="1"/>
  <c r="O879" i="29" s="1"/>
  <c r="O880" i="29" s="1"/>
  <c r="O881" i="29" s="1"/>
  <c r="O882" i="29" s="1"/>
  <c r="O883" i="29" s="1"/>
  <c r="O884" i="29" s="1"/>
  <c r="O885" i="29" s="1"/>
  <c r="O886" i="29" s="1"/>
  <c r="O887" i="29" s="1"/>
  <c r="O888" i="29" s="1"/>
  <c r="O889" i="29" s="1"/>
  <c r="O890" i="29" s="1"/>
  <c r="O891" i="29" s="1"/>
  <c r="O892" i="29" s="1"/>
  <c r="O893" i="29" s="1"/>
  <c r="O894" i="29" s="1"/>
  <c r="O895" i="29" s="1"/>
  <c r="O896" i="29" s="1"/>
  <c r="O897" i="29" s="1"/>
  <c r="O898" i="29" s="1"/>
  <c r="O899" i="29" s="1"/>
  <c r="O900" i="29" s="1"/>
  <c r="O901" i="29" s="1"/>
  <c r="O902" i="29" s="1"/>
  <c r="O903" i="29" s="1"/>
  <c r="O904" i="29" s="1"/>
  <c r="O905" i="29" s="1"/>
  <c r="O906" i="29" s="1"/>
  <c r="O907" i="29" s="1"/>
  <c r="O908" i="29" s="1"/>
  <c r="O909" i="29" s="1"/>
  <c r="O910" i="29" s="1"/>
  <c r="O911" i="29" s="1"/>
  <c r="O912" i="29" s="1"/>
  <c r="O913" i="29" s="1"/>
  <c r="O914" i="29" s="1"/>
  <c r="O915" i="29" s="1"/>
  <c r="O916" i="29" s="1"/>
  <c r="O917" i="29" s="1"/>
  <c r="O918" i="29" s="1"/>
  <c r="O919" i="29" s="1"/>
  <c r="O920" i="29" s="1"/>
  <c r="O921" i="29" s="1"/>
  <c r="O922" i="29" s="1"/>
  <c r="O923" i="29" s="1"/>
  <c r="O924" i="29" s="1"/>
  <c r="O925" i="29" s="1"/>
  <c r="O926" i="29" s="1"/>
  <c r="O927" i="29" s="1"/>
  <c r="O928" i="29" s="1"/>
  <c r="O929" i="29" s="1"/>
  <c r="O930" i="29" s="1"/>
  <c r="O931" i="29" s="1"/>
  <c r="O932" i="29" s="1"/>
  <c r="O933" i="29" s="1"/>
  <c r="O934" i="29" s="1"/>
  <c r="O935" i="29" s="1"/>
  <c r="O936" i="29" s="1"/>
  <c r="O937" i="29" s="1"/>
  <c r="O938" i="29" s="1"/>
  <c r="O939" i="29" s="1"/>
  <c r="O940" i="29" s="1"/>
  <c r="O941" i="29" s="1"/>
  <c r="O942" i="29" s="1"/>
  <c r="O943" i="29" s="1"/>
  <c r="O944" i="29" s="1"/>
  <c r="O945" i="29" s="1"/>
  <c r="O946" i="29" s="1"/>
  <c r="O947" i="29" s="1"/>
  <c r="O948" i="29" s="1"/>
  <c r="O949" i="29" s="1"/>
  <c r="O950" i="29" s="1"/>
  <c r="O951" i="29" s="1"/>
  <c r="O952" i="29" s="1"/>
  <c r="O953" i="29" s="1"/>
  <c r="O954" i="29" s="1"/>
  <c r="O955" i="29" s="1"/>
  <c r="O956" i="29" s="1"/>
  <c r="O957" i="29" s="1"/>
  <c r="O958" i="29" s="1"/>
  <c r="O959" i="29" s="1"/>
  <c r="O960" i="29" s="1"/>
  <c r="O961" i="29" s="1"/>
  <c r="O962" i="29" s="1"/>
  <c r="O963" i="29" s="1"/>
  <c r="O964" i="29" s="1"/>
  <c r="O965" i="29" s="1"/>
  <c r="O966" i="29" s="1"/>
  <c r="O967" i="29" s="1"/>
  <c r="O968" i="29" s="1"/>
  <c r="O969" i="29" s="1"/>
  <c r="O970" i="29" s="1"/>
  <c r="O971" i="29" s="1"/>
  <c r="O972" i="29" s="1"/>
  <c r="O973" i="29" s="1"/>
  <c r="O974" i="29" s="1"/>
  <c r="O975" i="29" s="1"/>
  <c r="O976" i="29" s="1"/>
  <c r="O977" i="29" s="1"/>
  <c r="O978" i="29" s="1"/>
  <c r="O979" i="29" s="1"/>
  <c r="O980" i="29" s="1"/>
  <c r="O981" i="29" s="1"/>
  <c r="O982" i="29" s="1"/>
  <c r="O983" i="29" s="1"/>
  <c r="O984" i="29" s="1"/>
  <c r="O985" i="29" s="1"/>
  <c r="O986" i="29" s="1"/>
  <c r="O987" i="29" s="1"/>
  <c r="O988" i="29" s="1"/>
  <c r="O989" i="29" s="1"/>
  <c r="O990" i="29" s="1"/>
  <c r="O991" i="29" s="1"/>
  <c r="O992" i="29" s="1"/>
  <c r="O993" i="29" s="1"/>
  <c r="O994" i="29" s="1"/>
  <c r="O995" i="29" s="1"/>
  <c r="O996" i="29" s="1"/>
  <c r="O997" i="29" s="1"/>
  <c r="O998" i="29" s="1"/>
  <c r="O999" i="29" s="1"/>
  <c r="O1000" i="29" s="1"/>
  <c r="O1001" i="29" s="1"/>
  <c r="O1002" i="29" s="1"/>
  <c r="O1003" i="29" s="1"/>
  <c r="O1004" i="29" s="1"/>
  <c r="O1005" i="29" s="1"/>
  <c r="O1006" i="29" s="1"/>
  <c r="O1007" i="29" s="1"/>
  <c r="O1008" i="29" s="1"/>
  <c r="O1009" i="29" s="1"/>
  <c r="O1010" i="29" s="1"/>
  <c r="O1011" i="29" s="1"/>
  <c r="O1012" i="29" s="1"/>
  <c r="O1013" i="29" s="1"/>
  <c r="O1014" i="29" s="1"/>
  <c r="O1015" i="29" s="1"/>
  <c r="O1016" i="29" s="1"/>
  <c r="O1017" i="29" s="1"/>
  <c r="O1018" i="29" s="1"/>
  <c r="O1019" i="29" s="1"/>
  <c r="O1020" i="29" s="1"/>
  <c r="O1021" i="29" s="1"/>
  <c r="O1022" i="29" s="1"/>
  <c r="O1023" i="29" s="1"/>
  <c r="O1024" i="29" s="1"/>
  <c r="O1025" i="29" s="1"/>
  <c r="O1026" i="29" s="1"/>
  <c r="O1027" i="29" s="1"/>
  <c r="O1028" i="29" s="1"/>
  <c r="O1029" i="29" s="1"/>
  <c r="O1030" i="29" s="1"/>
  <c r="O1031" i="29" s="1"/>
  <c r="O1032" i="29" s="1"/>
  <c r="O1033" i="29" s="1"/>
  <c r="O1034" i="29" s="1"/>
  <c r="O1035" i="29" s="1"/>
  <c r="O1036" i="29" s="1"/>
  <c r="O1037" i="29" s="1"/>
  <c r="O1038" i="29" s="1"/>
  <c r="O1039" i="29" s="1"/>
  <c r="O1040" i="29" s="1"/>
  <c r="O1041" i="29" s="1"/>
  <c r="O1042" i="29" s="1"/>
  <c r="O1043" i="29" s="1"/>
  <c r="O1044" i="29" s="1"/>
  <c r="O1045" i="29" s="1"/>
  <c r="O1046" i="29" s="1"/>
  <c r="O1047" i="29" s="1"/>
  <c r="O1048" i="29" s="1"/>
  <c r="O1049" i="29" s="1"/>
  <c r="O1050" i="29" s="1"/>
  <c r="O1051" i="29" s="1"/>
  <c r="O1052" i="29" s="1"/>
  <c r="O1053" i="29" s="1"/>
  <c r="O1054" i="29" s="1"/>
  <c r="O1055" i="29" s="1"/>
  <c r="O1056" i="29" s="1"/>
  <c r="O1057" i="29" s="1"/>
  <c r="O1058" i="29" s="1"/>
  <c r="O1059" i="29" s="1"/>
  <c r="O1060" i="29" s="1"/>
  <c r="O1061" i="29" s="1"/>
  <c r="O1062" i="29" s="1"/>
  <c r="O1063" i="29" s="1"/>
  <c r="O1064" i="29" s="1"/>
  <c r="O1065" i="29" s="1"/>
  <c r="O1066" i="29" s="1"/>
  <c r="O1067" i="29" s="1"/>
  <c r="O1068" i="29" s="1"/>
  <c r="O1069" i="29" s="1"/>
  <c r="O1070" i="29" s="1"/>
  <c r="O1071" i="29" s="1"/>
  <c r="O1072" i="29" s="1"/>
  <c r="O1073" i="29" s="1"/>
  <c r="O1074" i="29" s="1"/>
  <c r="O1075" i="29" s="1"/>
  <c r="O1076" i="29" s="1"/>
  <c r="O1077" i="29" s="1"/>
  <c r="O1078" i="29" s="1"/>
  <c r="O1079" i="29" s="1"/>
  <c r="O1080" i="29" s="1"/>
  <c r="O1081" i="29" s="1"/>
  <c r="O1082" i="29" s="1"/>
  <c r="O1083" i="29" s="1"/>
  <c r="O1084" i="29" s="1"/>
  <c r="O1085" i="29" s="1"/>
  <c r="O1086" i="29" s="1"/>
  <c r="O1087" i="29" s="1"/>
  <c r="O1088" i="29" s="1"/>
  <c r="O1089" i="29" s="1"/>
  <c r="O1090" i="29" s="1"/>
  <c r="O1091" i="29" s="1"/>
  <c r="O1092" i="29" s="1"/>
  <c r="O1093" i="29" s="1"/>
  <c r="O1094" i="29" s="1"/>
  <c r="O1095" i="29" s="1"/>
  <c r="O1096" i="29" s="1"/>
  <c r="O1097" i="29" s="1"/>
  <c r="O1098" i="29" s="1"/>
  <c r="O1099" i="29" s="1"/>
  <c r="O1100" i="29" s="1"/>
  <c r="O1101" i="29" s="1"/>
  <c r="O1102" i="29" s="1"/>
  <c r="O1103" i="29" s="1"/>
  <c r="O1104" i="29" s="1"/>
  <c r="O1105" i="29" s="1"/>
  <c r="O1106" i="29" s="1"/>
  <c r="O1107" i="29" s="1"/>
  <c r="O1108" i="29" s="1"/>
  <c r="O1109" i="29" s="1"/>
  <c r="O1110" i="29" s="1"/>
  <c r="O1111" i="29" s="1"/>
  <c r="O1112" i="29" s="1"/>
  <c r="O1113" i="29" s="1"/>
  <c r="O1114" i="29" s="1"/>
  <c r="O1115" i="29" s="1"/>
  <c r="O1116" i="29" s="1"/>
  <c r="O1117" i="29" s="1"/>
  <c r="O1118" i="29" s="1"/>
  <c r="O1119" i="29" s="1"/>
  <c r="O1120" i="29" s="1"/>
  <c r="AC11" i="29"/>
  <c r="AI15" i="29"/>
  <c r="AC12" i="29"/>
  <c r="AI38" i="29"/>
  <c r="AC13" i="29"/>
  <c r="AD21" i="17"/>
  <c r="AD25" i="17"/>
  <c r="X13" i="14"/>
  <c r="AD41" i="17"/>
  <c r="AD54" i="17"/>
  <c r="AD42" i="17"/>
  <c r="AD34" i="17"/>
  <c r="AD28" i="17"/>
  <c r="AD45" i="17"/>
  <c r="AD26" i="17"/>
  <c r="AD31" i="17"/>
  <c r="AD29" i="17"/>
  <c r="AD48" i="17"/>
  <c r="AD40" i="17"/>
  <c r="AD53" i="17"/>
  <c r="AD18" i="17"/>
  <c r="AD33" i="17"/>
  <c r="AD50" i="17"/>
  <c r="AD27" i="17"/>
  <c r="AD22" i="17"/>
  <c r="AJ28" i="17"/>
  <c r="AD20" i="17"/>
  <c r="AD43" i="17"/>
  <c r="AD47" i="17"/>
  <c r="AD23" i="17"/>
  <c r="AD32" i="17"/>
  <c r="AD30" i="17"/>
  <c r="AD39" i="17"/>
  <c r="AD52" i="17"/>
  <c r="AD36" i="17"/>
  <c r="AD16" i="17"/>
  <c r="AD19" i="17"/>
  <c r="AD35" i="17"/>
  <c r="AD38" i="17"/>
  <c r="AD44" i="17"/>
  <c r="AD46" i="17"/>
  <c r="AD51" i="17"/>
  <c r="AD49" i="17"/>
  <c r="AD24" i="17"/>
  <c r="AD37" i="17"/>
  <c r="AD17" i="17"/>
  <c r="AJ29" i="17"/>
  <c r="AJ34" i="17"/>
  <c r="AJ48" i="17"/>
  <c r="AJ40" i="17"/>
  <c r="AJ45" i="17"/>
  <c r="AJ21" i="17"/>
  <c r="AJ42" i="17"/>
  <c r="AJ32" i="17"/>
  <c r="AJ16" i="17"/>
  <c r="AJ37" i="17"/>
  <c r="AJ41" i="17"/>
  <c r="AJ33" i="17"/>
  <c r="AJ25" i="17"/>
  <c r="AJ17" i="17"/>
  <c r="AJ50" i="17"/>
  <c r="AJ23" i="17"/>
  <c r="AJ49" i="17"/>
  <c r="AJ15" i="17"/>
  <c r="AJ24" i="17"/>
  <c r="AJ22" i="17"/>
  <c r="AJ30" i="17"/>
  <c r="AJ38" i="17"/>
  <c r="AJ46" i="17"/>
  <c r="AJ27" i="17"/>
  <c r="AJ35" i="17"/>
  <c r="AJ43" i="17"/>
  <c r="AJ20" i="17"/>
  <c r="AJ36" i="17"/>
  <c r="AJ44" i="17"/>
  <c r="AJ31" i="17"/>
  <c r="AJ39" i="17"/>
  <c r="AJ47" i="17"/>
  <c r="AJ19" i="17"/>
  <c r="AJ18" i="17"/>
  <c r="AJ26" i="17"/>
  <c r="AI17" i="14" l="1"/>
  <c r="AI18" i="14"/>
  <c r="AI19" i="14"/>
  <c r="AI20" i="14"/>
  <c r="AI21" i="14"/>
  <c r="AI22" i="14"/>
  <c r="AI23" i="14"/>
  <c r="AI24" i="14"/>
  <c r="AI25" i="14"/>
  <c r="AI26" i="14"/>
  <c r="AI27" i="14"/>
  <c r="AI28" i="14"/>
  <c r="AI29" i="14"/>
  <c r="AI30" i="14"/>
  <c r="AI31" i="14"/>
  <c r="AI32" i="14"/>
  <c r="AI33" i="14"/>
  <c r="AI34" i="14"/>
  <c r="AI35" i="14"/>
  <c r="AI36" i="14"/>
  <c r="AI37" i="14"/>
  <c r="AI38" i="14"/>
  <c r="AI39" i="14"/>
  <c r="AI40" i="14"/>
  <c r="AI41" i="14"/>
  <c r="AI42" i="14"/>
  <c r="AI43" i="14"/>
  <c r="AI44" i="14"/>
  <c r="AI45" i="14"/>
  <c r="AI46" i="14"/>
  <c r="AI47" i="14"/>
  <c r="AI48" i="14"/>
  <c r="AI49" i="14"/>
  <c r="AI50" i="14"/>
  <c r="AI51" i="14"/>
  <c r="AI52" i="14"/>
  <c r="AI53" i="14"/>
  <c r="AI54" i="14"/>
  <c r="AI55" i="14"/>
  <c r="AI56" i="14"/>
  <c r="AI57" i="14"/>
  <c r="AI58" i="14"/>
  <c r="AI59" i="14"/>
  <c r="AI60" i="14"/>
  <c r="AI61" i="14"/>
  <c r="AI62" i="14"/>
  <c r="AI63" i="14"/>
  <c r="AI64" i="14"/>
  <c r="AI65" i="14"/>
  <c r="AI66" i="14"/>
  <c r="AI67" i="14"/>
  <c r="AI68" i="14"/>
  <c r="AI69" i="14"/>
  <c r="AI70" i="14"/>
  <c r="AI71" i="14"/>
  <c r="AI16" i="14"/>
  <c r="AH17" i="14"/>
  <c r="AH18" i="14"/>
  <c r="AH19" i="14"/>
  <c r="AH20" i="14"/>
  <c r="AH21" i="14"/>
  <c r="AH22" i="14"/>
  <c r="AH23" i="14"/>
  <c r="AH24" i="14"/>
  <c r="AH25" i="14"/>
  <c r="AH26" i="14"/>
  <c r="AH27" i="14"/>
  <c r="AH28" i="14"/>
  <c r="AH29" i="14"/>
  <c r="AH30" i="14"/>
  <c r="AH31" i="14"/>
  <c r="AH32" i="14"/>
  <c r="AH33" i="14"/>
  <c r="AH34" i="14"/>
  <c r="AH35" i="14"/>
  <c r="AH36" i="14"/>
  <c r="AH37" i="14"/>
  <c r="AH38" i="14"/>
  <c r="AH39" i="14"/>
  <c r="AH40" i="14"/>
  <c r="AH41" i="14"/>
  <c r="AH42" i="14"/>
  <c r="AH43" i="14"/>
  <c r="AH44" i="14"/>
  <c r="AH45" i="14"/>
  <c r="AH46" i="14"/>
  <c r="AH47" i="14"/>
  <c r="AH48" i="14"/>
  <c r="AH49" i="14"/>
  <c r="AH50" i="14"/>
  <c r="AH51" i="14"/>
  <c r="AH52" i="14"/>
  <c r="AH53" i="14"/>
  <c r="AH54" i="14"/>
  <c r="AH55" i="14"/>
  <c r="AH56" i="14"/>
  <c r="AH57" i="14"/>
  <c r="AH58" i="14"/>
  <c r="AH59" i="14"/>
  <c r="AH60" i="14"/>
  <c r="AH61" i="14"/>
  <c r="AH62" i="14"/>
  <c r="AH63" i="14"/>
  <c r="AH64" i="14"/>
  <c r="AH65" i="14"/>
  <c r="AH66" i="14"/>
  <c r="AH67" i="14"/>
  <c r="AH68" i="14"/>
  <c r="AH69" i="14"/>
  <c r="AH70" i="14"/>
  <c r="AH71" i="14"/>
  <c r="AH16" i="14"/>
  <c r="Y29" i="14"/>
  <c r="Y30" i="14"/>
  <c r="Y31" i="14"/>
  <c r="Y32" i="14"/>
  <c r="Y33" i="14"/>
  <c r="Y34" i="14"/>
  <c r="Y35" i="14"/>
  <c r="Y36" i="14"/>
  <c r="Y37" i="14"/>
  <c r="Y38" i="14"/>
  <c r="Y39" i="14"/>
  <c r="X27" i="14"/>
  <c r="X28" i="14"/>
  <c r="X29" i="14"/>
  <c r="X30" i="14"/>
  <c r="X31" i="14"/>
  <c r="X32" i="14"/>
  <c r="X33" i="14"/>
  <c r="X34" i="14"/>
  <c r="X35" i="14"/>
  <c r="X36" i="14"/>
  <c r="X37" i="14"/>
  <c r="X38" i="14"/>
  <c r="X39" i="14"/>
  <c r="X26" i="14"/>
  <c r="K385" i="14"/>
  <c r="L385" i="14" s="1"/>
  <c r="O385" i="14"/>
  <c r="K386" i="14"/>
  <c r="L386" i="14" s="1"/>
  <c r="O386" i="14"/>
  <c r="K387" i="14"/>
  <c r="L387" i="14" s="1"/>
  <c r="O387" i="14"/>
  <c r="K388" i="14"/>
  <c r="L388" i="14" s="1"/>
  <c r="O388" i="14"/>
  <c r="K389" i="14"/>
  <c r="L389" i="14" s="1"/>
  <c r="O389" i="14"/>
  <c r="K390" i="14"/>
  <c r="L390" i="14" s="1"/>
  <c r="O390" i="14"/>
  <c r="K391" i="14"/>
  <c r="L391" i="14" s="1"/>
  <c r="O391" i="14"/>
  <c r="K392" i="14"/>
  <c r="L392" i="14" s="1"/>
  <c r="O392" i="14"/>
  <c r="K393" i="14"/>
  <c r="L393" i="14" s="1"/>
  <c r="O393" i="14"/>
  <c r="K394" i="14"/>
  <c r="L394" i="14" s="1"/>
  <c r="O394" i="14"/>
  <c r="K395" i="14"/>
  <c r="L395" i="14" s="1"/>
  <c r="O395" i="14"/>
  <c r="K396" i="14"/>
  <c r="L396" i="14" s="1"/>
  <c r="O396" i="14"/>
  <c r="K397" i="14"/>
  <c r="L397" i="14" s="1"/>
  <c r="O397" i="14"/>
  <c r="K398" i="14"/>
  <c r="L398" i="14" s="1"/>
  <c r="O398" i="14"/>
  <c r="K399" i="14"/>
  <c r="L399" i="14" s="1"/>
  <c r="O399" i="14"/>
  <c r="K400" i="14"/>
  <c r="L400" i="14" s="1"/>
  <c r="O400" i="14"/>
  <c r="K401" i="14"/>
  <c r="L401" i="14" s="1"/>
  <c r="O401" i="14"/>
  <c r="K402" i="14"/>
  <c r="L402" i="14" s="1"/>
  <c r="O402" i="14"/>
  <c r="K403" i="14"/>
  <c r="L403" i="14" s="1"/>
  <c r="O403" i="14"/>
  <c r="K404" i="14"/>
  <c r="L404" i="14" s="1"/>
  <c r="O404" i="14"/>
  <c r="K405" i="14"/>
  <c r="L405" i="14" s="1"/>
  <c r="O405" i="14"/>
  <c r="K406" i="14"/>
  <c r="L406" i="14" s="1"/>
  <c r="O406" i="14"/>
  <c r="K407" i="14"/>
  <c r="L407" i="14" s="1"/>
  <c r="O407" i="14"/>
  <c r="K408" i="14"/>
  <c r="L408" i="14" s="1"/>
  <c r="O408" i="14"/>
  <c r="K409" i="14"/>
  <c r="L409" i="14" s="1"/>
  <c r="O409" i="14"/>
  <c r="K410" i="14"/>
  <c r="L410" i="14" s="1"/>
  <c r="O410" i="14"/>
  <c r="K411" i="14"/>
  <c r="L411" i="14" s="1"/>
  <c r="O411" i="14"/>
  <c r="K412" i="14"/>
  <c r="L412" i="14" s="1"/>
  <c r="O412" i="14"/>
  <c r="K413" i="14"/>
  <c r="L413" i="14" s="1"/>
  <c r="O413" i="14"/>
  <c r="K414" i="14"/>
  <c r="L414" i="14" s="1"/>
  <c r="O414" i="14"/>
  <c r="K415" i="14"/>
  <c r="L415" i="14" s="1"/>
  <c r="O415" i="14"/>
  <c r="K416" i="14"/>
  <c r="L416" i="14" s="1"/>
  <c r="O416" i="14"/>
  <c r="K417" i="14"/>
  <c r="L417" i="14" s="1"/>
  <c r="O417" i="14"/>
  <c r="K418" i="14"/>
  <c r="L418" i="14" s="1"/>
  <c r="O418" i="14"/>
  <c r="K419" i="14"/>
  <c r="L419" i="14" s="1"/>
  <c r="O419" i="14"/>
  <c r="K420" i="14"/>
  <c r="L420" i="14" s="1"/>
  <c r="O420" i="14"/>
  <c r="K421" i="14"/>
  <c r="L421" i="14" s="1"/>
  <c r="O421" i="14"/>
  <c r="K422" i="14"/>
  <c r="L422" i="14" s="1"/>
  <c r="O422" i="14"/>
  <c r="K423" i="14"/>
  <c r="L423" i="14" s="1"/>
  <c r="O423" i="14"/>
  <c r="K424" i="14"/>
  <c r="L424" i="14" s="1"/>
  <c r="O424" i="14"/>
  <c r="K425" i="14"/>
  <c r="L425" i="14" s="1"/>
  <c r="O425" i="14"/>
  <c r="K426" i="14"/>
  <c r="L426" i="14" s="1"/>
  <c r="O426" i="14"/>
  <c r="K427" i="14"/>
  <c r="L427" i="14" s="1"/>
  <c r="O427" i="14"/>
  <c r="K428" i="14"/>
  <c r="L428" i="14" s="1"/>
  <c r="O428" i="14"/>
  <c r="K429" i="14"/>
  <c r="L429" i="14" s="1"/>
  <c r="O429" i="14"/>
  <c r="K430" i="14"/>
  <c r="L430" i="14" s="1"/>
  <c r="O430" i="14"/>
  <c r="K431" i="14"/>
  <c r="L431" i="14" s="1"/>
  <c r="O431" i="14"/>
  <c r="K432" i="14"/>
  <c r="L432" i="14" s="1"/>
  <c r="O432" i="14"/>
  <c r="K433" i="14"/>
  <c r="L433" i="14" s="1"/>
  <c r="O433" i="14"/>
  <c r="K434" i="14"/>
  <c r="L434" i="14" s="1"/>
  <c r="O434" i="14"/>
  <c r="K435" i="14"/>
  <c r="L435" i="14" s="1"/>
  <c r="O435" i="14"/>
  <c r="K436" i="14"/>
  <c r="L436" i="14" s="1"/>
  <c r="O436" i="14"/>
  <c r="K437" i="14"/>
  <c r="L437" i="14" s="1"/>
  <c r="O437" i="14"/>
  <c r="K438" i="14"/>
  <c r="L438" i="14" s="1"/>
  <c r="O438" i="14"/>
  <c r="K439" i="14"/>
  <c r="L439" i="14" s="1"/>
  <c r="O439" i="14"/>
  <c r="K440" i="14"/>
  <c r="L440" i="14" s="1"/>
  <c r="O440" i="14"/>
  <c r="K441" i="14"/>
  <c r="L441" i="14" s="1"/>
  <c r="O441" i="14"/>
  <c r="K442" i="14"/>
  <c r="L442" i="14" s="1"/>
  <c r="O442" i="14"/>
  <c r="K443" i="14"/>
  <c r="L443" i="14" s="1"/>
  <c r="O443" i="14"/>
  <c r="K444" i="14"/>
  <c r="L444" i="14" s="1"/>
  <c r="O444" i="14"/>
  <c r="K445" i="14"/>
  <c r="L445" i="14" s="1"/>
  <c r="O445" i="14"/>
  <c r="K446" i="14"/>
  <c r="L446" i="14" s="1"/>
  <c r="O446" i="14"/>
  <c r="K447" i="14"/>
  <c r="L447" i="14" s="1"/>
  <c r="O447" i="14"/>
  <c r="K448" i="14"/>
  <c r="L448" i="14" s="1"/>
  <c r="O448" i="14"/>
  <c r="K449" i="14"/>
  <c r="L449" i="14" s="1"/>
  <c r="O449" i="14"/>
  <c r="K450" i="14"/>
  <c r="L450" i="14" s="1"/>
  <c r="O450" i="14"/>
  <c r="K451" i="14"/>
  <c r="L451" i="14" s="1"/>
  <c r="O451" i="14"/>
  <c r="K452" i="14"/>
  <c r="L452" i="14" s="1"/>
  <c r="O452" i="14"/>
  <c r="K453" i="14"/>
  <c r="L453" i="14" s="1"/>
  <c r="O453" i="14"/>
  <c r="K454" i="14"/>
  <c r="L454" i="14" s="1"/>
  <c r="O454" i="14"/>
  <c r="K455" i="14"/>
  <c r="L455" i="14" s="1"/>
  <c r="O455" i="14"/>
  <c r="K456" i="14"/>
  <c r="L456" i="14" s="1"/>
  <c r="O456" i="14"/>
  <c r="K457" i="14"/>
  <c r="L457" i="14" s="1"/>
  <c r="O457" i="14"/>
  <c r="K458" i="14"/>
  <c r="L458" i="14" s="1"/>
  <c r="O458" i="14"/>
  <c r="K459" i="14"/>
  <c r="L459" i="14" s="1"/>
  <c r="O459" i="14"/>
  <c r="K460" i="14"/>
  <c r="L460" i="14" s="1"/>
  <c r="O460" i="14"/>
  <c r="K461" i="14"/>
  <c r="L461" i="14" s="1"/>
  <c r="O461" i="14"/>
  <c r="K462" i="14"/>
  <c r="L462" i="14" s="1"/>
  <c r="O462" i="14"/>
  <c r="K463" i="14"/>
  <c r="L463" i="14" s="1"/>
  <c r="O463" i="14"/>
  <c r="K464" i="14"/>
  <c r="L464" i="14" s="1"/>
  <c r="O464" i="14"/>
  <c r="K465" i="14"/>
  <c r="L465" i="14" s="1"/>
  <c r="O465" i="14"/>
  <c r="K466" i="14"/>
  <c r="L466" i="14" s="1"/>
  <c r="O466" i="14"/>
  <c r="K467" i="14"/>
  <c r="L467" i="14" s="1"/>
  <c r="O467" i="14"/>
  <c r="K468" i="14"/>
  <c r="L468" i="14" s="1"/>
  <c r="O468" i="14"/>
  <c r="K469" i="14"/>
  <c r="L469" i="14" s="1"/>
  <c r="O469" i="14"/>
  <c r="K470" i="14"/>
  <c r="L470" i="14" s="1"/>
  <c r="O470" i="14"/>
  <c r="K471" i="14"/>
  <c r="L471" i="14" s="1"/>
  <c r="O471" i="14"/>
  <c r="K472" i="14"/>
  <c r="L472" i="14" s="1"/>
  <c r="O472" i="14"/>
  <c r="K473" i="14"/>
  <c r="L473" i="14" s="1"/>
  <c r="O473" i="14"/>
  <c r="K477" i="14"/>
  <c r="L477" i="14" s="1"/>
  <c r="O477" i="14"/>
  <c r="K480" i="14"/>
  <c r="L480" i="14" s="1"/>
  <c r="O480" i="14"/>
  <c r="K481" i="14"/>
  <c r="L481" i="14" s="1"/>
  <c r="O481" i="14"/>
  <c r="K482" i="14"/>
  <c r="L482" i="14" s="1"/>
  <c r="O482" i="14"/>
  <c r="K483" i="14"/>
  <c r="L483" i="14" s="1"/>
  <c r="O483" i="14"/>
  <c r="K484" i="14"/>
  <c r="L484" i="14" s="1"/>
  <c r="O484" i="14"/>
  <c r="K485" i="14"/>
  <c r="L485" i="14" s="1"/>
  <c r="O485" i="14"/>
  <c r="K486" i="14"/>
  <c r="L486" i="14" s="1"/>
  <c r="O486" i="14"/>
  <c r="K487" i="14"/>
  <c r="L487" i="14" s="1"/>
  <c r="O487" i="14"/>
  <c r="K488" i="14"/>
  <c r="L488" i="14" s="1"/>
  <c r="O488" i="14"/>
  <c r="K489" i="14"/>
  <c r="L489" i="14" s="1"/>
  <c r="O489" i="14"/>
  <c r="K490" i="14"/>
  <c r="L490" i="14" s="1"/>
  <c r="O490" i="14"/>
  <c r="K491" i="14"/>
  <c r="L491" i="14" s="1"/>
  <c r="O491" i="14"/>
  <c r="K492" i="14"/>
  <c r="L492" i="14" s="1"/>
  <c r="O492" i="14"/>
  <c r="K493" i="14"/>
  <c r="L493" i="14" s="1"/>
  <c r="O493" i="14"/>
  <c r="K494" i="14"/>
  <c r="L494" i="14" s="1"/>
  <c r="O494" i="14"/>
  <c r="K495" i="14"/>
  <c r="L495" i="14" s="1"/>
  <c r="O495" i="14"/>
  <c r="K496" i="14"/>
  <c r="L496" i="14" s="1"/>
  <c r="O496" i="14"/>
  <c r="K497" i="14"/>
  <c r="L497" i="14" s="1"/>
  <c r="O497" i="14"/>
  <c r="K498" i="14"/>
  <c r="L498" i="14" s="1"/>
  <c r="O498" i="14"/>
  <c r="K499" i="14"/>
  <c r="L499" i="14" s="1"/>
  <c r="O499" i="14"/>
  <c r="K500" i="14"/>
  <c r="L500" i="14" s="1"/>
  <c r="O500" i="14"/>
  <c r="K501" i="14"/>
  <c r="L501" i="14" s="1"/>
  <c r="O501" i="14"/>
  <c r="K502" i="14"/>
  <c r="L502" i="14" s="1"/>
  <c r="O502" i="14"/>
  <c r="K503" i="14"/>
  <c r="L503" i="14" s="1"/>
  <c r="O503" i="14"/>
  <c r="K504" i="14"/>
  <c r="L504" i="14" s="1"/>
  <c r="O504" i="14"/>
  <c r="K505" i="14"/>
  <c r="L505" i="14" s="1"/>
  <c r="O505" i="14"/>
  <c r="K506" i="14"/>
  <c r="L506" i="14" s="1"/>
  <c r="O506" i="14"/>
  <c r="K507" i="14"/>
  <c r="L507" i="14" s="1"/>
  <c r="O507" i="14"/>
  <c r="K508" i="14"/>
  <c r="L508" i="14" s="1"/>
  <c r="O508" i="14"/>
  <c r="K509" i="14"/>
  <c r="L509" i="14" s="1"/>
  <c r="O509" i="14"/>
  <c r="O510" i="14"/>
  <c r="K511" i="14"/>
  <c r="L511" i="14" s="1"/>
  <c r="O511" i="14"/>
  <c r="K512" i="14"/>
  <c r="L512" i="14" s="1"/>
  <c r="O512" i="14"/>
  <c r="K513" i="14"/>
  <c r="L513" i="14" s="1"/>
  <c r="O513" i="14"/>
  <c r="K514" i="14"/>
  <c r="L514" i="14" s="1"/>
  <c r="O514" i="14"/>
  <c r="K515" i="14"/>
  <c r="L515" i="14" s="1"/>
  <c r="O515" i="14"/>
  <c r="K516" i="14"/>
  <c r="L516" i="14" s="1"/>
  <c r="O516" i="14"/>
  <c r="K517" i="14"/>
  <c r="L517" i="14" s="1"/>
  <c r="O517" i="14"/>
  <c r="K518" i="14"/>
  <c r="L518" i="14" s="1"/>
  <c r="O518" i="14"/>
  <c r="K519" i="14"/>
  <c r="L519" i="14" s="1"/>
  <c r="O519" i="14"/>
  <c r="K520" i="14"/>
  <c r="L520" i="14" s="1"/>
  <c r="O520" i="14"/>
  <c r="K521" i="14"/>
  <c r="L521" i="14" s="1"/>
  <c r="O521" i="14"/>
  <c r="K522" i="14"/>
  <c r="L522" i="14" s="1"/>
  <c r="O522" i="14"/>
  <c r="K523" i="14"/>
  <c r="L523" i="14" s="1"/>
  <c r="O523" i="14"/>
  <c r="K524" i="14"/>
  <c r="L524" i="14" s="1"/>
  <c r="O524" i="14"/>
  <c r="K525" i="14"/>
  <c r="L525" i="14" s="1"/>
  <c r="O525" i="14"/>
  <c r="K526" i="14"/>
  <c r="L526" i="14" s="1"/>
  <c r="O526" i="14"/>
  <c r="K527" i="14"/>
  <c r="L527" i="14" s="1"/>
  <c r="O527" i="14"/>
  <c r="K528" i="14"/>
  <c r="L528" i="14" s="1"/>
  <c r="O528" i="14"/>
  <c r="K529" i="14"/>
  <c r="L529" i="14" s="1"/>
  <c r="O529" i="14"/>
  <c r="K530" i="14"/>
  <c r="L530" i="14" s="1"/>
  <c r="O530" i="14"/>
  <c r="K531" i="14"/>
  <c r="L531" i="14" s="1"/>
  <c r="O531" i="14"/>
  <c r="K532" i="14"/>
  <c r="L532" i="14" s="1"/>
  <c r="O532" i="14"/>
  <c r="K533" i="14"/>
  <c r="L533" i="14" s="1"/>
  <c r="O533" i="14"/>
  <c r="K534" i="14"/>
  <c r="L534" i="14" s="1"/>
  <c r="O534" i="14"/>
  <c r="K535" i="14"/>
  <c r="L535" i="14" s="1"/>
  <c r="O535" i="14"/>
  <c r="K536" i="14"/>
  <c r="L536" i="14" s="1"/>
  <c r="O536" i="14"/>
  <c r="K537" i="14"/>
  <c r="L537" i="14" s="1"/>
  <c r="O537" i="14"/>
  <c r="K538" i="14"/>
  <c r="L538" i="14" s="1"/>
  <c r="O538" i="14"/>
  <c r="K539" i="14"/>
  <c r="L539" i="14" s="1"/>
  <c r="O539" i="14"/>
  <c r="L540" i="14"/>
  <c r="O540" i="14"/>
  <c r="K541" i="14"/>
  <c r="L541" i="14" s="1"/>
  <c r="O541" i="14"/>
  <c r="K542" i="14"/>
  <c r="L542" i="14" s="1"/>
  <c r="O542" i="14"/>
  <c r="O543" i="14"/>
  <c r="K544" i="14"/>
  <c r="L544" i="14" s="1"/>
  <c r="O544" i="14"/>
  <c r="K545" i="14"/>
  <c r="L545" i="14" s="1"/>
  <c r="O545" i="14"/>
  <c r="K546" i="14"/>
  <c r="L546" i="14" s="1"/>
  <c r="O546" i="14"/>
  <c r="K547" i="14"/>
  <c r="L547" i="14" s="1"/>
  <c r="O547" i="14"/>
  <c r="K548" i="14"/>
  <c r="L548" i="14" s="1"/>
  <c r="O548" i="14"/>
  <c r="K549" i="14"/>
  <c r="L549" i="14" s="1"/>
  <c r="O549" i="14"/>
  <c r="O550" i="14"/>
  <c r="O551" i="14"/>
  <c r="O552" i="14"/>
  <c r="O553" i="14"/>
  <c r="O554" i="14"/>
  <c r="O555" i="14"/>
  <c r="K556" i="14"/>
  <c r="L556" i="14" s="1"/>
  <c r="O556" i="14"/>
  <c r="K557" i="14"/>
  <c r="L557" i="14" s="1"/>
  <c r="O557" i="14"/>
  <c r="K558" i="14"/>
  <c r="L558" i="14" s="1"/>
  <c r="O558" i="14"/>
  <c r="O559" i="14"/>
  <c r="O560" i="14"/>
  <c r="O561" i="14"/>
  <c r="O562" i="14"/>
  <c r="O563" i="14"/>
  <c r="O564" i="14"/>
  <c r="O565" i="14"/>
  <c r="O566" i="14"/>
  <c r="O567" i="14"/>
  <c r="O568" i="14"/>
  <c r="O569" i="14"/>
  <c r="K570" i="14"/>
  <c r="L570" i="14" s="1"/>
  <c r="O570" i="14"/>
  <c r="K571" i="14"/>
  <c r="L571" i="14" s="1"/>
  <c r="O571" i="14"/>
  <c r="K572" i="14"/>
  <c r="L572" i="14" s="1"/>
  <c r="O572" i="14"/>
  <c r="K573" i="14"/>
  <c r="L573" i="14" s="1"/>
  <c r="O573" i="14"/>
  <c r="K574" i="14"/>
  <c r="L574" i="14" s="1"/>
  <c r="O574" i="14"/>
  <c r="K575" i="14"/>
  <c r="L575" i="14" s="1"/>
  <c r="O575" i="14"/>
  <c r="K576" i="14"/>
  <c r="L576" i="14" s="1"/>
  <c r="O576" i="14"/>
  <c r="K577" i="14"/>
  <c r="L577" i="14" s="1"/>
  <c r="O577" i="14"/>
  <c r="K578" i="14"/>
  <c r="L578" i="14" s="1"/>
  <c r="O578" i="14"/>
  <c r="K579" i="14"/>
  <c r="L579" i="14" s="1"/>
  <c r="O579" i="14"/>
  <c r="K580" i="14"/>
  <c r="L580" i="14" s="1"/>
  <c r="O580" i="14"/>
  <c r="K581" i="14"/>
  <c r="L581" i="14" s="1"/>
  <c r="O581" i="14"/>
  <c r="K582" i="14"/>
  <c r="L582" i="14" s="1"/>
  <c r="O582" i="14"/>
  <c r="K583" i="14"/>
  <c r="L583" i="14" s="1"/>
  <c r="O583" i="14"/>
  <c r="K584" i="14"/>
  <c r="L584" i="14" s="1"/>
  <c r="O584" i="14"/>
  <c r="O585" i="14"/>
  <c r="O586" i="14"/>
  <c r="O587" i="14"/>
  <c r="K588" i="14"/>
  <c r="L588" i="14" s="1"/>
  <c r="O588" i="14"/>
  <c r="K589" i="14"/>
  <c r="L589" i="14" s="1"/>
  <c r="O589" i="14"/>
  <c r="K590" i="14"/>
  <c r="L590" i="14" s="1"/>
  <c r="O590" i="14"/>
  <c r="K591" i="14"/>
  <c r="L591" i="14" s="1"/>
  <c r="O591" i="14"/>
  <c r="K592" i="14"/>
  <c r="L592" i="14" s="1"/>
  <c r="O592" i="14"/>
  <c r="K593" i="14"/>
  <c r="L593" i="14" s="1"/>
  <c r="O593" i="14"/>
  <c r="K594" i="14"/>
  <c r="L594" i="14" s="1"/>
  <c r="O594" i="14"/>
  <c r="K595" i="14"/>
  <c r="L595" i="14" s="1"/>
  <c r="O595" i="14"/>
  <c r="K596" i="14"/>
  <c r="L596" i="14" s="1"/>
  <c r="O596" i="14"/>
  <c r="K597" i="14"/>
  <c r="L597" i="14" s="1"/>
  <c r="O597" i="14"/>
  <c r="K598" i="14"/>
  <c r="L598" i="14" s="1"/>
  <c r="O598" i="14"/>
  <c r="K599" i="14"/>
  <c r="L599" i="14" s="1"/>
  <c r="O599" i="14"/>
  <c r="K600" i="14"/>
  <c r="L600" i="14" s="1"/>
  <c r="O600" i="14"/>
  <c r="O601" i="14"/>
  <c r="O602" i="14"/>
  <c r="O603" i="14"/>
  <c r="O604" i="14"/>
  <c r="O605" i="14"/>
  <c r="K606" i="14"/>
  <c r="L606" i="14" s="1"/>
  <c r="O606" i="14"/>
  <c r="K607" i="14"/>
  <c r="L607" i="14" s="1"/>
  <c r="O607" i="14"/>
  <c r="O608" i="14"/>
  <c r="O609" i="14"/>
  <c r="O610" i="14"/>
  <c r="O611" i="14"/>
  <c r="K612" i="14"/>
  <c r="L612" i="14" s="1"/>
  <c r="O612" i="14"/>
  <c r="K613" i="14"/>
  <c r="L613" i="14" s="1"/>
  <c r="O613" i="14"/>
  <c r="K614" i="14"/>
  <c r="L614" i="14" s="1"/>
  <c r="O614" i="14"/>
  <c r="K615" i="14"/>
  <c r="L615" i="14" s="1"/>
  <c r="O615" i="14"/>
  <c r="K616" i="14"/>
  <c r="L616" i="14" s="1"/>
  <c r="O616" i="14"/>
  <c r="O617" i="14"/>
  <c r="K618" i="14"/>
  <c r="L618" i="14" s="1"/>
  <c r="O618" i="14"/>
  <c r="K619" i="14"/>
  <c r="L619" i="14" s="1"/>
  <c r="O619" i="14"/>
  <c r="K620" i="14"/>
  <c r="L620" i="14" s="1"/>
  <c r="O620" i="14"/>
  <c r="K621" i="14"/>
  <c r="L621" i="14" s="1"/>
  <c r="O621" i="14"/>
  <c r="K622" i="14"/>
  <c r="L622" i="14" s="1"/>
  <c r="O622" i="14"/>
  <c r="K623" i="14"/>
  <c r="L623" i="14" s="1"/>
  <c r="O623" i="14"/>
  <c r="K624" i="14"/>
  <c r="L624" i="14" s="1"/>
  <c r="O624" i="14"/>
  <c r="K625" i="14"/>
  <c r="L625" i="14" s="1"/>
  <c r="O625" i="14"/>
  <c r="K626" i="14"/>
  <c r="L626" i="14" s="1"/>
  <c r="O626" i="14"/>
  <c r="K627" i="14"/>
  <c r="L627" i="14" s="1"/>
  <c r="O627" i="14"/>
  <c r="K628" i="14"/>
  <c r="L628" i="14" s="1"/>
  <c r="O628" i="14"/>
  <c r="K629" i="14"/>
  <c r="L629" i="14" s="1"/>
  <c r="O629" i="14"/>
  <c r="K630" i="14"/>
  <c r="L630" i="14" s="1"/>
  <c r="O630" i="14"/>
  <c r="K631" i="14"/>
  <c r="L631" i="14" s="1"/>
  <c r="O631" i="14"/>
  <c r="K632" i="14"/>
  <c r="L632" i="14" s="1"/>
  <c r="O632" i="14"/>
  <c r="K633" i="14"/>
  <c r="L633" i="14" s="1"/>
  <c r="O633" i="14"/>
  <c r="O634" i="14"/>
  <c r="O635" i="14"/>
  <c r="O636" i="14"/>
  <c r="O637" i="14"/>
  <c r="O638" i="14"/>
  <c r="O639" i="14"/>
  <c r="O640" i="14"/>
  <c r="O641" i="14"/>
  <c r="O642" i="14"/>
  <c r="O643" i="14"/>
  <c r="O644" i="14"/>
  <c r="K645" i="14"/>
  <c r="L645" i="14" s="1"/>
  <c r="O645" i="14"/>
  <c r="K646" i="14"/>
  <c r="L646" i="14" s="1"/>
  <c r="O646" i="14"/>
  <c r="K647" i="14"/>
  <c r="L647" i="14" s="1"/>
  <c r="O647" i="14"/>
  <c r="K648" i="14"/>
  <c r="L648" i="14" s="1"/>
  <c r="O648" i="14"/>
  <c r="K649" i="14"/>
  <c r="L649" i="14" s="1"/>
  <c r="O649" i="14"/>
  <c r="K650" i="14"/>
  <c r="L650" i="14" s="1"/>
  <c r="O650" i="14"/>
  <c r="K651" i="14"/>
  <c r="L651" i="14" s="1"/>
  <c r="O651" i="14"/>
  <c r="O652" i="14"/>
  <c r="K653" i="14"/>
  <c r="L653" i="14" s="1"/>
  <c r="O653" i="14"/>
  <c r="K654" i="14"/>
  <c r="L654" i="14" s="1"/>
  <c r="O654" i="14"/>
  <c r="K655" i="14"/>
  <c r="L655" i="14" s="1"/>
  <c r="O655" i="14"/>
  <c r="K656" i="14"/>
  <c r="L656" i="14" s="1"/>
  <c r="O656" i="14"/>
  <c r="K657" i="14"/>
  <c r="L657" i="14" s="1"/>
  <c r="O657" i="14"/>
  <c r="K658" i="14"/>
  <c r="L658" i="14" s="1"/>
  <c r="O658" i="14"/>
  <c r="K659" i="14"/>
  <c r="L659" i="14" s="1"/>
  <c r="O659" i="14"/>
  <c r="K660" i="14"/>
  <c r="L660" i="14" s="1"/>
  <c r="O660" i="14"/>
  <c r="K661" i="14"/>
  <c r="L661" i="14" s="1"/>
  <c r="O661" i="14"/>
  <c r="K662" i="14"/>
  <c r="L662" i="14" s="1"/>
  <c r="O662" i="14"/>
  <c r="K663" i="14"/>
  <c r="L663" i="14" s="1"/>
  <c r="O663" i="14"/>
  <c r="K664" i="14"/>
  <c r="L664" i="14" s="1"/>
  <c r="O664" i="14"/>
  <c r="K665" i="14"/>
  <c r="L665" i="14" s="1"/>
  <c r="O665" i="14"/>
  <c r="K666" i="14"/>
  <c r="L666" i="14" s="1"/>
  <c r="O666" i="14"/>
  <c r="K667" i="14"/>
  <c r="L667" i="14" s="1"/>
  <c r="O667" i="14"/>
  <c r="K668" i="14"/>
  <c r="L668" i="14" s="1"/>
  <c r="O668" i="14"/>
  <c r="K669" i="14"/>
  <c r="L669" i="14" s="1"/>
  <c r="O669" i="14"/>
  <c r="K670" i="14"/>
  <c r="L670" i="14" s="1"/>
  <c r="O670" i="14"/>
  <c r="K671" i="14"/>
  <c r="L671" i="14" s="1"/>
  <c r="O671" i="14"/>
  <c r="K672" i="14"/>
  <c r="L672" i="14" s="1"/>
  <c r="O672" i="14"/>
  <c r="K673" i="14"/>
  <c r="L673" i="14" s="1"/>
  <c r="O673" i="14"/>
  <c r="K674" i="14"/>
  <c r="L674" i="14" s="1"/>
  <c r="O674" i="14"/>
  <c r="K675" i="14"/>
  <c r="L675" i="14" s="1"/>
  <c r="O675" i="14"/>
  <c r="K676" i="14"/>
  <c r="L676" i="14" s="1"/>
  <c r="O676" i="14"/>
  <c r="K677" i="14"/>
  <c r="L677" i="14" s="1"/>
  <c r="O677" i="14"/>
  <c r="K678" i="14"/>
  <c r="L678" i="14" s="1"/>
  <c r="O678" i="14"/>
  <c r="K679" i="14"/>
  <c r="L679" i="14" s="1"/>
  <c r="O679" i="14"/>
  <c r="K680" i="14"/>
  <c r="L680" i="14" s="1"/>
  <c r="O680" i="14"/>
  <c r="K681" i="14"/>
  <c r="L681" i="14" s="1"/>
  <c r="O681" i="14"/>
  <c r="K682" i="14"/>
  <c r="L682" i="14" s="1"/>
  <c r="O682" i="14"/>
  <c r="K683" i="14"/>
  <c r="L683" i="14" s="1"/>
  <c r="O683" i="14"/>
  <c r="K684" i="14"/>
  <c r="L684" i="14" s="1"/>
  <c r="O684" i="14"/>
  <c r="K685" i="14"/>
  <c r="L685" i="14" s="1"/>
  <c r="O685" i="14"/>
  <c r="K686" i="14"/>
  <c r="L686" i="14" s="1"/>
  <c r="O686" i="14"/>
  <c r="K687" i="14"/>
  <c r="L687" i="14" s="1"/>
  <c r="O687" i="14"/>
  <c r="K688" i="14"/>
  <c r="L688" i="14" s="1"/>
  <c r="O688" i="14"/>
  <c r="K689" i="14"/>
  <c r="L689" i="14" s="1"/>
  <c r="O689" i="14"/>
  <c r="K690" i="14"/>
  <c r="L690" i="14" s="1"/>
  <c r="O690" i="14"/>
  <c r="K691" i="14"/>
  <c r="L691" i="14" s="1"/>
  <c r="O691" i="14"/>
  <c r="K692" i="14"/>
  <c r="L692" i="14" s="1"/>
  <c r="O692" i="14"/>
  <c r="K693" i="14"/>
  <c r="L693" i="14" s="1"/>
  <c r="O693" i="14"/>
  <c r="K694" i="14"/>
  <c r="L694" i="14" s="1"/>
  <c r="O694" i="14"/>
  <c r="K695" i="14"/>
  <c r="L695" i="14" s="1"/>
  <c r="O695" i="14"/>
  <c r="K696" i="14"/>
  <c r="L696" i="14" s="1"/>
  <c r="O696" i="14"/>
  <c r="K697" i="14"/>
  <c r="L697" i="14" s="1"/>
  <c r="O697" i="14"/>
  <c r="K698" i="14"/>
  <c r="L698" i="14" s="1"/>
  <c r="O698" i="14"/>
  <c r="K699" i="14"/>
  <c r="L699" i="14" s="1"/>
  <c r="O699" i="14"/>
  <c r="K700" i="14"/>
  <c r="L700" i="14" s="1"/>
  <c r="O700" i="14"/>
  <c r="AN17" i="14"/>
  <c r="AO17" i="14"/>
  <c r="AN18" i="14"/>
  <c r="AO18" i="14"/>
  <c r="AN19" i="14"/>
  <c r="AO19" i="14"/>
  <c r="AN20" i="14"/>
  <c r="AO20" i="14"/>
  <c r="AN21" i="14"/>
  <c r="AO21" i="14"/>
  <c r="AN22" i="14"/>
  <c r="AO22" i="14"/>
  <c r="AN23" i="14"/>
  <c r="AO23" i="14"/>
  <c r="AN24" i="14"/>
  <c r="AO24" i="14"/>
  <c r="AN25" i="14"/>
  <c r="AO25" i="14"/>
  <c r="AN26" i="14"/>
  <c r="AO26" i="14"/>
  <c r="AN27" i="14"/>
  <c r="AO27" i="14"/>
  <c r="AN28" i="14"/>
  <c r="AO28" i="14"/>
  <c r="AN29" i="14"/>
  <c r="AO29" i="14"/>
  <c r="AN30" i="14"/>
  <c r="AO30" i="14"/>
  <c r="AN31" i="14"/>
  <c r="AO31" i="14"/>
  <c r="AN32" i="14"/>
  <c r="AO32" i="14"/>
  <c r="AN33" i="14"/>
  <c r="AO33" i="14"/>
  <c r="AN34" i="14"/>
  <c r="AO34" i="14"/>
  <c r="AN35" i="14"/>
  <c r="AO35" i="14"/>
  <c r="AN36" i="14"/>
  <c r="AO36" i="14"/>
  <c r="AN37" i="14"/>
  <c r="AO37" i="14"/>
  <c r="AN38" i="14"/>
  <c r="AO38" i="14"/>
  <c r="AN39" i="14"/>
  <c r="AO39" i="14"/>
  <c r="AN40" i="14"/>
  <c r="AO40" i="14"/>
  <c r="AN41" i="14"/>
  <c r="AO41" i="14"/>
  <c r="AN42" i="14"/>
  <c r="AO42" i="14"/>
  <c r="AN43" i="14"/>
  <c r="AO43" i="14"/>
  <c r="AN44" i="14"/>
  <c r="AO44" i="14"/>
  <c r="AN45" i="14"/>
  <c r="AO45" i="14"/>
  <c r="AO16" i="14"/>
  <c r="AN16" i="14"/>
  <c r="AK37" i="14"/>
  <c r="AK38" i="14"/>
  <c r="AK44" i="14"/>
  <c r="AK45" i="14"/>
  <c r="AK46" i="14"/>
  <c r="AK47" i="14"/>
  <c r="AK49" i="14"/>
  <c r="AK50" i="14"/>
  <c r="AK52" i="14"/>
  <c r="AK53" i="14"/>
  <c r="AK54" i="14"/>
  <c r="AK55" i="14"/>
  <c r="AK57" i="14"/>
  <c r="AK58" i="14"/>
  <c r="AK59" i="14"/>
  <c r="AK60" i="14"/>
  <c r="AK61" i="14"/>
  <c r="AK62" i="14"/>
  <c r="AK63" i="14"/>
  <c r="AK64" i="14"/>
  <c r="AK65" i="14"/>
  <c r="AK66" i="14"/>
  <c r="AK67" i="14"/>
  <c r="AK68" i="14"/>
  <c r="AK69" i="14"/>
  <c r="AK70" i="14"/>
  <c r="AK71" i="14"/>
  <c r="K100" i="17"/>
  <c r="K342" i="14"/>
  <c r="L342" i="14" s="1"/>
  <c r="O342" i="14"/>
  <c r="K343" i="14"/>
  <c r="L343" i="14" s="1"/>
  <c r="O343" i="14"/>
  <c r="K344" i="14"/>
  <c r="L344" i="14" s="1"/>
  <c r="O344" i="14"/>
  <c r="K345" i="14"/>
  <c r="L345" i="14" s="1"/>
  <c r="O345" i="14"/>
  <c r="K346" i="14"/>
  <c r="L346" i="14" s="1"/>
  <c r="O346" i="14"/>
  <c r="K347" i="14"/>
  <c r="L347" i="14" s="1"/>
  <c r="O347" i="14"/>
  <c r="K348" i="14"/>
  <c r="L348" i="14" s="1"/>
  <c r="O348" i="14"/>
  <c r="K349" i="14"/>
  <c r="L349" i="14" s="1"/>
  <c r="O349" i="14"/>
  <c r="K350" i="14"/>
  <c r="L350" i="14" s="1"/>
  <c r="O350" i="14"/>
  <c r="K351" i="14"/>
  <c r="L351" i="14" s="1"/>
  <c r="O351" i="14"/>
  <c r="K352" i="14"/>
  <c r="L352" i="14" s="1"/>
  <c r="O352" i="14"/>
  <c r="K353" i="14"/>
  <c r="L353" i="14" s="1"/>
  <c r="O353" i="14"/>
  <c r="K354" i="14"/>
  <c r="L354" i="14" s="1"/>
  <c r="O354" i="14"/>
  <c r="K355" i="14"/>
  <c r="L355" i="14" s="1"/>
  <c r="O355" i="14"/>
  <c r="K356" i="14"/>
  <c r="L356" i="14" s="1"/>
  <c r="O356" i="14"/>
  <c r="K357" i="14"/>
  <c r="L357" i="14" s="1"/>
  <c r="O357" i="14"/>
  <c r="K358" i="14"/>
  <c r="L358" i="14" s="1"/>
  <c r="O358" i="14"/>
  <c r="K359" i="14"/>
  <c r="L359" i="14" s="1"/>
  <c r="O359" i="14"/>
  <c r="K360" i="14"/>
  <c r="L360" i="14" s="1"/>
  <c r="O360" i="14"/>
  <c r="K361" i="14"/>
  <c r="L361" i="14" s="1"/>
  <c r="O361" i="14"/>
  <c r="K362" i="14"/>
  <c r="L362" i="14" s="1"/>
  <c r="O362" i="14"/>
  <c r="K363" i="14"/>
  <c r="L363" i="14" s="1"/>
  <c r="O363" i="14"/>
  <c r="K364" i="14"/>
  <c r="L364" i="14" s="1"/>
  <c r="O364" i="14"/>
  <c r="K365" i="14"/>
  <c r="L365" i="14" s="1"/>
  <c r="O365" i="14"/>
  <c r="K366" i="14"/>
  <c r="L366" i="14" s="1"/>
  <c r="O366" i="14"/>
  <c r="K367" i="14"/>
  <c r="L367" i="14" s="1"/>
  <c r="O367" i="14"/>
  <c r="K368" i="14"/>
  <c r="L368" i="14" s="1"/>
  <c r="O368" i="14"/>
  <c r="K369" i="14"/>
  <c r="L369" i="14" s="1"/>
  <c r="O369" i="14"/>
  <c r="K370" i="14"/>
  <c r="L370" i="14" s="1"/>
  <c r="O370" i="14"/>
  <c r="K371" i="14"/>
  <c r="L371" i="14" s="1"/>
  <c r="O371" i="14"/>
  <c r="K372" i="14"/>
  <c r="L372" i="14" s="1"/>
  <c r="O372" i="14"/>
  <c r="K373" i="14"/>
  <c r="L373" i="14" s="1"/>
  <c r="O373" i="14"/>
  <c r="K374" i="14"/>
  <c r="L374" i="14" s="1"/>
  <c r="O374" i="14"/>
  <c r="K375" i="14"/>
  <c r="L375" i="14" s="1"/>
  <c r="O375" i="14"/>
  <c r="K376" i="14"/>
  <c r="L376" i="14" s="1"/>
  <c r="O376" i="14"/>
  <c r="K377" i="14"/>
  <c r="L377" i="14" s="1"/>
  <c r="O377" i="14"/>
  <c r="K378" i="14"/>
  <c r="L378" i="14" s="1"/>
  <c r="O378" i="14"/>
  <c r="K379" i="14"/>
  <c r="L379" i="14" s="1"/>
  <c r="O379" i="14"/>
  <c r="K380" i="14"/>
  <c r="L380" i="14" s="1"/>
  <c r="O380" i="14"/>
  <c r="K381" i="14"/>
  <c r="L381" i="14" s="1"/>
  <c r="O381" i="14"/>
  <c r="K382" i="14"/>
  <c r="L382" i="14" s="1"/>
  <c r="O382" i="14"/>
  <c r="K383" i="14"/>
  <c r="L383" i="14" s="1"/>
  <c r="O383" i="14"/>
  <c r="K384" i="14"/>
  <c r="L384" i="14" s="1"/>
  <c r="O384" i="14"/>
  <c r="Y28" i="14" l="1"/>
  <c r="Y27" i="14"/>
  <c r="Y26" i="14"/>
  <c r="AP27" i="14"/>
  <c r="AJ37" i="14"/>
  <c r="AJ21" i="14"/>
  <c r="AJ29" i="14"/>
  <c r="AP35" i="14"/>
  <c r="AP31" i="14"/>
  <c r="AP23" i="14"/>
  <c r="AP19" i="14"/>
  <c r="AP34" i="14"/>
  <c r="AJ18" i="14"/>
  <c r="AJ26" i="14"/>
  <c r="AP26" i="14"/>
  <c r="AP18" i="14"/>
  <c r="AJ50" i="14"/>
  <c r="AJ34" i="14"/>
  <c r="AJ61" i="14"/>
  <c r="AJ45" i="14"/>
  <c r="AJ42" i="14"/>
  <c r="AJ53" i="14"/>
  <c r="AJ68" i="14"/>
  <c r="AJ60" i="14"/>
  <c r="AJ36" i="14"/>
  <c r="AJ69" i="14"/>
  <c r="AJ44" i="14"/>
  <c r="AJ28" i="14"/>
  <c r="AJ52" i="14"/>
  <c r="AJ20" i="14"/>
  <c r="AP45" i="14"/>
  <c r="AP44" i="14"/>
  <c r="AP36" i="14"/>
  <c r="AP28" i="14"/>
  <c r="AP20" i="14"/>
  <c r="AP17" i="14"/>
  <c r="AP43" i="14"/>
  <c r="AP39" i="14"/>
  <c r="AP16" i="14"/>
  <c r="AP42" i="14"/>
  <c r="AJ67" i="14"/>
  <c r="AJ59" i="14"/>
  <c r="AJ51" i="14"/>
  <c r="AJ43" i="14"/>
  <c r="AJ35" i="14"/>
  <c r="AJ27" i="14"/>
  <c r="AJ19" i="14"/>
  <c r="AP41" i="14"/>
  <c r="AP37" i="14"/>
  <c r="AP33" i="14"/>
  <c r="AP29" i="14"/>
  <c r="AP25" i="14"/>
  <c r="AP21" i="14"/>
  <c r="AJ70" i="14"/>
  <c r="AP24" i="14"/>
  <c r="AP32" i="14"/>
  <c r="AP40" i="14"/>
  <c r="AP22" i="14"/>
  <c r="AP30" i="14"/>
  <c r="AP38" i="14"/>
  <c r="AJ58" i="14"/>
  <c r="AJ66" i="14"/>
  <c r="AJ71" i="14"/>
  <c r="AJ16" i="14"/>
  <c r="AJ24" i="14"/>
  <c r="AJ32" i="14"/>
  <c r="AJ40" i="14"/>
  <c r="AJ48" i="14"/>
  <c r="AJ56" i="14"/>
  <c r="AJ64" i="14"/>
  <c r="AJ22" i="14"/>
  <c r="AJ30" i="14"/>
  <c r="AJ38" i="14"/>
  <c r="AJ46" i="14"/>
  <c r="AJ54" i="14"/>
  <c r="AJ62" i="14"/>
  <c r="AJ25" i="14"/>
  <c r="AJ33" i="14"/>
  <c r="AJ41" i="14"/>
  <c r="AJ49" i="14"/>
  <c r="AJ57" i="14"/>
  <c r="AJ65" i="14"/>
  <c r="AJ23" i="14"/>
  <c r="AJ31" i="14"/>
  <c r="AJ39" i="14"/>
  <c r="AJ47" i="14"/>
  <c r="AJ55" i="14"/>
  <c r="AJ63" i="14"/>
  <c r="AJ17" i="14"/>
  <c r="K311" i="14"/>
  <c r="L311" i="14" s="1"/>
  <c r="K312" i="14"/>
  <c r="L312" i="14" s="1"/>
  <c r="K313" i="14"/>
  <c r="L313" i="14" s="1"/>
  <c r="K314" i="14"/>
  <c r="L314" i="14" s="1"/>
  <c r="K315" i="14"/>
  <c r="L315" i="14" s="1"/>
  <c r="AB71" i="14"/>
  <c r="AC71" i="14"/>
  <c r="AB42" i="14"/>
  <c r="N6" i="20"/>
  <c r="N7" i="20"/>
  <c r="N8" i="20"/>
  <c r="N9" i="20"/>
  <c r="N10" i="20"/>
  <c r="N11" i="20"/>
  <c r="N12" i="20"/>
  <c r="N13" i="20"/>
  <c r="N14" i="20"/>
  <c r="N15" i="20"/>
  <c r="N16" i="20"/>
  <c r="N17" i="20"/>
  <c r="N18" i="20"/>
  <c r="N19" i="20"/>
  <c r="N20" i="20"/>
  <c r="N21" i="20"/>
  <c r="O21" i="20" s="1"/>
  <c r="N22" i="20"/>
  <c r="N23" i="20"/>
  <c r="N24" i="20"/>
  <c r="N25" i="20"/>
  <c r="N26" i="20"/>
  <c r="N27" i="20"/>
  <c r="N28" i="20"/>
  <c r="N29" i="20"/>
  <c r="N30" i="20"/>
  <c r="N31" i="20"/>
  <c r="N32" i="20"/>
  <c r="N33" i="20"/>
  <c r="N34" i="20"/>
  <c r="N35" i="20"/>
  <c r="N36" i="20"/>
  <c r="N37" i="20"/>
  <c r="O37" i="20" s="1"/>
  <c r="N38" i="20"/>
  <c r="N39" i="20"/>
  <c r="N40" i="20"/>
  <c r="N41" i="20"/>
  <c r="N42" i="20"/>
  <c r="N43" i="20"/>
  <c r="N44" i="20"/>
  <c r="N45" i="20"/>
  <c r="N46" i="20"/>
  <c r="N47" i="20"/>
  <c r="N48" i="20"/>
  <c r="N49" i="20"/>
  <c r="N50" i="20"/>
  <c r="N51" i="20"/>
  <c r="N52" i="20"/>
  <c r="N53" i="20"/>
  <c r="O53" i="20" s="1"/>
  <c r="N54" i="20"/>
  <c r="N55" i="20"/>
  <c r="N56" i="20"/>
  <c r="N57" i="20"/>
  <c r="N58" i="20"/>
  <c r="N59" i="20"/>
  <c r="N60" i="20"/>
  <c r="N61" i="20"/>
  <c r="O61" i="20" s="1"/>
  <c r="N62" i="20"/>
  <c r="N63" i="20"/>
  <c r="N64" i="20"/>
  <c r="N65" i="20"/>
  <c r="N66" i="20"/>
  <c r="N67" i="20"/>
  <c r="N68" i="20"/>
  <c r="N69" i="20"/>
  <c r="O69" i="20" s="1"/>
  <c r="N70" i="20"/>
  <c r="N71" i="20"/>
  <c r="N72" i="20"/>
  <c r="N73" i="20"/>
  <c r="N74" i="20"/>
  <c r="N75" i="20"/>
  <c r="N76" i="20"/>
  <c r="N77" i="20"/>
  <c r="N78" i="20"/>
  <c r="N79" i="20"/>
  <c r="N80" i="20"/>
  <c r="N81" i="20"/>
  <c r="N82" i="20"/>
  <c r="N83" i="20"/>
  <c r="N84" i="20"/>
  <c r="N85" i="20"/>
  <c r="O85" i="20" s="1"/>
  <c r="N86" i="20"/>
  <c r="N87" i="20"/>
  <c r="N88" i="20"/>
  <c r="N89" i="20"/>
  <c r="N90" i="20"/>
  <c r="N91" i="20"/>
  <c r="N92" i="20"/>
  <c r="N93" i="20"/>
  <c r="O93" i="20" s="1"/>
  <c r="N94" i="20"/>
  <c r="N95" i="20"/>
  <c r="N96" i="20"/>
  <c r="N97" i="20"/>
  <c r="N98" i="20"/>
  <c r="N99" i="20"/>
  <c r="N100" i="20"/>
  <c r="N101" i="20"/>
  <c r="O101" i="20" s="1"/>
  <c r="N102" i="20"/>
  <c r="N103" i="20"/>
  <c r="N104" i="20"/>
  <c r="N105" i="20"/>
  <c r="N106" i="20"/>
  <c r="N107" i="20"/>
  <c r="N108" i="20"/>
  <c r="N109" i="20"/>
  <c r="N110" i="20"/>
  <c r="N111" i="20"/>
  <c r="N112" i="20"/>
  <c r="N113" i="20"/>
  <c r="N114" i="20"/>
  <c r="N115" i="20"/>
  <c r="N116" i="20"/>
  <c r="N117" i="20"/>
  <c r="O117" i="20" s="1"/>
  <c r="N118" i="20"/>
  <c r="N119" i="20"/>
  <c r="N120" i="20"/>
  <c r="N121" i="20"/>
  <c r="N122" i="20"/>
  <c r="N123" i="20"/>
  <c r="N124" i="20"/>
  <c r="N125" i="20"/>
  <c r="O125" i="20" s="1"/>
  <c r="N126" i="20"/>
  <c r="N127" i="20"/>
  <c r="N128" i="20"/>
  <c r="N129" i="20"/>
  <c r="N130" i="20"/>
  <c r="N131" i="20"/>
  <c r="N132" i="20"/>
  <c r="N133" i="20"/>
  <c r="O133" i="20" s="1"/>
  <c r="N134" i="20"/>
  <c r="N135" i="20"/>
  <c r="N136" i="20"/>
  <c r="N137" i="20"/>
  <c r="N138" i="20"/>
  <c r="N139" i="20"/>
  <c r="N140" i="20"/>
  <c r="N141" i="20"/>
  <c r="N142" i="20"/>
  <c r="N143" i="20"/>
  <c r="N144" i="20"/>
  <c r="N145" i="20"/>
  <c r="N146" i="20"/>
  <c r="N147" i="20"/>
  <c r="N148" i="20"/>
  <c r="N149" i="20"/>
  <c r="O149" i="20" s="1"/>
  <c r="N150" i="20"/>
  <c r="N151" i="20"/>
  <c r="N152" i="20"/>
  <c r="N153" i="20"/>
  <c r="N154" i="20"/>
  <c r="N155" i="20"/>
  <c r="N156" i="20"/>
  <c r="N157" i="20"/>
  <c r="O157" i="20" s="1"/>
  <c r="N158" i="20"/>
  <c r="N159" i="20"/>
  <c r="N160" i="20"/>
  <c r="N161" i="20"/>
  <c r="N162" i="20"/>
  <c r="N163" i="20"/>
  <c r="N164" i="20"/>
  <c r="N165" i="20"/>
  <c r="O165" i="20" s="1"/>
  <c r="N166" i="20"/>
  <c r="N167" i="20"/>
  <c r="N168" i="20"/>
  <c r="N169" i="20"/>
  <c r="N170" i="20"/>
  <c r="N171" i="20"/>
  <c r="N172" i="20"/>
  <c r="N173" i="20"/>
  <c r="O173" i="20" s="1"/>
  <c r="N174" i="20"/>
  <c r="N175" i="20"/>
  <c r="N176" i="20"/>
  <c r="N177" i="20"/>
  <c r="N178" i="20"/>
  <c r="N179" i="20"/>
  <c r="N180" i="20"/>
  <c r="N181" i="20"/>
  <c r="O181" i="20" s="1"/>
  <c r="N182" i="20"/>
  <c r="N183" i="20"/>
  <c r="N184" i="20"/>
  <c r="N185" i="20"/>
  <c r="N186" i="20"/>
  <c r="N187" i="20"/>
  <c r="N188" i="20"/>
  <c r="N189" i="20"/>
  <c r="O189" i="20" s="1"/>
  <c r="N190" i="20"/>
  <c r="N191" i="20"/>
  <c r="N192" i="20"/>
  <c r="N193" i="20"/>
  <c r="N194" i="20"/>
  <c r="N195" i="20"/>
  <c r="N196" i="20"/>
  <c r="N197" i="20"/>
  <c r="O197" i="20" s="1"/>
  <c r="N198" i="20"/>
  <c r="N199" i="20"/>
  <c r="N200" i="20"/>
  <c r="N201" i="20"/>
  <c r="N202" i="20"/>
  <c r="N203" i="20"/>
  <c r="N204" i="20"/>
  <c r="N205" i="20"/>
  <c r="O205" i="20" s="1"/>
  <c r="N206" i="20"/>
  <c r="N207" i="20"/>
  <c r="N208" i="20"/>
  <c r="N209" i="20"/>
  <c r="N210" i="20"/>
  <c r="N211" i="20"/>
  <c r="N212" i="20"/>
  <c r="N213" i="20"/>
  <c r="O213" i="20" s="1"/>
  <c r="N214" i="20"/>
  <c r="N215" i="20"/>
  <c r="N216" i="20"/>
  <c r="N217" i="20"/>
  <c r="N218" i="20"/>
  <c r="N219" i="20"/>
  <c r="N220" i="20"/>
  <c r="N221" i="20"/>
  <c r="O221" i="20" s="1"/>
  <c r="N222" i="20"/>
  <c r="N223" i="20"/>
  <c r="N224" i="20"/>
  <c r="N225" i="20"/>
  <c r="N226" i="20"/>
  <c r="N227" i="20"/>
  <c r="N228" i="20"/>
  <c r="N229" i="20"/>
  <c r="O229" i="20" s="1"/>
  <c r="N230" i="20"/>
  <c r="N231" i="20"/>
  <c r="N232" i="20"/>
  <c r="N233" i="20"/>
  <c r="N234" i="20"/>
  <c r="N235" i="20"/>
  <c r="N236" i="20"/>
  <c r="N237" i="20"/>
  <c r="O237" i="20" s="1"/>
  <c r="N238" i="20"/>
  <c r="N239" i="20"/>
  <c r="N240" i="20"/>
  <c r="N241" i="20"/>
  <c r="N242" i="20"/>
  <c r="N243" i="20"/>
  <c r="N244" i="20"/>
  <c r="N245" i="20"/>
  <c r="N246" i="20"/>
  <c r="N247" i="20"/>
  <c r="N248" i="20"/>
  <c r="N249" i="20"/>
  <c r="N250" i="20"/>
  <c r="N251" i="20"/>
  <c r="N252" i="20"/>
  <c r="N253" i="20"/>
  <c r="O253" i="20" s="1"/>
  <c r="N254" i="20"/>
  <c r="N255" i="20"/>
  <c r="N256" i="20"/>
  <c r="N257" i="20"/>
  <c r="N258" i="20"/>
  <c r="N259" i="20"/>
  <c r="N260" i="20"/>
  <c r="N261" i="20"/>
  <c r="O261" i="20" s="1"/>
  <c r="N262" i="20"/>
  <c r="N263" i="20"/>
  <c r="N264" i="20"/>
  <c r="N265" i="20"/>
  <c r="N266" i="20"/>
  <c r="N267" i="20"/>
  <c r="N268" i="20"/>
  <c r="N269" i="20"/>
  <c r="N270" i="20"/>
  <c r="N271" i="20"/>
  <c r="N272" i="20"/>
  <c r="N273" i="20"/>
  <c r="N274" i="20"/>
  <c r="N275" i="20"/>
  <c r="N276" i="20"/>
  <c r="N277" i="20"/>
  <c r="O277" i="20" s="1"/>
  <c r="N278" i="20"/>
  <c r="N279" i="20"/>
  <c r="N280" i="20"/>
  <c r="N281" i="20"/>
  <c r="N282" i="20"/>
  <c r="N283" i="20"/>
  <c r="N284" i="20"/>
  <c r="N285" i="20"/>
  <c r="O285" i="20" s="1"/>
  <c r="N286" i="20"/>
  <c r="N287" i="20"/>
  <c r="N288" i="20"/>
  <c r="N289" i="20"/>
  <c r="N290" i="20"/>
  <c r="N291" i="20"/>
  <c r="N292" i="20"/>
  <c r="N293" i="20"/>
  <c r="O293" i="20" s="1"/>
  <c r="N294" i="20"/>
  <c r="N295" i="20"/>
  <c r="N296" i="20"/>
  <c r="N297" i="20"/>
  <c r="N298" i="20"/>
  <c r="N299" i="20"/>
  <c r="N300" i="20"/>
  <c r="N301" i="20"/>
  <c r="O301" i="20" s="1"/>
  <c r="N302" i="20"/>
  <c r="N303" i="20"/>
  <c r="N304" i="20"/>
  <c r="N305" i="20"/>
  <c r="N306" i="20"/>
  <c r="N307" i="20"/>
  <c r="N308" i="20"/>
  <c r="N309" i="20"/>
  <c r="O309" i="20" s="1"/>
  <c r="N310" i="20"/>
  <c r="N311" i="20"/>
  <c r="N312" i="20"/>
  <c r="N313" i="20"/>
  <c r="N314" i="20"/>
  <c r="N315" i="20"/>
  <c r="N316" i="20"/>
  <c r="N317" i="20"/>
  <c r="O317" i="20" s="1"/>
  <c r="N318" i="20"/>
  <c r="N319" i="20"/>
  <c r="N320" i="20"/>
  <c r="N321" i="20"/>
  <c r="N322" i="20"/>
  <c r="N323" i="20"/>
  <c r="N324" i="20"/>
  <c r="N325" i="20"/>
  <c r="O325" i="20" s="1"/>
  <c r="N326" i="20"/>
  <c r="N327" i="20"/>
  <c r="N328" i="20"/>
  <c r="N329" i="20"/>
  <c r="N330" i="20"/>
  <c r="N331" i="20"/>
  <c r="N332" i="20"/>
  <c r="N333" i="20"/>
  <c r="O333" i="20" s="1"/>
  <c r="N334" i="20"/>
  <c r="N335" i="20"/>
  <c r="N336" i="20"/>
  <c r="N337" i="20"/>
  <c r="N338" i="20"/>
  <c r="N339" i="20"/>
  <c r="N340" i="20"/>
  <c r="N341" i="20"/>
  <c r="O341" i="20" s="1"/>
  <c r="N342" i="20"/>
  <c r="N343" i="20"/>
  <c r="N344" i="20"/>
  <c r="N345" i="20"/>
  <c r="N346" i="20"/>
  <c r="N347" i="20"/>
  <c r="N348" i="20"/>
  <c r="N349" i="20"/>
  <c r="O349" i="20" s="1"/>
  <c r="N350" i="20"/>
  <c r="N351" i="20"/>
  <c r="N352" i="20"/>
  <c r="N353" i="20"/>
  <c r="N354" i="20"/>
  <c r="N355" i="20"/>
  <c r="N356" i="20"/>
  <c r="N357" i="20"/>
  <c r="O357" i="20" s="1"/>
  <c r="N358" i="20"/>
  <c r="N359" i="20"/>
  <c r="N360" i="20"/>
  <c r="N361" i="20"/>
  <c r="N362" i="20"/>
  <c r="N363" i="20"/>
  <c r="N364" i="20"/>
  <c r="N365" i="20"/>
  <c r="O365" i="20" s="1"/>
  <c r="N366" i="20"/>
  <c r="N367" i="20"/>
  <c r="N368" i="20"/>
  <c r="N369" i="20"/>
  <c r="N370" i="20"/>
  <c r="N371" i="20"/>
  <c r="N372" i="20"/>
  <c r="N373" i="20"/>
  <c r="N374" i="20"/>
  <c r="N375" i="20"/>
  <c r="N376" i="20"/>
  <c r="N377" i="20"/>
  <c r="N378" i="20"/>
  <c r="N379" i="20"/>
  <c r="N380" i="20"/>
  <c r="N381" i="20"/>
  <c r="O381" i="20" s="1"/>
  <c r="N382" i="20"/>
  <c r="N383" i="20"/>
  <c r="N384" i="20"/>
  <c r="N385" i="20"/>
  <c r="N386" i="20"/>
  <c r="N387" i="20"/>
  <c r="N388" i="20"/>
  <c r="N389" i="20"/>
  <c r="O389" i="20" s="1"/>
  <c r="N390" i="20"/>
  <c r="N391" i="20"/>
  <c r="N392" i="20"/>
  <c r="N393" i="20"/>
  <c r="N394" i="20"/>
  <c r="N395" i="20"/>
  <c r="N396" i="20"/>
  <c r="N397" i="20"/>
  <c r="N398" i="20"/>
  <c r="N399" i="20"/>
  <c r="N400" i="20"/>
  <c r="N401" i="20"/>
  <c r="N402" i="20"/>
  <c r="N403" i="20"/>
  <c r="N404" i="20"/>
  <c r="N405" i="20"/>
  <c r="O405" i="20" s="1"/>
  <c r="N406" i="20"/>
  <c r="N407" i="20"/>
  <c r="N408" i="20"/>
  <c r="N409" i="20"/>
  <c r="N410" i="20"/>
  <c r="N411" i="20"/>
  <c r="N412" i="20"/>
  <c r="N413" i="20"/>
  <c r="O413" i="20" s="1"/>
  <c r="N414" i="20"/>
  <c r="N415" i="20"/>
  <c r="N416" i="20"/>
  <c r="N417" i="20"/>
  <c r="N418" i="20"/>
  <c r="N419" i="20"/>
  <c r="N420" i="20"/>
  <c r="N421" i="20"/>
  <c r="N422" i="20"/>
  <c r="N423" i="20"/>
  <c r="N424" i="20"/>
  <c r="N425" i="20"/>
  <c r="N426" i="20"/>
  <c r="N427" i="20"/>
  <c r="N428" i="20"/>
  <c r="N429" i="20"/>
  <c r="O429" i="20" s="1"/>
  <c r="N430" i="20"/>
  <c r="N431" i="20"/>
  <c r="N432" i="20"/>
  <c r="N433" i="20"/>
  <c r="N434" i="20"/>
  <c r="N435" i="20"/>
  <c r="N436" i="20"/>
  <c r="N437" i="20"/>
  <c r="O437" i="20" s="1"/>
  <c r="N438" i="20"/>
  <c r="N439" i="20"/>
  <c r="N440" i="20"/>
  <c r="N441" i="20"/>
  <c r="N442" i="20"/>
  <c r="N443" i="20"/>
  <c r="N444" i="20"/>
  <c r="N445" i="20"/>
  <c r="O445" i="20" s="1"/>
  <c r="N446" i="20"/>
  <c r="N447" i="20"/>
  <c r="N448" i="20"/>
  <c r="N449" i="20"/>
  <c r="N450" i="20"/>
  <c r="N451" i="20"/>
  <c r="N452" i="20"/>
  <c r="N453" i="20"/>
  <c r="O453" i="20" s="1"/>
  <c r="N454" i="20"/>
  <c r="N455" i="20"/>
  <c r="N456" i="20"/>
  <c r="N457" i="20"/>
  <c r="N458" i="20"/>
  <c r="N459" i="20"/>
  <c r="N460" i="20"/>
  <c r="N461" i="20"/>
  <c r="O461" i="20" s="1"/>
  <c r="N462" i="20"/>
  <c r="N463" i="20"/>
  <c r="N464" i="20"/>
  <c r="N465" i="20"/>
  <c r="N466" i="20"/>
  <c r="N467" i="20"/>
  <c r="N468" i="20"/>
  <c r="N469" i="20"/>
  <c r="O469" i="20" s="1"/>
  <c r="N470" i="20"/>
  <c r="N471" i="20"/>
  <c r="N472" i="20"/>
  <c r="N473" i="20"/>
  <c r="N474" i="20"/>
  <c r="N475" i="20"/>
  <c r="N476" i="20"/>
  <c r="N477" i="20"/>
  <c r="O477" i="20" s="1"/>
  <c r="N478" i="20"/>
  <c r="N479" i="20"/>
  <c r="N480" i="20"/>
  <c r="N481" i="20"/>
  <c r="N482" i="20"/>
  <c r="N483" i="20"/>
  <c r="N484" i="20"/>
  <c r="N485" i="20"/>
  <c r="O485" i="20" s="1"/>
  <c r="N486" i="20"/>
  <c r="N487" i="20"/>
  <c r="N488" i="20"/>
  <c r="N489" i="20"/>
  <c r="N5" i="20"/>
  <c r="O12" i="20"/>
  <c r="O28" i="20"/>
  <c r="O36" i="20"/>
  <c r="O44" i="20"/>
  <c r="O60" i="20"/>
  <c r="O68" i="20"/>
  <c r="O76" i="20"/>
  <c r="O92" i="20"/>
  <c r="O100" i="20"/>
  <c r="O108" i="20"/>
  <c r="O124" i="20"/>
  <c r="O132" i="20"/>
  <c r="O140" i="20"/>
  <c r="O156" i="20"/>
  <c r="O164" i="20"/>
  <c r="O168" i="20"/>
  <c r="O180" i="20"/>
  <c r="O184" i="20"/>
  <c r="O188" i="20"/>
  <c r="O192" i="20"/>
  <c r="O196" i="20"/>
  <c r="O204" i="20"/>
  <c r="O208" i="20"/>
  <c r="O212" i="20"/>
  <c r="O220" i="20"/>
  <c r="O228" i="20"/>
  <c r="O232" i="20"/>
  <c r="O236" i="20"/>
  <c r="O244" i="20"/>
  <c r="O252" i="20"/>
  <c r="O256" i="20"/>
  <c r="O260" i="20"/>
  <c r="O268" i="20"/>
  <c r="O284" i="20"/>
  <c r="O292" i="20"/>
  <c r="O296" i="20"/>
  <c r="O308" i="20"/>
  <c r="O312" i="20"/>
  <c r="O316" i="20"/>
  <c r="O320" i="20"/>
  <c r="O324" i="20"/>
  <c r="O332" i="20"/>
  <c r="O336" i="20"/>
  <c r="O340" i="20"/>
  <c r="O348" i="20"/>
  <c r="O356" i="20"/>
  <c r="O360" i="20"/>
  <c r="O364" i="20"/>
  <c r="O372" i="20"/>
  <c r="O380" i="20"/>
  <c r="O384" i="20"/>
  <c r="O388" i="20"/>
  <c r="O396" i="20"/>
  <c r="O404" i="20"/>
  <c r="O408" i="20"/>
  <c r="O412" i="20"/>
  <c r="O420" i="20"/>
  <c r="O428" i="20"/>
  <c r="O432" i="20"/>
  <c r="O436" i="20"/>
  <c r="O444" i="20"/>
  <c r="O449" i="20"/>
  <c r="O452" i="20"/>
  <c r="O456" i="20"/>
  <c r="O460" i="20"/>
  <c r="O468" i="20"/>
  <c r="O473" i="20"/>
  <c r="O476" i="20"/>
  <c r="O480" i="20"/>
  <c r="O484" i="20"/>
  <c r="O488" i="20"/>
  <c r="O19" i="20"/>
  <c r="O20" i="20"/>
  <c r="O27" i="20"/>
  <c r="O35" i="20"/>
  <c r="O43" i="20"/>
  <c r="O51" i="20"/>
  <c r="O52" i="20"/>
  <c r="O59" i="20"/>
  <c r="O67" i="20"/>
  <c r="O75" i="20"/>
  <c r="O83" i="20"/>
  <c r="O84" i="20"/>
  <c r="O91" i="20"/>
  <c r="O99" i="20"/>
  <c r="O107" i="20"/>
  <c r="O115" i="20"/>
  <c r="O116" i="20"/>
  <c r="O123" i="20"/>
  <c r="O131" i="20"/>
  <c r="O139" i="20"/>
  <c r="O147" i="20"/>
  <c r="O148" i="20"/>
  <c r="O152" i="20"/>
  <c r="O155" i="20"/>
  <c r="O160" i="20"/>
  <c r="O171" i="20"/>
  <c r="O172" i="20"/>
  <c r="O176" i="20"/>
  <c r="O187" i="20"/>
  <c r="O200" i="20"/>
  <c r="O203" i="20"/>
  <c r="O216" i="20"/>
  <c r="O219" i="20"/>
  <c r="O224" i="20"/>
  <c r="O235" i="20"/>
  <c r="O240" i="20"/>
  <c r="O248" i="20"/>
  <c r="O251" i="20"/>
  <c r="O264" i="20"/>
  <c r="O267" i="20"/>
  <c r="O272" i="20"/>
  <c r="O276" i="20"/>
  <c r="O280" i="20"/>
  <c r="O283" i="20"/>
  <c r="O288" i="20"/>
  <c r="O299" i="20"/>
  <c r="O300" i="20"/>
  <c r="O304" i="20"/>
  <c r="O315" i="20"/>
  <c r="O328" i="20"/>
  <c r="O331" i="20"/>
  <c r="O344" i="20"/>
  <c r="O347" i="20"/>
  <c r="O352" i="20"/>
  <c r="O363" i="20"/>
  <c r="O368" i="20"/>
  <c r="O376" i="20"/>
  <c r="O379" i="20"/>
  <c r="O392" i="20"/>
  <c r="O395" i="20"/>
  <c r="O400" i="20"/>
  <c r="O403" i="20"/>
  <c r="O411" i="20"/>
  <c r="O416" i="20"/>
  <c r="O424" i="20"/>
  <c r="O427" i="20"/>
  <c r="O435" i="20"/>
  <c r="O440" i="20"/>
  <c r="O443" i="20"/>
  <c r="O448" i="20"/>
  <c r="O459" i="20"/>
  <c r="O464" i="20"/>
  <c r="O467" i="20"/>
  <c r="O472" i="20"/>
  <c r="O475" i="20"/>
  <c r="O483" i="20"/>
  <c r="N4" i="20"/>
  <c r="O4" i="20" s="1"/>
  <c r="O609" i="20"/>
  <c r="R608" i="20"/>
  <c r="O608" i="20"/>
  <c r="R607" i="20"/>
  <c r="O607" i="20"/>
  <c r="R606" i="20"/>
  <c r="O606" i="20"/>
  <c r="R605" i="20"/>
  <c r="O605" i="20"/>
  <c r="R604" i="20"/>
  <c r="O604" i="20"/>
  <c r="R603" i="20"/>
  <c r="O603" i="20"/>
  <c r="R602" i="20"/>
  <c r="O602" i="20"/>
  <c r="R601" i="20"/>
  <c r="O601" i="20"/>
  <c r="R600" i="20"/>
  <c r="O600" i="20"/>
  <c r="R599" i="20"/>
  <c r="O599" i="20"/>
  <c r="R598" i="20"/>
  <c r="O598" i="20"/>
  <c r="R597" i="20"/>
  <c r="O597" i="20"/>
  <c r="R596" i="20"/>
  <c r="O596" i="20"/>
  <c r="R595" i="20"/>
  <c r="O595" i="20"/>
  <c r="R594" i="20"/>
  <c r="O594" i="20"/>
  <c r="R593" i="20"/>
  <c r="O593" i="20"/>
  <c r="R592" i="20"/>
  <c r="O592" i="20"/>
  <c r="R591" i="20"/>
  <c r="O591" i="20"/>
  <c r="R590" i="20"/>
  <c r="O590" i="20"/>
  <c r="R589" i="20"/>
  <c r="O589" i="20"/>
  <c r="R588" i="20"/>
  <c r="O588" i="20"/>
  <c r="R587" i="20"/>
  <c r="O587" i="20"/>
  <c r="R586" i="20"/>
  <c r="O586" i="20"/>
  <c r="R585" i="20"/>
  <c r="O585" i="20"/>
  <c r="R584" i="20"/>
  <c r="O584" i="20"/>
  <c r="R583" i="20"/>
  <c r="O583" i="20"/>
  <c r="R582" i="20"/>
  <c r="O582" i="20"/>
  <c r="R581" i="20"/>
  <c r="O581" i="20"/>
  <c r="R580" i="20"/>
  <c r="O580" i="20"/>
  <c r="R579" i="20"/>
  <c r="O579" i="20"/>
  <c r="R578" i="20"/>
  <c r="O578" i="20"/>
  <c r="R577" i="20"/>
  <c r="O577" i="20"/>
  <c r="R576" i="20"/>
  <c r="O576" i="20"/>
  <c r="R575" i="20"/>
  <c r="O575" i="20"/>
  <c r="R574" i="20"/>
  <c r="O574" i="20"/>
  <c r="R573" i="20"/>
  <c r="O573" i="20"/>
  <c r="R572" i="20"/>
  <c r="O572" i="20"/>
  <c r="R571" i="20"/>
  <c r="O571" i="20"/>
  <c r="R570" i="20"/>
  <c r="O570" i="20"/>
  <c r="R569" i="20"/>
  <c r="O569" i="20"/>
  <c r="R568" i="20"/>
  <c r="O568" i="20"/>
  <c r="R567" i="20"/>
  <c r="O567" i="20"/>
  <c r="R566" i="20"/>
  <c r="O566" i="20"/>
  <c r="R565" i="20"/>
  <c r="O565" i="20"/>
  <c r="R564" i="20"/>
  <c r="O564" i="20"/>
  <c r="R563" i="20"/>
  <c r="O563" i="20"/>
  <c r="R562" i="20"/>
  <c r="O562" i="20"/>
  <c r="R561" i="20"/>
  <c r="O561" i="20"/>
  <c r="R560" i="20"/>
  <c r="O560" i="20"/>
  <c r="R559" i="20"/>
  <c r="O559" i="20"/>
  <c r="R558" i="20"/>
  <c r="O558" i="20"/>
  <c r="R557" i="20"/>
  <c r="O557" i="20"/>
  <c r="R556" i="20"/>
  <c r="O556" i="20"/>
  <c r="R555" i="20"/>
  <c r="O555" i="20"/>
  <c r="R554" i="20"/>
  <c r="O554" i="20"/>
  <c r="R553" i="20"/>
  <c r="O553" i="20"/>
  <c r="R552" i="20"/>
  <c r="O552" i="20"/>
  <c r="R551" i="20"/>
  <c r="O551" i="20"/>
  <c r="R550" i="20"/>
  <c r="O550" i="20"/>
  <c r="R549" i="20"/>
  <c r="O549" i="20"/>
  <c r="R548" i="20"/>
  <c r="O548" i="20"/>
  <c r="R547" i="20"/>
  <c r="O547" i="20"/>
  <c r="R546" i="20"/>
  <c r="O546" i="20"/>
  <c r="R545" i="20"/>
  <c r="O545" i="20"/>
  <c r="R544" i="20"/>
  <c r="O544" i="20"/>
  <c r="R543" i="20"/>
  <c r="O543" i="20"/>
  <c r="R542" i="20"/>
  <c r="O542" i="20"/>
  <c r="R541" i="20"/>
  <c r="O541" i="20"/>
  <c r="R540" i="20"/>
  <c r="O540" i="20"/>
  <c r="R539" i="20"/>
  <c r="O539" i="20"/>
  <c r="R538" i="20"/>
  <c r="O538" i="20"/>
  <c r="R537" i="20"/>
  <c r="O537" i="20"/>
  <c r="R536" i="20"/>
  <c r="O536" i="20"/>
  <c r="R535" i="20"/>
  <c r="O535" i="20"/>
  <c r="R534" i="20"/>
  <c r="O534" i="20"/>
  <c r="R533" i="20"/>
  <c r="O533" i="20"/>
  <c r="R532" i="20"/>
  <c r="O532" i="20"/>
  <c r="R531" i="20"/>
  <c r="O531" i="20"/>
  <c r="R530" i="20"/>
  <c r="O530" i="20"/>
  <c r="R529" i="20"/>
  <c r="O529" i="20"/>
  <c r="R528" i="20"/>
  <c r="O528" i="20"/>
  <c r="R527" i="20"/>
  <c r="O527" i="20"/>
  <c r="R526" i="20"/>
  <c r="O526" i="20"/>
  <c r="R525" i="20"/>
  <c r="O525" i="20"/>
  <c r="R524" i="20"/>
  <c r="O524" i="20"/>
  <c r="R523" i="20"/>
  <c r="O523" i="20"/>
  <c r="R522" i="20"/>
  <c r="O522" i="20"/>
  <c r="R521" i="20"/>
  <c r="O521" i="20"/>
  <c r="R520" i="20"/>
  <c r="O520" i="20"/>
  <c r="R519" i="20"/>
  <c r="O519" i="20"/>
  <c r="R518" i="20"/>
  <c r="O518" i="20"/>
  <c r="R517" i="20"/>
  <c r="O517" i="20"/>
  <c r="R516" i="20"/>
  <c r="O516" i="20"/>
  <c r="R515" i="20"/>
  <c r="O515" i="20"/>
  <c r="R514" i="20"/>
  <c r="O514" i="20"/>
  <c r="R513" i="20"/>
  <c r="O513" i="20"/>
  <c r="R512" i="20"/>
  <c r="O512" i="20"/>
  <c r="R511" i="20"/>
  <c r="O511" i="20"/>
  <c r="R510" i="20"/>
  <c r="O510" i="20"/>
  <c r="R509" i="20"/>
  <c r="O509" i="20"/>
  <c r="R508" i="20"/>
  <c r="O508" i="20"/>
  <c r="R507" i="20"/>
  <c r="O507" i="20"/>
  <c r="R506" i="20"/>
  <c r="O506" i="20"/>
  <c r="R505" i="20"/>
  <c r="O505" i="20"/>
  <c r="R504" i="20"/>
  <c r="O504" i="20"/>
  <c r="R503" i="20"/>
  <c r="O503" i="20"/>
  <c r="R502" i="20"/>
  <c r="O502" i="20"/>
  <c r="R501" i="20"/>
  <c r="O501" i="20"/>
  <c r="R500" i="20"/>
  <c r="O500" i="20"/>
  <c r="R499" i="20"/>
  <c r="O499" i="20"/>
  <c r="R498" i="20"/>
  <c r="O498" i="20"/>
  <c r="R497" i="20"/>
  <c r="O497" i="20"/>
  <c r="R496" i="20"/>
  <c r="O496" i="20"/>
  <c r="R495" i="20"/>
  <c r="O495" i="20"/>
  <c r="R494" i="20"/>
  <c r="O494" i="20"/>
  <c r="R493" i="20"/>
  <c r="O493" i="20"/>
  <c r="R492" i="20"/>
  <c r="O492" i="20"/>
  <c r="R491" i="20"/>
  <c r="O491" i="20"/>
  <c r="R490" i="20"/>
  <c r="O490" i="20"/>
  <c r="R489" i="20"/>
  <c r="O489" i="20"/>
  <c r="R488" i="20"/>
  <c r="R487" i="20"/>
  <c r="O487" i="20"/>
  <c r="R486" i="20"/>
  <c r="O486" i="20"/>
  <c r="R485" i="20"/>
  <c r="R484" i="20"/>
  <c r="R483" i="20"/>
  <c r="R482" i="20"/>
  <c r="O482" i="20"/>
  <c r="R481" i="20"/>
  <c r="O481" i="20"/>
  <c r="R480" i="20"/>
  <c r="R479" i="20"/>
  <c r="O479" i="20"/>
  <c r="R478" i="20"/>
  <c r="O478" i="20"/>
  <c r="R477" i="20"/>
  <c r="R476" i="20"/>
  <c r="R475" i="20"/>
  <c r="R474" i="20"/>
  <c r="O474" i="20"/>
  <c r="R473" i="20"/>
  <c r="R472" i="20"/>
  <c r="R471" i="20"/>
  <c r="O471" i="20"/>
  <c r="R470" i="20"/>
  <c r="O470" i="20"/>
  <c r="R469" i="20"/>
  <c r="R468" i="20"/>
  <c r="R467" i="20"/>
  <c r="R466" i="20"/>
  <c r="O466" i="20"/>
  <c r="R465" i="20"/>
  <c r="O465" i="20"/>
  <c r="R464" i="20"/>
  <c r="R463" i="20"/>
  <c r="O463" i="20"/>
  <c r="R462" i="20"/>
  <c r="O462" i="20"/>
  <c r="R461" i="20"/>
  <c r="R460" i="20"/>
  <c r="R459" i="20"/>
  <c r="R458" i="20"/>
  <c r="O458" i="20"/>
  <c r="R457" i="20"/>
  <c r="O457" i="20"/>
  <c r="R456" i="20"/>
  <c r="R455" i="20"/>
  <c r="O455" i="20"/>
  <c r="R454" i="20"/>
  <c r="O454" i="20"/>
  <c r="R453" i="20"/>
  <c r="R452" i="20"/>
  <c r="R451" i="20"/>
  <c r="O451" i="20"/>
  <c r="R450" i="20"/>
  <c r="O450" i="20"/>
  <c r="R449" i="20"/>
  <c r="R448" i="20"/>
  <c r="R447" i="20"/>
  <c r="O447" i="20"/>
  <c r="R446" i="20"/>
  <c r="O446" i="20"/>
  <c r="R445" i="20"/>
  <c r="R444" i="20"/>
  <c r="R443" i="20"/>
  <c r="R442" i="20"/>
  <c r="O442" i="20"/>
  <c r="R441" i="20"/>
  <c r="O441" i="20"/>
  <c r="R440" i="20"/>
  <c r="R439" i="20"/>
  <c r="O439" i="20"/>
  <c r="R438" i="20"/>
  <c r="O438" i="20"/>
  <c r="R437" i="20"/>
  <c r="R436" i="20"/>
  <c r="R435" i="20"/>
  <c r="R434" i="20"/>
  <c r="O434" i="20"/>
  <c r="R433" i="20"/>
  <c r="O433" i="20"/>
  <c r="R432" i="20"/>
  <c r="R431" i="20"/>
  <c r="O431" i="20"/>
  <c r="R430" i="20"/>
  <c r="O430" i="20"/>
  <c r="R429" i="20"/>
  <c r="R428" i="20"/>
  <c r="R427" i="20"/>
  <c r="R426" i="20"/>
  <c r="O426" i="20"/>
  <c r="R425" i="20"/>
  <c r="O425" i="20"/>
  <c r="R424" i="20"/>
  <c r="R423" i="20"/>
  <c r="O423" i="20"/>
  <c r="R422" i="20"/>
  <c r="O422" i="20"/>
  <c r="R421" i="20"/>
  <c r="O421" i="20"/>
  <c r="R420" i="20"/>
  <c r="R419" i="20"/>
  <c r="O419" i="20"/>
  <c r="R418" i="20"/>
  <c r="O418" i="20"/>
  <c r="R417" i="20"/>
  <c r="O417" i="20"/>
  <c r="R416" i="20"/>
  <c r="R415" i="20"/>
  <c r="O415" i="20"/>
  <c r="R414" i="20"/>
  <c r="O414" i="20"/>
  <c r="R413" i="20"/>
  <c r="R412" i="20"/>
  <c r="R411" i="20"/>
  <c r="R410" i="20"/>
  <c r="O410" i="20"/>
  <c r="R409" i="20"/>
  <c r="O409" i="20"/>
  <c r="R408" i="20"/>
  <c r="R407" i="20"/>
  <c r="O407" i="20"/>
  <c r="R406" i="20"/>
  <c r="O406" i="20"/>
  <c r="R405" i="20"/>
  <c r="R404" i="20"/>
  <c r="R403" i="20"/>
  <c r="R402" i="20"/>
  <c r="O402" i="20"/>
  <c r="R401" i="20"/>
  <c r="O401" i="20"/>
  <c r="R400" i="20"/>
  <c r="R399" i="20"/>
  <c r="O399" i="20"/>
  <c r="R398" i="20"/>
  <c r="O398" i="20"/>
  <c r="R397" i="20"/>
  <c r="O397" i="20"/>
  <c r="R396" i="20"/>
  <c r="R395" i="20"/>
  <c r="R394" i="20"/>
  <c r="O394" i="20"/>
  <c r="R393" i="20"/>
  <c r="O393" i="20"/>
  <c r="R392" i="20"/>
  <c r="R391" i="20"/>
  <c r="O391" i="20"/>
  <c r="R390" i="20"/>
  <c r="O390" i="20"/>
  <c r="R389" i="20"/>
  <c r="R388" i="20"/>
  <c r="R387" i="20"/>
  <c r="O387" i="20"/>
  <c r="R386" i="20"/>
  <c r="O386" i="20"/>
  <c r="R385" i="20"/>
  <c r="O385" i="20"/>
  <c r="R384" i="20"/>
  <c r="R383" i="20"/>
  <c r="O383" i="20"/>
  <c r="R382" i="20"/>
  <c r="O382" i="20"/>
  <c r="R381" i="20"/>
  <c r="R380" i="20"/>
  <c r="R379" i="20"/>
  <c r="R378" i="20"/>
  <c r="O378" i="20"/>
  <c r="R377" i="20"/>
  <c r="O377" i="20"/>
  <c r="R376" i="20"/>
  <c r="R375" i="20"/>
  <c r="O375" i="20"/>
  <c r="R374" i="20"/>
  <c r="O374" i="20"/>
  <c r="R373" i="20"/>
  <c r="O373" i="20"/>
  <c r="R372" i="20"/>
  <c r="R371" i="20"/>
  <c r="O371" i="20"/>
  <c r="R370" i="20"/>
  <c r="O370" i="20"/>
  <c r="R369" i="20"/>
  <c r="O369" i="20"/>
  <c r="R368" i="20"/>
  <c r="R367" i="20"/>
  <c r="O367" i="20"/>
  <c r="R366" i="20"/>
  <c r="O366" i="20"/>
  <c r="R365" i="20"/>
  <c r="R364" i="20"/>
  <c r="R363" i="20"/>
  <c r="R362" i="20"/>
  <c r="O362" i="20"/>
  <c r="R361" i="20"/>
  <c r="O361" i="20"/>
  <c r="R360" i="20"/>
  <c r="R359" i="20"/>
  <c r="O359" i="20"/>
  <c r="R358" i="20"/>
  <c r="O358" i="20"/>
  <c r="R357" i="20"/>
  <c r="R356" i="20"/>
  <c r="R355" i="20"/>
  <c r="O355" i="20"/>
  <c r="R354" i="20"/>
  <c r="O354" i="20"/>
  <c r="R353" i="20"/>
  <c r="O353" i="20"/>
  <c r="R352" i="20"/>
  <c r="R351" i="20"/>
  <c r="O351" i="20"/>
  <c r="R350" i="20"/>
  <c r="O350" i="20"/>
  <c r="R349" i="20"/>
  <c r="R348" i="20"/>
  <c r="R347" i="20"/>
  <c r="R346" i="20"/>
  <c r="O346" i="20"/>
  <c r="R345" i="20"/>
  <c r="O345" i="20"/>
  <c r="R344" i="20"/>
  <c r="R343" i="20"/>
  <c r="O343" i="20"/>
  <c r="R342" i="20"/>
  <c r="O342" i="20"/>
  <c r="R341" i="20"/>
  <c r="R340" i="20"/>
  <c r="R339" i="20"/>
  <c r="O339" i="20"/>
  <c r="R338" i="20"/>
  <c r="O338" i="20"/>
  <c r="R337" i="20"/>
  <c r="O337" i="20"/>
  <c r="R336" i="20"/>
  <c r="R335" i="20"/>
  <c r="O335" i="20"/>
  <c r="R334" i="20"/>
  <c r="O334" i="20"/>
  <c r="R333" i="20"/>
  <c r="R332" i="20"/>
  <c r="R331" i="20"/>
  <c r="R330" i="20"/>
  <c r="O330" i="20"/>
  <c r="R329" i="20"/>
  <c r="O329" i="20"/>
  <c r="R328" i="20"/>
  <c r="R327" i="20"/>
  <c r="O327" i="20"/>
  <c r="R326" i="20"/>
  <c r="O326" i="20"/>
  <c r="R325" i="20"/>
  <c r="R324" i="20"/>
  <c r="R323" i="20"/>
  <c r="O323" i="20"/>
  <c r="R322" i="20"/>
  <c r="O322" i="20"/>
  <c r="R321" i="20"/>
  <c r="O321" i="20"/>
  <c r="R320" i="20"/>
  <c r="R319" i="20"/>
  <c r="O319" i="20"/>
  <c r="R318" i="20"/>
  <c r="O318" i="20"/>
  <c r="R317" i="20"/>
  <c r="R316" i="20"/>
  <c r="R315" i="20"/>
  <c r="R314" i="20"/>
  <c r="O314" i="20"/>
  <c r="R313" i="20"/>
  <c r="O313" i="20"/>
  <c r="R312" i="20"/>
  <c r="R311" i="20"/>
  <c r="O311" i="20"/>
  <c r="R310" i="20"/>
  <c r="O310" i="20"/>
  <c r="R309" i="20"/>
  <c r="R308" i="20"/>
  <c r="R307" i="20"/>
  <c r="O307" i="20"/>
  <c r="R306" i="20"/>
  <c r="O306" i="20"/>
  <c r="R305" i="20"/>
  <c r="O305" i="20"/>
  <c r="R304" i="20"/>
  <c r="R303" i="20"/>
  <c r="O303" i="20"/>
  <c r="R302" i="20"/>
  <c r="O302" i="20"/>
  <c r="R301" i="20"/>
  <c r="R300" i="20"/>
  <c r="R299" i="20"/>
  <c r="R298" i="20"/>
  <c r="O298" i="20"/>
  <c r="R297" i="20"/>
  <c r="O297" i="20"/>
  <c r="R296" i="20"/>
  <c r="R295" i="20"/>
  <c r="O295" i="20"/>
  <c r="R294" i="20"/>
  <c r="O294" i="20"/>
  <c r="R293" i="20"/>
  <c r="R292" i="20"/>
  <c r="R291" i="20"/>
  <c r="O291" i="20"/>
  <c r="R290" i="20"/>
  <c r="O290" i="20"/>
  <c r="R289" i="20"/>
  <c r="O289" i="20"/>
  <c r="R288" i="20"/>
  <c r="R287" i="20"/>
  <c r="O287" i="20"/>
  <c r="R286" i="20"/>
  <c r="O286" i="20"/>
  <c r="R285" i="20"/>
  <c r="R284" i="20"/>
  <c r="R283" i="20"/>
  <c r="R282" i="20"/>
  <c r="O282" i="20"/>
  <c r="R281" i="20"/>
  <c r="O281" i="20"/>
  <c r="R280" i="20"/>
  <c r="R279" i="20"/>
  <c r="O279" i="20"/>
  <c r="R278" i="20"/>
  <c r="O278" i="20"/>
  <c r="R277" i="20"/>
  <c r="R276" i="20"/>
  <c r="R275" i="20"/>
  <c r="O275" i="20"/>
  <c r="R274" i="20"/>
  <c r="O274" i="20"/>
  <c r="R273" i="20"/>
  <c r="O273" i="20"/>
  <c r="R272" i="20"/>
  <c r="R271" i="20"/>
  <c r="O271" i="20"/>
  <c r="R270" i="20"/>
  <c r="O270" i="20"/>
  <c r="R269" i="20"/>
  <c r="O269" i="20"/>
  <c r="R268" i="20"/>
  <c r="R267" i="20"/>
  <c r="R266" i="20"/>
  <c r="O266" i="20"/>
  <c r="R265" i="20"/>
  <c r="O265" i="20"/>
  <c r="R264" i="20"/>
  <c r="R263" i="20"/>
  <c r="O263" i="20"/>
  <c r="R262" i="20"/>
  <c r="O262" i="20"/>
  <c r="R261" i="20"/>
  <c r="R260" i="20"/>
  <c r="R259" i="20"/>
  <c r="O259" i="20"/>
  <c r="R258" i="20"/>
  <c r="O258" i="20"/>
  <c r="R257" i="20"/>
  <c r="O257" i="20"/>
  <c r="R256" i="20"/>
  <c r="R255" i="20"/>
  <c r="O255" i="20"/>
  <c r="R254" i="20"/>
  <c r="O254" i="20"/>
  <c r="R253" i="20"/>
  <c r="R252" i="20"/>
  <c r="R251" i="20"/>
  <c r="R250" i="20"/>
  <c r="O250" i="20"/>
  <c r="R249" i="20"/>
  <c r="O249" i="20"/>
  <c r="R248" i="20"/>
  <c r="R247" i="20"/>
  <c r="O247" i="20"/>
  <c r="R246" i="20"/>
  <c r="O246" i="20"/>
  <c r="R245" i="20"/>
  <c r="O245" i="20"/>
  <c r="R244" i="20"/>
  <c r="R243" i="20"/>
  <c r="O243" i="20"/>
  <c r="R242" i="20"/>
  <c r="O242" i="20"/>
  <c r="R241" i="20"/>
  <c r="O241" i="20"/>
  <c r="R240" i="20"/>
  <c r="R239" i="20"/>
  <c r="O239" i="20"/>
  <c r="R238" i="20"/>
  <c r="O238" i="20"/>
  <c r="R237" i="20"/>
  <c r="R236" i="20"/>
  <c r="R235" i="20"/>
  <c r="R234" i="20"/>
  <c r="O234" i="20"/>
  <c r="R233" i="20"/>
  <c r="O233" i="20"/>
  <c r="R232" i="20"/>
  <c r="R231" i="20"/>
  <c r="O231" i="20"/>
  <c r="R230" i="20"/>
  <c r="O230" i="20"/>
  <c r="R229" i="20"/>
  <c r="R228" i="20"/>
  <c r="R227" i="20"/>
  <c r="O227" i="20"/>
  <c r="R226" i="20"/>
  <c r="O226" i="20"/>
  <c r="R225" i="20"/>
  <c r="O225" i="20"/>
  <c r="R224" i="20"/>
  <c r="R223" i="20"/>
  <c r="O223" i="20"/>
  <c r="R222" i="20"/>
  <c r="O222" i="20"/>
  <c r="R221" i="20"/>
  <c r="R220" i="20"/>
  <c r="R219" i="20"/>
  <c r="R218" i="20"/>
  <c r="O218" i="20"/>
  <c r="R217" i="20"/>
  <c r="O217" i="20"/>
  <c r="R216" i="20"/>
  <c r="R215" i="20"/>
  <c r="O215" i="20"/>
  <c r="R214" i="20"/>
  <c r="O214" i="20"/>
  <c r="R213" i="20"/>
  <c r="R212" i="20"/>
  <c r="R211" i="20"/>
  <c r="O211" i="20"/>
  <c r="R210" i="20"/>
  <c r="O210" i="20"/>
  <c r="R209" i="20"/>
  <c r="O209" i="20"/>
  <c r="R208" i="20"/>
  <c r="R207" i="20"/>
  <c r="O207" i="20"/>
  <c r="R206" i="20"/>
  <c r="O206" i="20"/>
  <c r="R205" i="20"/>
  <c r="R204" i="20"/>
  <c r="R203" i="20"/>
  <c r="R202" i="20"/>
  <c r="O202" i="20"/>
  <c r="R201" i="20"/>
  <c r="O201" i="20"/>
  <c r="R200" i="20"/>
  <c r="R199" i="20"/>
  <c r="O199" i="20"/>
  <c r="R198" i="20"/>
  <c r="O198" i="20"/>
  <c r="R197" i="20"/>
  <c r="R196" i="20"/>
  <c r="R195" i="20"/>
  <c r="O195" i="20"/>
  <c r="R194" i="20"/>
  <c r="O194" i="20"/>
  <c r="R193" i="20"/>
  <c r="O193" i="20"/>
  <c r="R192" i="20"/>
  <c r="R191" i="20"/>
  <c r="O191" i="20"/>
  <c r="R190" i="20"/>
  <c r="O190" i="20"/>
  <c r="R189" i="20"/>
  <c r="R188" i="20"/>
  <c r="R187" i="20"/>
  <c r="R186" i="20"/>
  <c r="O186" i="20"/>
  <c r="R185" i="20"/>
  <c r="O185" i="20"/>
  <c r="R184" i="20"/>
  <c r="R183" i="20"/>
  <c r="O183" i="20"/>
  <c r="R182" i="20"/>
  <c r="O182" i="20"/>
  <c r="R181" i="20"/>
  <c r="R180" i="20"/>
  <c r="R179" i="20"/>
  <c r="O179" i="20"/>
  <c r="R178" i="20"/>
  <c r="O178" i="20"/>
  <c r="R177" i="20"/>
  <c r="O177" i="20"/>
  <c r="R176" i="20"/>
  <c r="R175" i="20"/>
  <c r="O175" i="20"/>
  <c r="R174" i="20"/>
  <c r="O174" i="20"/>
  <c r="R173" i="20"/>
  <c r="R172" i="20"/>
  <c r="R171" i="20"/>
  <c r="R170" i="20"/>
  <c r="O170" i="20"/>
  <c r="R169" i="20"/>
  <c r="O169" i="20"/>
  <c r="R168" i="20"/>
  <c r="R167" i="20"/>
  <c r="O167" i="20"/>
  <c r="R166" i="20"/>
  <c r="O166" i="20"/>
  <c r="R165" i="20"/>
  <c r="R164" i="20"/>
  <c r="R163" i="20"/>
  <c r="O163" i="20"/>
  <c r="R162" i="20"/>
  <c r="O162" i="20"/>
  <c r="R161" i="20"/>
  <c r="O161" i="20"/>
  <c r="R160" i="20"/>
  <c r="R159" i="20"/>
  <c r="O159" i="20"/>
  <c r="R158" i="20"/>
  <c r="O158" i="20"/>
  <c r="R157" i="20"/>
  <c r="R156" i="20"/>
  <c r="R155" i="20"/>
  <c r="R154" i="20"/>
  <c r="O154" i="20"/>
  <c r="R153" i="20"/>
  <c r="O153" i="20"/>
  <c r="R152" i="20"/>
  <c r="R151" i="20"/>
  <c r="O151" i="20"/>
  <c r="R150" i="20"/>
  <c r="O150" i="20"/>
  <c r="R149" i="20"/>
  <c r="R148" i="20"/>
  <c r="R147" i="20"/>
  <c r="R146" i="20"/>
  <c r="O146" i="20"/>
  <c r="R145" i="20"/>
  <c r="O145" i="20"/>
  <c r="R144" i="20"/>
  <c r="O144" i="20"/>
  <c r="R143" i="20"/>
  <c r="O143" i="20"/>
  <c r="R142" i="20"/>
  <c r="O142" i="20"/>
  <c r="R141" i="20"/>
  <c r="O141" i="20"/>
  <c r="R140" i="20"/>
  <c r="R139" i="20"/>
  <c r="R138" i="20"/>
  <c r="O138" i="20"/>
  <c r="R137" i="20"/>
  <c r="O137" i="20"/>
  <c r="R136" i="20"/>
  <c r="O136" i="20"/>
  <c r="R135" i="20"/>
  <c r="O135" i="20"/>
  <c r="R134" i="20"/>
  <c r="O134" i="20"/>
  <c r="R133" i="20"/>
  <c r="R132" i="20"/>
  <c r="R131" i="20"/>
  <c r="R130" i="20"/>
  <c r="O130" i="20"/>
  <c r="R129" i="20"/>
  <c r="O129" i="20"/>
  <c r="R128" i="20"/>
  <c r="O128" i="20"/>
  <c r="R127" i="20"/>
  <c r="O127" i="20"/>
  <c r="R126" i="20"/>
  <c r="O126" i="20"/>
  <c r="R125" i="20"/>
  <c r="R124" i="20"/>
  <c r="R123" i="20"/>
  <c r="R122" i="20"/>
  <c r="O122" i="20"/>
  <c r="R121" i="20"/>
  <c r="O121" i="20"/>
  <c r="R120" i="20"/>
  <c r="O120" i="20"/>
  <c r="R119" i="20"/>
  <c r="O119" i="20"/>
  <c r="R118" i="20"/>
  <c r="O118" i="20"/>
  <c r="R117" i="20"/>
  <c r="R116" i="20"/>
  <c r="R115" i="20"/>
  <c r="R114" i="20"/>
  <c r="O114" i="20"/>
  <c r="R113" i="20"/>
  <c r="O113" i="20"/>
  <c r="R112" i="20"/>
  <c r="O112" i="20"/>
  <c r="R111" i="20"/>
  <c r="O111" i="20"/>
  <c r="R110" i="20"/>
  <c r="O110" i="20"/>
  <c r="R109" i="20"/>
  <c r="O109" i="20"/>
  <c r="R108" i="20"/>
  <c r="R107" i="20"/>
  <c r="R106" i="20"/>
  <c r="O106" i="20"/>
  <c r="R105" i="20"/>
  <c r="O105" i="20"/>
  <c r="R104" i="20"/>
  <c r="O104" i="20"/>
  <c r="R103" i="20"/>
  <c r="O103" i="20"/>
  <c r="R102" i="20"/>
  <c r="O102" i="20"/>
  <c r="R101" i="20"/>
  <c r="R100" i="20"/>
  <c r="R99" i="20"/>
  <c r="R98" i="20"/>
  <c r="O98" i="20"/>
  <c r="R97" i="20"/>
  <c r="O97" i="20"/>
  <c r="R96" i="20"/>
  <c r="O96" i="20"/>
  <c r="R95" i="20"/>
  <c r="O95" i="20"/>
  <c r="R94" i="20"/>
  <c r="O94" i="20"/>
  <c r="R93" i="20"/>
  <c r="R92" i="20"/>
  <c r="R91" i="20"/>
  <c r="R90" i="20"/>
  <c r="O90" i="20"/>
  <c r="R89" i="20"/>
  <c r="O89" i="20"/>
  <c r="R88" i="20"/>
  <c r="O88" i="20"/>
  <c r="R87" i="20"/>
  <c r="O87" i="20"/>
  <c r="R86" i="20"/>
  <c r="O86" i="20"/>
  <c r="R85" i="20"/>
  <c r="R84" i="20"/>
  <c r="R83" i="20"/>
  <c r="R82" i="20"/>
  <c r="O82" i="20"/>
  <c r="R81" i="20"/>
  <c r="O81" i="20"/>
  <c r="R80" i="20"/>
  <c r="O80" i="20"/>
  <c r="R79" i="20"/>
  <c r="O79" i="20"/>
  <c r="R78" i="20"/>
  <c r="O78" i="20"/>
  <c r="R77" i="20"/>
  <c r="O77" i="20"/>
  <c r="R76" i="20"/>
  <c r="R75" i="20"/>
  <c r="R74" i="20"/>
  <c r="O74" i="20"/>
  <c r="R73" i="20"/>
  <c r="O73" i="20"/>
  <c r="R72" i="20"/>
  <c r="O72" i="20"/>
  <c r="R71" i="20"/>
  <c r="O71" i="20"/>
  <c r="R70" i="20"/>
  <c r="O70" i="20"/>
  <c r="R69" i="20"/>
  <c r="R68" i="20"/>
  <c r="R67" i="20"/>
  <c r="R66" i="20"/>
  <c r="O66" i="20"/>
  <c r="R65" i="20"/>
  <c r="O65" i="20"/>
  <c r="R64" i="20"/>
  <c r="O64" i="20"/>
  <c r="R63" i="20"/>
  <c r="O63" i="20"/>
  <c r="R62" i="20"/>
  <c r="O62" i="20"/>
  <c r="R61" i="20"/>
  <c r="R60" i="20"/>
  <c r="R59" i="20"/>
  <c r="R58" i="20"/>
  <c r="O58" i="20"/>
  <c r="R57" i="20"/>
  <c r="O57" i="20"/>
  <c r="R56" i="20"/>
  <c r="O56" i="20"/>
  <c r="R55" i="20"/>
  <c r="O55" i="20"/>
  <c r="R54" i="20"/>
  <c r="O54" i="20"/>
  <c r="R53" i="20"/>
  <c r="R52" i="20"/>
  <c r="R51" i="20"/>
  <c r="R50" i="20"/>
  <c r="O50" i="20"/>
  <c r="R49" i="20"/>
  <c r="O49" i="20"/>
  <c r="R48" i="20"/>
  <c r="O48" i="20"/>
  <c r="R47" i="20"/>
  <c r="O47" i="20"/>
  <c r="R46" i="20"/>
  <c r="O46" i="20"/>
  <c r="R45" i="20"/>
  <c r="O45" i="20"/>
  <c r="R44" i="20"/>
  <c r="R43" i="20"/>
  <c r="R42" i="20"/>
  <c r="O42" i="20"/>
  <c r="R41" i="20"/>
  <c r="O41" i="20"/>
  <c r="R40" i="20"/>
  <c r="O40" i="20"/>
  <c r="R39" i="20"/>
  <c r="O39" i="20"/>
  <c r="R38" i="20"/>
  <c r="O38" i="20"/>
  <c r="R37" i="20"/>
  <c r="R36" i="20"/>
  <c r="R35" i="20"/>
  <c r="AC34" i="20"/>
  <c r="AB34" i="20"/>
  <c r="R34" i="20"/>
  <c r="O34" i="20"/>
  <c r="AC33" i="20"/>
  <c r="AB33" i="20"/>
  <c r="R33" i="20"/>
  <c r="O33" i="20"/>
  <c r="AC32" i="20"/>
  <c r="AB32" i="20"/>
  <c r="R32" i="20"/>
  <c r="O32" i="20"/>
  <c r="AC31" i="20"/>
  <c r="AB31" i="20"/>
  <c r="R31" i="20"/>
  <c r="O31" i="20"/>
  <c r="AC30" i="20"/>
  <c r="AB30" i="20"/>
  <c r="R30" i="20"/>
  <c r="O30" i="20"/>
  <c r="AC29" i="20"/>
  <c r="AB29" i="20"/>
  <c r="R29" i="20"/>
  <c r="O29" i="20"/>
  <c r="AC28" i="20"/>
  <c r="AB28" i="20"/>
  <c r="R28" i="20"/>
  <c r="AC27" i="20"/>
  <c r="AB27" i="20"/>
  <c r="R27" i="20"/>
  <c r="AC26" i="20"/>
  <c r="AB26" i="20"/>
  <c r="R26" i="20"/>
  <c r="O26" i="20"/>
  <c r="AC25" i="20"/>
  <c r="AB25" i="20"/>
  <c r="R25" i="20"/>
  <c r="O25" i="20"/>
  <c r="AC24" i="20"/>
  <c r="AB24" i="20"/>
  <c r="R24" i="20"/>
  <c r="O24" i="20"/>
  <c r="AC23" i="20"/>
  <c r="AB23" i="20"/>
  <c r="R23" i="20"/>
  <c r="O23" i="20"/>
  <c r="AC22" i="20"/>
  <c r="AB22" i="20"/>
  <c r="R22" i="20"/>
  <c r="O22" i="20"/>
  <c r="AC21" i="20"/>
  <c r="AB21" i="20"/>
  <c r="R21" i="20"/>
  <c r="AB20" i="20"/>
  <c r="R20" i="20"/>
  <c r="AB19" i="20"/>
  <c r="R19" i="20"/>
  <c r="AC18" i="20"/>
  <c r="AB18" i="20"/>
  <c r="R18" i="20"/>
  <c r="O18" i="20"/>
  <c r="R17" i="20"/>
  <c r="O17" i="20"/>
  <c r="R16" i="20"/>
  <c r="O16" i="20"/>
  <c r="R15" i="20"/>
  <c r="O15" i="20"/>
  <c r="R14" i="20"/>
  <c r="O14" i="20"/>
  <c r="R13" i="20"/>
  <c r="O13" i="20"/>
  <c r="R12" i="20"/>
  <c r="R11" i="20"/>
  <c r="O11" i="20"/>
  <c r="R10" i="20"/>
  <c r="O10" i="20"/>
  <c r="R9" i="20"/>
  <c r="O9" i="20"/>
  <c r="AC8" i="20"/>
  <c r="AA8" i="20"/>
  <c r="R8" i="20"/>
  <c r="O8" i="20"/>
  <c r="R7" i="20"/>
  <c r="O7" i="20"/>
  <c r="R6" i="20"/>
  <c r="O6" i="20"/>
  <c r="R5" i="20"/>
  <c r="O5" i="20"/>
  <c r="R4" i="20"/>
  <c r="Q4" i="20"/>
  <c r="Q5" i="20" s="1"/>
  <c r="Q6" i="20" s="1"/>
  <c r="Q7" i="20" s="1"/>
  <c r="Q8" i="20" s="1"/>
  <c r="Q9" i="20" s="1"/>
  <c r="Q10" i="20" s="1"/>
  <c r="Q11" i="20" s="1"/>
  <c r="Q12" i="20" s="1"/>
  <c r="Q13" i="20" s="1"/>
  <c r="Q14" i="20" s="1"/>
  <c r="Q15" i="20" s="1"/>
  <c r="Q16" i="20" s="1"/>
  <c r="Q17" i="20" s="1"/>
  <c r="Q18" i="20" s="1"/>
  <c r="Q19" i="20" s="1"/>
  <c r="Q20" i="20" s="1"/>
  <c r="Q21" i="20" s="1"/>
  <c r="Q22" i="20" s="1"/>
  <c r="Q23" i="20" s="1"/>
  <c r="Q24" i="20" s="1"/>
  <c r="Q25" i="20" s="1"/>
  <c r="Q26" i="20" s="1"/>
  <c r="Q27" i="20" s="1"/>
  <c r="Q28" i="20" s="1"/>
  <c r="Q29" i="20" s="1"/>
  <c r="Q30" i="20" s="1"/>
  <c r="Q31" i="20" s="1"/>
  <c r="Q32" i="20" s="1"/>
  <c r="Q33" i="20" s="1"/>
  <c r="Q34" i="20" s="1"/>
  <c r="Q35" i="20" s="1"/>
  <c r="Q36" i="20" s="1"/>
  <c r="Q37" i="20" s="1"/>
  <c r="Q38" i="20" s="1"/>
  <c r="Q39" i="20" s="1"/>
  <c r="Q40" i="20" s="1"/>
  <c r="Q41" i="20" s="1"/>
  <c r="Q42" i="20" s="1"/>
  <c r="Q43" i="20" s="1"/>
  <c r="Q44" i="20" s="1"/>
  <c r="Q45" i="20" s="1"/>
  <c r="Q46" i="20" s="1"/>
  <c r="Q47" i="20" s="1"/>
  <c r="Q48" i="20" s="1"/>
  <c r="Q49" i="20" s="1"/>
  <c r="Q50" i="20" s="1"/>
  <c r="Q51" i="20" s="1"/>
  <c r="Q52" i="20" s="1"/>
  <c r="Q53" i="20" s="1"/>
  <c r="Q54" i="20" s="1"/>
  <c r="Q55" i="20" s="1"/>
  <c r="Q56" i="20" s="1"/>
  <c r="Q57" i="20" s="1"/>
  <c r="Q58" i="20" s="1"/>
  <c r="Q59" i="20" s="1"/>
  <c r="Q60" i="20" s="1"/>
  <c r="Q61" i="20" s="1"/>
  <c r="Q62" i="20" s="1"/>
  <c r="Q63" i="20" s="1"/>
  <c r="Q64" i="20" s="1"/>
  <c r="Q65" i="20" s="1"/>
  <c r="Q66" i="20" s="1"/>
  <c r="Q67" i="20" s="1"/>
  <c r="Q68" i="20" s="1"/>
  <c r="Q69" i="20" s="1"/>
  <c r="Q70" i="20" s="1"/>
  <c r="Q71" i="20" s="1"/>
  <c r="Q72" i="20" s="1"/>
  <c r="Q73" i="20" s="1"/>
  <c r="Q74" i="20" s="1"/>
  <c r="Q75" i="20" s="1"/>
  <c r="Q76" i="20" s="1"/>
  <c r="Q77" i="20" s="1"/>
  <c r="Q78" i="20" s="1"/>
  <c r="Q79" i="20" s="1"/>
  <c r="Q80" i="20" s="1"/>
  <c r="Q81" i="20" s="1"/>
  <c r="Q82" i="20" s="1"/>
  <c r="Q83" i="20" s="1"/>
  <c r="Q84" i="20" s="1"/>
  <c r="Q85" i="20" s="1"/>
  <c r="Q86" i="20" s="1"/>
  <c r="Q87" i="20" s="1"/>
  <c r="Q88" i="20" s="1"/>
  <c r="Q89" i="20" s="1"/>
  <c r="Q90" i="20" s="1"/>
  <c r="Q91" i="20" s="1"/>
  <c r="Q92" i="20" s="1"/>
  <c r="Q93" i="20" s="1"/>
  <c r="Q94" i="20" s="1"/>
  <c r="Q95" i="20" s="1"/>
  <c r="Q96" i="20" s="1"/>
  <c r="Q97" i="20" s="1"/>
  <c r="Q98" i="20" s="1"/>
  <c r="Q99" i="20" s="1"/>
  <c r="Q100" i="20" s="1"/>
  <c r="Q101" i="20" s="1"/>
  <c r="Q102" i="20" s="1"/>
  <c r="Q103" i="20" s="1"/>
  <c r="Q104" i="20" s="1"/>
  <c r="Q105" i="20" s="1"/>
  <c r="Q106" i="20" s="1"/>
  <c r="Q107" i="20" s="1"/>
  <c r="Q108" i="20" s="1"/>
  <c r="Q109" i="20" s="1"/>
  <c r="Q110" i="20" s="1"/>
  <c r="Q111" i="20" s="1"/>
  <c r="Q112" i="20" s="1"/>
  <c r="Q113" i="20" s="1"/>
  <c r="Q114" i="20" s="1"/>
  <c r="Q115" i="20" s="1"/>
  <c r="Q116" i="20" s="1"/>
  <c r="Q117" i="20" s="1"/>
  <c r="Q118" i="20" s="1"/>
  <c r="Q119" i="20" s="1"/>
  <c r="Q120" i="20" s="1"/>
  <c r="Q121" i="20" s="1"/>
  <c r="Q122" i="20" s="1"/>
  <c r="Q123" i="20" s="1"/>
  <c r="Q124" i="20" s="1"/>
  <c r="Q125" i="20" s="1"/>
  <c r="Q126" i="20" s="1"/>
  <c r="Q127" i="20" s="1"/>
  <c r="Q128" i="20" s="1"/>
  <c r="Q129" i="20" s="1"/>
  <c r="Q130" i="20" s="1"/>
  <c r="Q131" i="20" s="1"/>
  <c r="Q132" i="20" s="1"/>
  <c r="Q133" i="20" s="1"/>
  <c r="Q134" i="20" s="1"/>
  <c r="Q135" i="20" s="1"/>
  <c r="Q136" i="20" s="1"/>
  <c r="Q137" i="20" s="1"/>
  <c r="Q138" i="20" s="1"/>
  <c r="Q139" i="20" s="1"/>
  <c r="Q140" i="20" s="1"/>
  <c r="Q141" i="20" s="1"/>
  <c r="Q142" i="20" s="1"/>
  <c r="Q143" i="20" s="1"/>
  <c r="Q144" i="20" s="1"/>
  <c r="Q145" i="20" s="1"/>
  <c r="Q146" i="20" s="1"/>
  <c r="Q147" i="20" s="1"/>
  <c r="Q148" i="20" s="1"/>
  <c r="Q149" i="20" s="1"/>
  <c r="Q150" i="20" s="1"/>
  <c r="Q151" i="20" s="1"/>
  <c r="Q152" i="20" s="1"/>
  <c r="Q153" i="20" s="1"/>
  <c r="Q154" i="20" s="1"/>
  <c r="Q155" i="20" s="1"/>
  <c r="Q156" i="20" s="1"/>
  <c r="Q157" i="20" s="1"/>
  <c r="Q158" i="20" s="1"/>
  <c r="Q159" i="20" s="1"/>
  <c r="Q160" i="20" s="1"/>
  <c r="Q161" i="20" s="1"/>
  <c r="Q162" i="20" s="1"/>
  <c r="Q163" i="20" s="1"/>
  <c r="Q164" i="20" s="1"/>
  <c r="Q165" i="20" s="1"/>
  <c r="Q166" i="20" s="1"/>
  <c r="Q167" i="20" s="1"/>
  <c r="Q168" i="20" s="1"/>
  <c r="Q169" i="20" s="1"/>
  <c r="Q170" i="20" s="1"/>
  <c r="Q171" i="20" s="1"/>
  <c r="Q172" i="20" s="1"/>
  <c r="Q173" i="20" s="1"/>
  <c r="Q174" i="20" s="1"/>
  <c r="Q175" i="20" s="1"/>
  <c r="Q176" i="20" s="1"/>
  <c r="Q177" i="20" s="1"/>
  <c r="Q178" i="20" s="1"/>
  <c r="Q179" i="20" s="1"/>
  <c r="Q180" i="20" s="1"/>
  <c r="Q181" i="20" s="1"/>
  <c r="Q182" i="20" s="1"/>
  <c r="Q183" i="20" s="1"/>
  <c r="Q184" i="20" s="1"/>
  <c r="Q185" i="20" s="1"/>
  <c r="Q186" i="20" s="1"/>
  <c r="Q187" i="20" s="1"/>
  <c r="Q188" i="20" s="1"/>
  <c r="Q189" i="20" s="1"/>
  <c r="Q190" i="20" s="1"/>
  <c r="Q191" i="20" s="1"/>
  <c r="Q192" i="20" s="1"/>
  <c r="Q193" i="20" s="1"/>
  <c r="Q194" i="20" s="1"/>
  <c r="Q195" i="20" s="1"/>
  <c r="Q196" i="20" s="1"/>
  <c r="Q197" i="20" s="1"/>
  <c r="Q198" i="20" s="1"/>
  <c r="Q199" i="20" s="1"/>
  <c r="Q200" i="20" s="1"/>
  <c r="Q201" i="20" s="1"/>
  <c r="Q202" i="20" s="1"/>
  <c r="Q203" i="20" s="1"/>
  <c r="Q204" i="20" s="1"/>
  <c r="Q205" i="20" s="1"/>
  <c r="Q206" i="20" s="1"/>
  <c r="Q207" i="20" s="1"/>
  <c r="Q208" i="20" s="1"/>
  <c r="Q209" i="20" s="1"/>
  <c r="Q210" i="20" s="1"/>
  <c r="Q211" i="20" s="1"/>
  <c r="Q212" i="20" s="1"/>
  <c r="Q213" i="20" s="1"/>
  <c r="Q214" i="20" s="1"/>
  <c r="Q215" i="20" s="1"/>
  <c r="Q216" i="20" s="1"/>
  <c r="Q217" i="20" s="1"/>
  <c r="Q218" i="20" s="1"/>
  <c r="Q219" i="20" s="1"/>
  <c r="Q220" i="20" s="1"/>
  <c r="Q221" i="20" s="1"/>
  <c r="Q222" i="20" s="1"/>
  <c r="Q223" i="20" s="1"/>
  <c r="Q224" i="20" s="1"/>
  <c r="Q225" i="20" s="1"/>
  <c r="Q226" i="20" s="1"/>
  <c r="Q227" i="20" s="1"/>
  <c r="Q228" i="20" s="1"/>
  <c r="Q229" i="20" s="1"/>
  <c r="Q230" i="20" s="1"/>
  <c r="Q231" i="20" s="1"/>
  <c r="Q232" i="20" s="1"/>
  <c r="Q233" i="20" s="1"/>
  <c r="Q234" i="20" s="1"/>
  <c r="Q235" i="20" s="1"/>
  <c r="Q236" i="20" s="1"/>
  <c r="Q237" i="20" s="1"/>
  <c r="Q238" i="20" s="1"/>
  <c r="Q239" i="20" s="1"/>
  <c r="Q240" i="20" s="1"/>
  <c r="Q241" i="20" s="1"/>
  <c r="Q242" i="20" s="1"/>
  <c r="Q243" i="20" s="1"/>
  <c r="Q244" i="20" s="1"/>
  <c r="Q245" i="20" s="1"/>
  <c r="Q246" i="20" s="1"/>
  <c r="Q247" i="20" s="1"/>
  <c r="Q248" i="20" s="1"/>
  <c r="Q249" i="20" s="1"/>
  <c r="Q250" i="20" s="1"/>
  <c r="Q251" i="20" s="1"/>
  <c r="Q252" i="20" s="1"/>
  <c r="Q253" i="20" s="1"/>
  <c r="Q254" i="20" s="1"/>
  <c r="Q255" i="20" s="1"/>
  <c r="Q256" i="20" s="1"/>
  <c r="Q257" i="20" s="1"/>
  <c r="Q258" i="20" s="1"/>
  <c r="Q259" i="20" s="1"/>
  <c r="Q260" i="20" s="1"/>
  <c r="Q261" i="20" s="1"/>
  <c r="Q262" i="20" s="1"/>
  <c r="Q263" i="20" s="1"/>
  <c r="Q264" i="20" s="1"/>
  <c r="Q265" i="20" s="1"/>
  <c r="Q266" i="20" s="1"/>
  <c r="Q267" i="20" s="1"/>
  <c r="Q268" i="20" s="1"/>
  <c r="Q269" i="20" s="1"/>
  <c r="Q270" i="20" s="1"/>
  <c r="Q271" i="20" s="1"/>
  <c r="Q272" i="20" s="1"/>
  <c r="Q273" i="20" s="1"/>
  <c r="Q274" i="20" s="1"/>
  <c r="Q275" i="20" s="1"/>
  <c r="Q276" i="20" s="1"/>
  <c r="Q277" i="20" s="1"/>
  <c r="Q278" i="20" s="1"/>
  <c r="Q279" i="20" s="1"/>
  <c r="Q280" i="20" s="1"/>
  <c r="Q281" i="20" s="1"/>
  <c r="Q282" i="20" s="1"/>
  <c r="Q283" i="20" s="1"/>
  <c r="Q284" i="20" s="1"/>
  <c r="Q285" i="20" s="1"/>
  <c r="Q286" i="20" s="1"/>
  <c r="Q287" i="20" s="1"/>
  <c r="Q288" i="20" s="1"/>
  <c r="Q289" i="20" s="1"/>
  <c r="Q290" i="20" s="1"/>
  <c r="Q291" i="20" s="1"/>
  <c r="Q292" i="20" s="1"/>
  <c r="Q293" i="20" s="1"/>
  <c r="Q294" i="20" s="1"/>
  <c r="Q295" i="20" s="1"/>
  <c r="Q296" i="20" s="1"/>
  <c r="Q297" i="20" s="1"/>
  <c r="Q298" i="20" s="1"/>
  <c r="Q299" i="20" s="1"/>
  <c r="Q300" i="20" s="1"/>
  <c r="Q301" i="20" s="1"/>
  <c r="Q302" i="20" s="1"/>
  <c r="Q303" i="20" s="1"/>
  <c r="Q304" i="20" s="1"/>
  <c r="Q305" i="20" s="1"/>
  <c r="Q306" i="20" s="1"/>
  <c r="Q307" i="20" s="1"/>
  <c r="Q308" i="20" s="1"/>
  <c r="Q309" i="20" s="1"/>
  <c r="Q310" i="20" s="1"/>
  <c r="Q311" i="20" s="1"/>
  <c r="Q312" i="20" s="1"/>
  <c r="Q313" i="20" s="1"/>
  <c r="Q314" i="20" s="1"/>
  <c r="Q315" i="20" s="1"/>
  <c r="Q316" i="20" s="1"/>
  <c r="Q317" i="20" s="1"/>
  <c r="Q318" i="20" s="1"/>
  <c r="Q319" i="20" s="1"/>
  <c r="Q320" i="20" s="1"/>
  <c r="Q321" i="20" s="1"/>
  <c r="Q322" i="20" s="1"/>
  <c r="Q323" i="20" s="1"/>
  <c r="Q324" i="20" s="1"/>
  <c r="Q325" i="20" s="1"/>
  <c r="Q326" i="20" s="1"/>
  <c r="Q327" i="20" s="1"/>
  <c r="Q328" i="20" s="1"/>
  <c r="Q329" i="20" s="1"/>
  <c r="Q330" i="20" s="1"/>
  <c r="Q331" i="20" s="1"/>
  <c r="Q332" i="20" s="1"/>
  <c r="Q333" i="20" s="1"/>
  <c r="Q334" i="20" s="1"/>
  <c r="Q335" i="20" s="1"/>
  <c r="Q336" i="20" s="1"/>
  <c r="Q337" i="20" s="1"/>
  <c r="Q338" i="20" s="1"/>
  <c r="Q339" i="20" s="1"/>
  <c r="Q340" i="20" s="1"/>
  <c r="Q341" i="20" s="1"/>
  <c r="Q342" i="20" s="1"/>
  <c r="Q343" i="20" s="1"/>
  <c r="Q344" i="20" s="1"/>
  <c r="Q345" i="20" s="1"/>
  <c r="Q346" i="20" s="1"/>
  <c r="Q347" i="20" s="1"/>
  <c r="Q348" i="20" s="1"/>
  <c r="Q349" i="20" s="1"/>
  <c r="Q350" i="20" s="1"/>
  <c r="Q351" i="20" s="1"/>
  <c r="Q352" i="20" s="1"/>
  <c r="Q353" i="20" s="1"/>
  <c r="Q354" i="20" s="1"/>
  <c r="Q355" i="20" s="1"/>
  <c r="Q356" i="20" s="1"/>
  <c r="Q357" i="20" s="1"/>
  <c r="Q358" i="20" s="1"/>
  <c r="Q359" i="20" s="1"/>
  <c r="Q360" i="20" s="1"/>
  <c r="Q361" i="20" s="1"/>
  <c r="Q362" i="20" s="1"/>
  <c r="Q363" i="20" s="1"/>
  <c r="Q364" i="20" s="1"/>
  <c r="Q365" i="20" s="1"/>
  <c r="Q366" i="20" s="1"/>
  <c r="Q367" i="20" s="1"/>
  <c r="Q368" i="20" s="1"/>
  <c r="Q369" i="20" s="1"/>
  <c r="Q370" i="20" s="1"/>
  <c r="Q371" i="20" s="1"/>
  <c r="Q372" i="20" s="1"/>
  <c r="Q373" i="20" s="1"/>
  <c r="Q374" i="20" s="1"/>
  <c r="Q375" i="20" s="1"/>
  <c r="Q376" i="20" s="1"/>
  <c r="Q377" i="20" s="1"/>
  <c r="Q378" i="20" s="1"/>
  <c r="Q379" i="20" s="1"/>
  <c r="Q380" i="20" s="1"/>
  <c r="Q381" i="20" s="1"/>
  <c r="Q382" i="20" s="1"/>
  <c r="Q383" i="20" s="1"/>
  <c r="Q384" i="20" s="1"/>
  <c r="Q385" i="20" s="1"/>
  <c r="Q386" i="20" s="1"/>
  <c r="Q387" i="20" s="1"/>
  <c r="Q388" i="20" s="1"/>
  <c r="Q389" i="20" s="1"/>
  <c r="Q390" i="20" s="1"/>
  <c r="Q391" i="20" s="1"/>
  <c r="Q392" i="20" s="1"/>
  <c r="Q393" i="20" s="1"/>
  <c r="Q394" i="20" s="1"/>
  <c r="Q395" i="20" s="1"/>
  <c r="Q396" i="20" s="1"/>
  <c r="Q397" i="20" s="1"/>
  <c r="Q398" i="20" s="1"/>
  <c r="Q399" i="20" s="1"/>
  <c r="Q400" i="20" s="1"/>
  <c r="Q401" i="20" s="1"/>
  <c r="Q402" i="20" s="1"/>
  <c r="Q403" i="20" s="1"/>
  <c r="Q404" i="20" s="1"/>
  <c r="Q405" i="20" s="1"/>
  <c r="Q406" i="20" s="1"/>
  <c r="Q407" i="20" s="1"/>
  <c r="Q408" i="20" s="1"/>
  <c r="Q409" i="20" s="1"/>
  <c r="Q410" i="20" s="1"/>
  <c r="Q411" i="20" s="1"/>
  <c r="Q412" i="20" s="1"/>
  <c r="Q413" i="20" s="1"/>
  <c r="Q414" i="20" s="1"/>
  <c r="Q415" i="20" s="1"/>
  <c r="Q416" i="20" s="1"/>
  <c r="Q417" i="20" s="1"/>
  <c r="Q418" i="20" s="1"/>
  <c r="Q419" i="20" s="1"/>
  <c r="Q420" i="20" s="1"/>
  <c r="Q421" i="20" s="1"/>
  <c r="Q422" i="20" s="1"/>
  <c r="Q423" i="20" s="1"/>
  <c r="Q424" i="20" s="1"/>
  <c r="Q425" i="20" s="1"/>
  <c r="Q426" i="20" s="1"/>
  <c r="Q427" i="20" s="1"/>
  <c r="Q428" i="20" s="1"/>
  <c r="Q429" i="20" s="1"/>
  <c r="Q430" i="20" s="1"/>
  <c r="Q431" i="20" s="1"/>
  <c r="Q432" i="20" s="1"/>
  <c r="Q433" i="20" s="1"/>
  <c r="Q434" i="20" s="1"/>
  <c r="Q435" i="20" s="1"/>
  <c r="Q436" i="20" s="1"/>
  <c r="Q437" i="20" s="1"/>
  <c r="Q438" i="20" s="1"/>
  <c r="Q439" i="20" s="1"/>
  <c r="Q440" i="20" s="1"/>
  <c r="Q441" i="20" s="1"/>
  <c r="Q442" i="20" s="1"/>
  <c r="Q443" i="20" s="1"/>
  <c r="Q444" i="20" s="1"/>
  <c r="Q445" i="20" s="1"/>
  <c r="Q446" i="20" s="1"/>
  <c r="Q447" i="20" s="1"/>
  <c r="Q448" i="20" s="1"/>
  <c r="Q449" i="20" s="1"/>
  <c r="Q450" i="20" s="1"/>
  <c r="Q451" i="20" s="1"/>
  <c r="Q452" i="20" s="1"/>
  <c r="Q453" i="20" s="1"/>
  <c r="Q454" i="20" s="1"/>
  <c r="Q455" i="20" s="1"/>
  <c r="Q456" i="20" s="1"/>
  <c r="Q457" i="20" s="1"/>
  <c r="Q458" i="20" s="1"/>
  <c r="Q459" i="20" s="1"/>
  <c r="Q460" i="20" s="1"/>
  <c r="Q461" i="20" s="1"/>
  <c r="Q462" i="20" s="1"/>
  <c r="Q463" i="20" s="1"/>
  <c r="Q464" i="20" s="1"/>
  <c r="Q465" i="20" s="1"/>
  <c r="Q466" i="20" s="1"/>
  <c r="Q467" i="20" s="1"/>
  <c r="Q468" i="20" s="1"/>
  <c r="Q469" i="20" s="1"/>
  <c r="Q470" i="20" s="1"/>
  <c r="Q471" i="20" s="1"/>
  <c r="Q472" i="20" s="1"/>
  <c r="Q473" i="20" s="1"/>
  <c r="Q474" i="20" s="1"/>
  <c r="Q475" i="20" s="1"/>
  <c r="Q476" i="20" s="1"/>
  <c r="Q477" i="20" s="1"/>
  <c r="Q478" i="20" s="1"/>
  <c r="Q479" i="20" s="1"/>
  <c r="Q480" i="20" s="1"/>
  <c r="Q481" i="20" s="1"/>
  <c r="Q482" i="20" s="1"/>
  <c r="Q483" i="20" s="1"/>
  <c r="Q484" i="20" s="1"/>
  <c r="Q485" i="20" s="1"/>
  <c r="Q486" i="20" s="1"/>
  <c r="Q487" i="20" s="1"/>
  <c r="Q488" i="20" s="1"/>
  <c r="Q489" i="20" s="1"/>
  <c r="Q490" i="20" s="1"/>
  <c r="Q491" i="20" s="1"/>
  <c r="Q492" i="20" s="1"/>
  <c r="Q493" i="20" s="1"/>
  <c r="Q494" i="20" s="1"/>
  <c r="Q495" i="20" s="1"/>
  <c r="Q496" i="20" s="1"/>
  <c r="Q497" i="20" s="1"/>
  <c r="Q498" i="20" s="1"/>
  <c r="Q499" i="20" s="1"/>
  <c r="Q500" i="20" s="1"/>
  <c r="Q501" i="20" s="1"/>
  <c r="Q502" i="20" s="1"/>
  <c r="Q503" i="20" s="1"/>
  <c r="Q504" i="20" s="1"/>
  <c r="Q505" i="20" s="1"/>
  <c r="Q506" i="20" s="1"/>
  <c r="Q507" i="20" s="1"/>
  <c r="Q508" i="20" s="1"/>
  <c r="Q509" i="20" s="1"/>
  <c r="Q510" i="20" s="1"/>
  <c r="Q511" i="20" s="1"/>
  <c r="Q512" i="20" s="1"/>
  <c r="Q513" i="20" s="1"/>
  <c r="Q514" i="20" s="1"/>
  <c r="Q515" i="20" s="1"/>
  <c r="Q516" i="20" s="1"/>
  <c r="Q517" i="20" s="1"/>
  <c r="Q518" i="20" s="1"/>
  <c r="Q519" i="20" s="1"/>
  <c r="Q520" i="20" s="1"/>
  <c r="Q521" i="20" s="1"/>
  <c r="Q522" i="20" s="1"/>
  <c r="Q523" i="20" s="1"/>
  <c r="Q524" i="20" s="1"/>
  <c r="Q525" i="20" s="1"/>
  <c r="Q526" i="20" s="1"/>
  <c r="Q527" i="20" s="1"/>
  <c r="Q528" i="20" s="1"/>
  <c r="Q529" i="20" s="1"/>
  <c r="Q530" i="20" s="1"/>
  <c r="Q531" i="20" s="1"/>
  <c r="Q532" i="20" s="1"/>
  <c r="Q533" i="20" s="1"/>
  <c r="Q534" i="20" s="1"/>
  <c r="Q535" i="20" s="1"/>
  <c r="Q536" i="20" s="1"/>
  <c r="Q537" i="20" s="1"/>
  <c r="Q538" i="20" s="1"/>
  <c r="Q539" i="20" s="1"/>
  <c r="Q540" i="20" s="1"/>
  <c r="Q541" i="20" s="1"/>
  <c r="Q542" i="20" s="1"/>
  <c r="Q543" i="20" s="1"/>
  <c r="Q544" i="20" s="1"/>
  <c r="Q545" i="20" s="1"/>
  <c r="Q546" i="20" s="1"/>
  <c r="Q547" i="20" s="1"/>
  <c r="Q548" i="20" s="1"/>
  <c r="Q549" i="20" s="1"/>
  <c r="Q550" i="20" s="1"/>
  <c r="Q551" i="20" s="1"/>
  <c r="Q552" i="20" s="1"/>
  <c r="Q553" i="20" s="1"/>
  <c r="Q554" i="20" s="1"/>
  <c r="Q555" i="20" s="1"/>
  <c r="Q556" i="20" s="1"/>
  <c r="Q557" i="20" s="1"/>
  <c r="Q558" i="20" s="1"/>
  <c r="Q559" i="20" s="1"/>
  <c r="Q560" i="20" s="1"/>
  <c r="Q561" i="20" s="1"/>
  <c r="Q562" i="20" s="1"/>
  <c r="Q563" i="20" s="1"/>
  <c r="Q564" i="20" s="1"/>
  <c r="Q565" i="20" s="1"/>
  <c r="Q566" i="20" s="1"/>
  <c r="Q567" i="20" s="1"/>
  <c r="Q568" i="20" s="1"/>
  <c r="Q569" i="20" s="1"/>
  <c r="Q570" i="20" s="1"/>
  <c r="Q571" i="20" s="1"/>
  <c r="Q572" i="20" s="1"/>
  <c r="Q573" i="20" s="1"/>
  <c r="Q574" i="20" s="1"/>
  <c r="Q575" i="20" s="1"/>
  <c r="Q576" i="20" s="1"/>
  <c r="Q577" i="20" s="1"/>
  <c r="Q578" i="20" s="1"/>
  <c r="Q579" i="20" s="1"/>
  <c r="Q580" i="20" s="1"/>
  <c r="Q581" i="20" s="1"/>
  <c r="Q582" i="20" s="1"/>
  <c r="Q583" i="20" s="1"/>
  <c r="Q584" i="20" s="1"/>
  <c r="Q585" i="20" s="1"/>
  <c r="Q586" i="20" s="1"/>
  <c r="Q587" i="20" s="1"/>
  <c r="Q588" i="20" s="1"/>
  <c r="Q589" i="20" s="1"/>
  <c r="Q590" i="20" s="1"/>
  <c r="Q591" i="20" s="1"/>
  <c r="Q592" i="20" s="1"/>
  <c r="Q593" i="20" s="1"/>
  <c r="Q594" i="20" s="1"/>
  <c r="Q595" i="20" s="1"/>
  <c r="Q596" i="20" s="1"/>
  <c r="Q597" i="20" s="1"/>
  <c r="Q598" i="20" s="1"/>
  <c r="Q599" i="20" s="1"/>
  <c r="Q600" i="20" s="1"/>
  <c r="Q601" i="20" s="1"/>
  <c r="Q602" i="20" s="1"/>
  <c r="Q603" i="20" s="1"/>
  <c r="Q604" i="20" s="1"/>
  <c r="Q605" i="20" s="1"/>
  <c r="Q606" i="20" s="1"/>
  <c r="Q607" i="20" s="1"/>
  <c r="Q608" i="20" s="1"/>
  <c r="AB54" i="14"/>
  <c r="AC54" i="14"/>
  <c r="AB55" i="14"/>
  <c r="AC55" i="14"/>
  <c r="AB56" i="14"/>
  <c r="AC56" i="14"/>
  <c r="AB57" i="14"/>
  <c r="AC57" i="14"/>
  <c r="AB58" i="14"/>
  <c r="AC58" i="14"/>
  <c r="AB59" i="14"/>
  <c r="AC59" i="14"/>
  <c r="AB60" i="14"/>
  <c r="AC60" i="14"/>
  <c r="AB61" i="14"/>
  <c r="AC61" i="14"/>
  <c r="AB62" i="14"/>
  <c r="AC62" i="14"/>
  <c r="AB63" i="14"/>
  <c r="AC63" i="14"/>
  <c r="AB64" i="14"/>
  <c r="AC64" i="14"/>
  <c r="AB65" i="14"/>
  <c r="AC65" i="14"/>
  <c r="AB66" i="14"/>
  <c r="AC66" i="14"/>
  <c r="AB67" i="14"/>
  <c r="AC67" i="14"/>
  <c r="AB68" i="14"/>
  <c r="AC68" i="14"/>
  <c r="AB69" i="14"/>
  <c r="AC69" i="14"/>
  <c r="AB70" i="14"/>
  <c r="AC70" i="14"/>
  <c r="K81" i="17"/>
  <c r="L81" i="17" s="1"/>
  <c r="K82" i="17"/>
  <c r="L82" i="17" s="1"/>
  <c r="N342" i="18"/>
  <c r="J342" i="18"/>
  <c r="K342" i="18" s="1"/>
  <c r="N341" i="18"/>
  <c r="J341" i="18"/>
  <c r="K341" i="18" s="1"/>
  <c r="N340" i="18"/>
  <c r="J340" i="18"/>
  <c r="K340" i="18" s="1"/>
  <c r="N339" i="18"/>
  <c r="J339" i="18"/>
  <c r="K339" i="18" s="1"/>
  <c r="N338" i="18"/>
  <c r="J338" i="18"/>
  <c r="K338" i="18" s="1"/>
  <c r="N337" i="18"/>
  <c r="J337" i="18"/>
  <c r="K337" i="18" s="1"/>
  <c r="N336" i="18"/>
  <c r="J336" i="18"/>
  <c r="K336" i="18" s="1"/>
  <c r="N335" i="18"/>
  <c r="J335" i="18"/>
  <c r="K335" i="18" s="1"/>
  <c r="N334" i="18"/>
  <c r="J334" i="18"/>
  <c r="K334" i="18" s="1"/>
  <c r="N333" i="18"/>
  <c r="J333" i="18"/>
  <c r="K333" i="18" s="1"/>
  <c r="N332" i="18"/>
  <c r="J332" i="18"/>
  <c r="K332" i="18" s="1"/>
  <c r="N331" i="18"/>
  <c r="J331" i="18"/>
  <c r="K331" i="18" s="1"/>
  <c r="N330" i="18"/>
  <c r="J330" i="18"/>
  <c r="K330" i="18" s="1"/>
  <c r="N329" i="18"/>
  <c r="J329" i="18"/>
  <c r="K329" i="18" s="1"/>
  <c r="N328" i="18"/>
  <c r="J328" i="18"/>
  <c r="K328" i="18" s="1"/>
  <c r="N327" i="18"/>
  <c r="J327" i="18"/>
  <c r="K327" i="18" s="1"/>
  <c r="N326" i="18"/>
  <c r="J326" i="18"/>
  <c r="K326" i="18" s="1"/>
  <c r="N325" i="18"/>
  <c r="J325" i="18"/>
  <c r="K325" i="18" s="1"/>
  <c r="N324" i="18"/>
  <c r="J324" i="18"/>
  <c r="K324" i="18" s="1"/>
  <c r="N323" i="18"/>
  <c r="J323" i="18"/>
  <c r="K323" i="18" s="1"/>
  <c r="N322" i="18"/>
  <c r="J322" i="18"/>
  <c r="K322" i="18" s="1"/>
  <c r="N321" i="18"/>
  <c r="J321" i="18"/>
  <c r="K321" i="18" s="1"/>
  <c r="N320" i="18"/>
  <c r="J320" i="18"/>
  <c r="K320" i="18" s="1"/>
  <c r="N319" i="18"/>
  <c r="J319" i="18"/>
  <c r="K319" i="18" s="1"/>
  <c r="N318" i="18"/>
  <c r="J318" i="18"/>
  <c r="K318" i="18" s="1"/>
  <c r="N317" i="18"/>
  <c r="J317" i="18"/>
  <c r="K317" i="18" s="1"/>
  <c r="N316" i="18"/>
  <c r="J316" i="18"/>
  <c r="K316" i="18" s="1"/>
  <c r="N315" i="18"/>
  <c r="J315" i="18"/>
  <c r="K315" i="18" s="1"/>
  <c r="N314" i="18"/>
  <c r="J314" i="18"/>
  <c r="K314" i="18" s="1"/>
  <c r="N313" i="18"/>
  <c r="J313" i="18"/>
  <c r="K313" i="18" s="1"/>
  <c r="N312" i="18"/>
  <c r="J312" i="18"/>
  <c r="K312" i="18" s="1"/>
  <c r="N311" i="18"/>
  <c r="J311" i="18"/>
  <c r="K311" i="18" s="1"/>
  <c r="N310" i="18"/>
  <c r="J310" i="18"/>
  <c r="K310" i="18" s="1"/>
  <c r="N309" i="18"/>
  <c r="J309" i="18"/>
  <c r="K309" i="18" s="1"/>
  <c r="N308" i="18"/>
  <c r="J308" i="18"/>
  <c r="K308" i="18" s="1"/>
  <c r="N307" i="18"/>
  <c r="J307" i="18"/>
  <c r="K307" i="18" s="1"/>
  <c r="N306" i="18"/>
  <c r="J306" i="18"/>
  <c r="K306" i="18" s="1"/>
  <c r="N305" i="18"/>
  <c r="J305" i="18"/>
  <c r="K305" i="18" s="1"/>
  <c r="N304" i="18"/>
  <c r="J304" i="18"/>
  <c r="K304" i="18" s="1"/>
  <c r="N303" i="18"/>
  <c r="J303" i="18"/>
  <c r="K303" i="18" s="1"/>
  <c r="N302" i="18"/>
  <c r="J302" i="18"/>
  <c r="K302" i="18" s="1"/>
  <c r="N301" i="18"/>
  <c r="J301" i="18"/>
  <c r="K301" i="18" s="1"/>
  <c r="N300" i="18"/>
  <c r="J300" i="18"/>
  <c r="K300" i="18" s="1"/>
  <c r="N299" i="18"/>
  <c r="J299" i="18"/>
  <c r="K299" i="18" s="1"/>
  <c r="N298" i="18"/>
  <c r="J298" i="18"/>
  <c r="K298" i="18" s="1"/>
  <c r="N297" i="18"/>
  <c r="J297" i="18"/>
  <c r="K297" i="18" s="1"/>
  <c r="N296" i="18"/>
  <c r="J296" i="18"/>
  <c r="K296" i="18" s="1"/>
  <c r="N295" i="18"/>
  <c r="J295" i="18"/>
  <c r="K295" i="18" s="1"/>
  <c r="N294" i="18"/>
  <c r="J294" i="18"/>
  <c r="K294" i="18" s="1"/>
  <c r="N293" i="18"/>
  <c r="J293" i="18"/>
  <c r="K293" i="18" s="1"/>
  <c r="N292" i="18"/>
  <c r="J292" i="18"/>
  <c r="K292" i="18" s="1"/>
  <c r="N291" i="18"/>
  <c r="J291" i="18"/>
  <c r="K291" i="18" s="1"/>
  <c r="N290" i="18"/>
  <c r="J290" i="18"/>
  <c r="K290" i="18" s="1"/>
  <c r="N289" i="18"/>
  <c r="J289" i="18"/>
  <c r="K289" i="18" s="1"/>
  <c r="N288" i="18"/>
  <c r="J288" i="18"/>
  <c r="K288" i="18" s="1"/>
  <c r="N287" i="18"/>
  <c r="J287" i="18"/>
  <c r="K287" i="18" s="1"/>
  <c r="N286" i="18"/>
  <c r="J286" i="18"/>
  <c r="K286" i="18" s="1"/>
  <c r="N285" i="18"/>
  <c r="J285" i="18"/>
  <c r="K285" i="18" s="1"/>
  <c r="N284" i="18"/>
  <c r="J284" i="18"/>
  <c r="K284" i="18" s="1"/>
  <c r="N283" i="18"/>
  <c r="J283" i="18"/>
  <c r="K283" i="18" s="1"/>
  <c r="N282" i="18"/>
  <c r="J282" i="18"/>
  <c r="K282" i="18" s="1"/>
  <c r="N281" i="18"/>
  <c r="J281" i="18"/>
  <c r="K281" i="18" s="1"/>
  <c r="N280" i="18"/>
  <c r="J280" i="18"/>
  <c r="K280" i="18" s="1"/>
  <c r="N279" i="18"/>
  <c r="J279" i="18"/>
  <c r="K279" i="18" s="1"/>
  <c r="N278" i="18"/>
  <c r="J278" i="18"/>
  <c r="K278" i="18" s="1"/>
  <c r="N277" i="18"/>
  <c r="J277" i="18"/>
  <c r="K277" i="18" s="1"/>
  <c r="N276" i="18"/>
  <c r="J276" i="18"/>
  <c r="K276" i="18" s="1"/>
  <c r="N275" i="18"/>
  <c r="J275" i="18"/>
  <c r="K275" i="18" s="1"/>
  <c r="N274" i="18"/>
  <c r="J274" i="18"/>
  <c r="K274" i="18" s="1"/>
  <c r="N273" i="18"/>
  <c r="J273" i="18"/>
  <c r="K273" i="18" s="1"/>
  <c r="N272" i="18"/>
  <c r="J272" i="18"/>
  <c r="K272" i="18" s="1"/>
  <c r="N271" i="18"/>
  <c r="J271" i="18"/>
  <c r="K271" i="18" s="1"/>
  <c r="N270" i="18"/>
  <c r="J270" i="18"/>
  <c r="K270" i="18" s="1"/>
  <c r="N269" i="18"/>
  <c r="J269" i="18"/>
  <c r="K269" i="18" s="1"/>
  <c r="N268" i="18"/>
  <c r="J268" i="18"/>
  <c r="K268" i="18" s="1"/>
  <c r="N267" i="18"/>
  <c r="J267" i="18"/>
  <c r="K267" i="18" s="1"/>
  <c r="N266" i="18"/>
  <c r="J266" i="18"/>
  <c r="K266" i="18" s="1"/>
  <c r="N265" i="18"/>
  <c r="J265" i="18"/>
  <c r="K265" i="18" s="1"/>
  <c r="N264" i="18"/>
  <c r="J264" i="18"/>
  <c r="K264" i="18" s="1"/>
  <c r="N263" i="18"/>
  <c r="J263" i="18"/>
  <c r="K263" i="18" s="1"/>
  <c r="N262" i="18"/>
  <c r="J262" i="18"/>
  <c r="K262" i="18" s="1"/>
  <c r="N261" i="18"/>
  <c r="J261" i="18"/>
  <c r="K261" i="18" s="1"/>
  <c r="N260" i="18"/>
  <c r="J260" i="18"/>
  <c r="K260" i="18" s="1"/>
  <c r="N259" i="18"/>
  <c r="J259" i="18"/>
  <c r="K259" i="18" s="1"/>
  <c r="N258" i="18"/>
  <c r="J258" i="18"/>
  <c r="K258" i="18" s="1"/>
  <c r="N257" i="18"/>
  <c r="J257" i="18"/>
  <c r="K257" i="18" s="1"/>
  <c r="N256" i="18"/>
  <c r="J256" i="18"/>
  <c r="K256" i="18" s="1"/>
  <c r="N255" i="18"/>
  <c r="J255" i="18"/>
  <c r="K255" i="18" s="1"/>
  <c r="N254" i="18"/>
  <c r="J254" i="18"/>
  <c r="K254" i="18" s="1"/>
  <c r="N253" i="18"/>
  <c r="J253" i="18"/>
  <c r="K253" i="18" s="1"/>
  <c r="N252" i="18"/>
  <c r="J252" i="18"/>
  <c r="K252" i="18" s="1"/>
  <c r="N251" i="18"/>
  <c r="J251" i="18"/>
  <c r="K251" i="18" s="1"/>
  <c r="N250" i="18"/>
  <c r="J250" i="18"/>
  <c r="K250" i="18" s="1"/>
  <c r="N249" i="18"/>
  <c r="J249" i="18"/>
  <c r="K249" i="18" s="1"/>
  <c r="N248" i="18"/>
  <c r="J248" i="18"/>
  <c r="K248" i="18" s="1"/>
  <c r="N247" i="18"/>
  <c r="J247" i="18"/>
  <c r="K247" i="18" s="1"/>
  <c r="N246" i="18"/>
  <c r="J246" i="18"/>
  <c r="K246" i="18" s="1"/>
  <c r="N245" i="18"/>
  <c r="J245" i="18"/>
  <c r="K245" i="18" s="1"/>
  <c r="N244" i="18"/>
  <c r="J244" i="18"/>
  <c r="K244" i="18" s="1"/>
  <c r="N243" i="18"/>
  <c r="J243" i="18"/>
  <c r="K243" i="18" s="1"/>
  <c r="N242" i="18"/>
  <c r="J242" i="18"/>
  <c r="K242" i="18" s="1"/>
  <c r="N241" i="18"/>
  <c r="J241" i="18"/>
  <c r="K241" i="18" s="1"/>
  <c r="N240" i="18"/>
  <c r="J240" i="18"/>
  <c r="K240" i="18" s="1"/>
  <c r="N239" i="18"/>
  <c r="J239" i="18"/>
  <c r="K239" i="18" s="1"/>
  <c r="N238" i="18"/>
  <c r="J238" i="18"/>
  <c r="K238" i="18" s="1"/>
  <c r="N237" i="18"/>
  <c r="J237" i="18"/>
  <c r="K237" i="18" s="1"/>
  <c r="N236" i="18"/>
  <c r="J236" i="18"/>
  <c r="K236" i="18" s="1"/>
  <c r="N235" i="18"/>
  <c r="J235" i="18"/>
  <c r="K235" i="18" s="1"/>
  <c r="N234" i="18"/>
  <c r="J234" i="18"/>
  <c r="K234" i="18" s="1"/>
  <c r="N233" i="18"/>
  <c r="J233" i="18"/>
  <c r="K233" i="18" s="1"/>
  <c r="N232" i="18"/>
  <c r="J232" i="18"/>
  <c r="K232" i="18" s="1"/>
  <c r="N231" i="18"/>
  <c r="J231" i="18"/>
  <c r="K231" i="18" s="1"/>
  <c r="N230" i="18"/>
  <c r="J230" i="18"/>
  <c r="K230" i="18" s="1"/>
  <c r="N229" i="18"/>
  <c r="J229" i="18"/>
  <c r="K229" i="18" s="1"/>
  <c r="N228" i="18"/>
  <c r="J228" i="18"/>
  <c r="K228" i="18" s="1"/>
  <c r="N227" i="18"/>
  <c r="J227" i="18"/>
  <c r="K227" i="18" s="1"/>
  <c r="N226" i="18"/>
  <c r="J226" i="18"/>
  <c r="K226" i="18" s="1"/>
  <c r="N225" i="18"/>
  <c r="J225" i="18"/>
  <c r="K225" i="18" s="1"/>
  <c r="N224" i="18"/>
  <c r="J224" i="18"/>
  <c r="K224" i="18" s="1"/>
  <c r="N223" i="18"/>
  <c r="J223" i="18"/>
  <c r="K223" i="18" s="1"/>
  <c r="N222" i="18"/>
  <c r="J222" i="18"/>
  <c r="K222" i="18" s="1"/>
  <c r="N221" i="18"/>
  <c r="J221" i="18"/>
  <c r="K221" i="18" s="1"/>
  <c r="N220" i="18"/>
  <c r="J220" i="18"/>
  <c r="K220" i="18" s="1"/>
  <c r="N219" i="18"/>
  <c r="J219" i="18"/>
  <c r="K219" i="18" s="1"/>
  <c r="N218" i="18"/>
  <c r="J218" i="18"/>
  <c r="K218" i="18" s="1"/>
  <c r="N217" i="18"/>
  <c r="J217" i="18"/>
  <c r="K217" i="18" s="1"/>
  <c r="N216" i="18"/>
  <c r="J216" i="18"/>
  <c r="K216" i="18" s="1"/>
  <c r="N215" i="18"/>
  <c r="J215" i="18"/>
  <c r="K215" i="18" s="1"/>
  <c r="N214" i="18"/>
  <c r="J214" i="18"/>
  <c r="K214" i="18" s="1"/>
  <c r="N213" i="18"/>
  <c r="J213" i="18"/>
  <c r="K213" i="18" s="1"/>
  <c r="N212" i="18"/>
  <c r="J212" i="18"/>
  <c r="K212" i="18" s="1"/>
  <c r="N211" i="18"/>
  <c r="J211" i="18"/>
  <c r="K211" i="18" s="1"/>
  <c r="N210" i="18"/>
  <c r="J210" i="18"/>
  <c r="K210" i="18" s="1"/>
  <c r="N209" i="18"/>
  <c r="J209" i="18"/>
  <c r="K209" i="18" s="1"/>
  <c r="N208" i="18"/>
  <c r="J208" i="18"/>
  <c r="K208" i="18" s="1"/>
  <c r="N207" i="18"/>
  <c r="J207" i="18"/>
  <c r="K207" i="18" s="1"/>
  <c r="N206" i="18"/>
  <c r="J206" i="18"/>
  <c r="K206" i="18" s="1"/>
  <c r="N205" i="18"/>
  <c r="J205" i="18"/>
  <c r="K205" i="18" s="1"/>
  <c r="N204" i="18"/>
  <c r="J204" i="18"/>
  <c r="K204" i="18" s="1"/>
  <c r="N203" i="18"/>
  <c r="J203" i="18"/>
  <c r="K203" i="18" s="1"/>
  <c r="N202" i="18"/>
  <c r="J202" i="18"/>
  <c r="K202" i="18" s="1"/>
  <c r="N201" i="18"/>
  <c r="J201" i="18"/>
  <c r="K201" i="18" s="1"/>
  <c r="N200" i="18"/>
  <c r="J200" i="18"/>
  <c r="K200" i="18" s="1"/>
  <c r="N199" i="18"/>
  <c r="J199" i="18"/>
  <c r="K199" i="18" s="1"/>
  <c r="N198" i="18"/>
  <c r="J198" i="18"/>
  <c r="K198" i="18" s="1"/>
  <c r="N197" i="18"/>
  <c r="J197" i="18"/>
  <c r="K197" i="18" s="1"/>
  <c r="N196" i="18"/>
  <c r="J196" i="18"/>
  <c r="K196" i="18" s="1"/>
  <c r="N195" i="18"/>
  <c r="J195" i="18"/>
  <c r="K195" i="18" s="1"/>
  <c r="N194" i="18"/>
  <c r="J194" i="18"/>
  <c r="K194" i="18" s="1"/>
  <c r="N193" i="18"/>
  <c r="J193" i="18"/>
  <c r="K193" i="18" s="1"/>
  <c r="N192" i="18"/>
  <c r="J192" i="18"/>
  <c r="K192" i="18" s="1"/>
  <c r="N191" i="18"/>
  <c r="J191" i="18"/>
  <c r="K191" i="18" s="1"/>
  <c r="N190" i="18"/>
  <c r="J190" i="18"/>
  <c r="K190" i="18" s="1"/>
  <c r="N189" i="18"/>
  <c r="J189" i="18"/>
  <c r="K189" i="18" s="1"/>
  <c r="N188" i="18"/>
  <c r="J188" i="18"/>
  <c r="K188" i="18" s="1"/>
  <c r="N187" i="18"/>
  <c r="J187" i="18"/>
  <c r="K187" i="18" s="1"/>
  <c r="N186" i="18"/>
  <c r="J186" i="18"/>
  <c r="K186" i="18" s="1"/>
  <c r="N185" i="18"/>
  <c r="J185" i="18"/>
  <c r="K185" i="18" s="1"/>
  <c r="N184" i="18"/>
  <c r="J184" i="18"/>
  <c r="K184" i="18" s="1"/>
  <c r="N183" i="18"/>
  <c r="J183" i="18"/>
  <c r="K183" i="18" s="1"/>
  <c r="N182" i="18"/>
  <c r="J182" i="18"/>
  <c r="K182" i="18" s="1"/>
  <c r="N181" i="18"/>
  <c r="J181" i="18"/>
  <c r="K181" i="18" s="1"/>
  <c r="N180" i="18"/>
  <c r="J180" i="18"/>
  <c r="K180" i="18" s="1"/>
  <c r="N179" i="18"/>
  <c r="J179" i="18"/>
  <c r="K179" i="18" s="1"/>
  <c r="N178" i="18"/>
  <c r="J178" i="18"/>
  <c r="K178" i="18" s="1"/>
  <c r="N177" i="18"/>
  <c r="J177" i="18"/>
  <c r="K177" i="18" s="1"/>
  <c r="N176" i="18"/>
  <c r="J176" i="18"/>
  <c r="K176" i="18" s="1"/>
  <c r="N175" i="18"/>
  <c r="J175" i="18"/>
  <c r="K175" i="18" s="1"/>
  <c r="N174" i="18"/>
  <c r="J174" i="18"/>
  <c r="K174" i="18" s="1"/>
  <c r="N173" i="18"/>
  <c r="J173" i="18"/>
  <c r="K173" i="18" s="1"/>
  <c r="N172" i="18"/>
  <c r="J172" i="18"/>
  <c r="K172" i="18" s="1"/>
  <c r="N171" i="18"/>
  <c r="J171" i="18"/>
  <c r="K171" i="18" s="1"/>
  <c r="N170" i="18"/>
  <c r="J170" i="18"/>
  <c r="K170" i="18" s="1"/>
  <c r="N169" i="18"/>
  <c r="J169" i="18"/>
  <c r="K169" i="18" s="1"/>
  <c r="N168" i="18"/>
  <c r="J168" i="18"/>
  <c r="K168" i="18" s="1"/>
  <c r="N167" i="18"/>
  <c r="J167" i="18"/>
  <c r="K167" i="18" s="1"/>
  <c r="N166" i="18"/>
  <c r="J166" i="18"/>
  <c r="K166" i="18" s="1"/>
  <c r="N165" i="18"/>
  <c r="J165" i="18"/>
  <c r="K165" i="18" s="1"/>
  <c r="N164" i="18"/>
  <c r="J164" i="18"/>
  <c r="K164" i="18" s="1"/>
  <c r="N163" i="18"/>
  <c r="J163" i="18"/>
  <c r="K163" i="18" s="1"/>
  <c r="N162" i="18"/>
  <c r="J162" i="18"/>
  <c r="K162" i="18" s="1"/>
  <c r="N161" i="18"/>
  <c r="J161" i="18"/>
  <c r="K161" i="18" s="1"/>
  <c r="N160" i="18"/>
  <c r="J160" i="18"/>
  <c r="K160" i="18" s="1"/>
  <c r="N159" i="18"/>
  <c r="J159" i="18"/>
  <c r="K159" i="18" s="1"/>
  <c r="N158" i="18"/>
  <c r="J158" i="18"/>
  <c r="K158" i="18" s="1"/>
  <c r="N157" i="18"/>
  <c r="J157" i="18"/>
  <c r="K157" i="18" s="1"/>
  <c r="N156" i="18"/>
  <c r="J156" i="18"/>
  <c r="K156" i="18" s="1"/>
  <c r="N155" i="18"/>
  <c r="J155" i="18"/>
  <c r="K155" i="18" s="1"/>
  <c r="N154" i="18"/>
  <c r="J154" i="18"/>
  <c r="K154" i="18" s="1"/>
  <c r="N153" i="18"/>
  <c r="J153" i="18"/>
  <c r="K153" i="18" s="1"/>
  <c r="N152" i="18"/>
  <c r="J152" i="18"/>
  <c r="K152" i="18" s="1"/>
  <c r="N151" i="18"/>
  <c r="J151" i="18"/>
  <c r="K151" i="18" s="1"/>
  <c r="N150" i="18"/>
  <c r="J150" i="18"/>
  <c r="K150" i="18" s="1"/>
  <c r="N149" i="18"/>
  <c r="J149" i="18"/>
  <c r="K149" i="18" s="1"/>
  <c r="N148" i="18"/>
  <c r="J148" i="18"/>
  <c r="K148" i="18" s="1"/>
  <c r="N147" i="18"/>
  <c r="J147" i="18"/>
  <c r="K147" i="18" s="1"/>
  <c r="N146" i="18"/>
  <c r="J146" i="18"/>
  <c r="K146" i="18" s="1"/>
  <c r="N145" i="18"/>
  <c r="J145" i="18"/>
  <c r="K145" i="18" s="1"/>
  <c r="N144" i="18"/>
  <c r="J144" i="18"/>
  <c r="K144" i="18" s="1"/>
  <c r="N143" i="18"/>
  <c r="J143" i="18"/>
  <c r="K143" i="18" s="1"/>
  <c r="N142" i="18"/>
  <c r="J142" i="18"/>
  <c r="K142" i="18" s="1"/>
  <c r="N141" i="18"/>
  <c r="J141" i="18"/>
  <c r="K141" i="18" s="1"/>
  <c r="N140" i="18"/>
  <c r="J140" i="18"/>
  <c r="K140" i="18" s="1"/>
  <c r="N139" i="18"/>
  <c r="J139" i="18"/>
  <c r="K139" i="18" s="1"/>
  <c r="N138" i="18"/>
  <c r="J138" i="18"/>
  <c r="K138" i="18" s="1"/>
  <c r="N137" i="18"/>
  <c r="J137" i="18"/>
  <c r="K137" i="18" s="1"/>
  <c r="N136" i="18"/>
  <c r="J136" i="18"/>
  <c r="K136" i="18" s="1"/>
  <c r="N135" i="18"/>
  <c r="J135" i="18"/>
  <c r="K135" i="18" s="1"/>
  <c r="N134" i="18"/>
  <c r="J134" i="18"/>
  <c r="K134" i="18" s="1"/>
  <c r="N133" i="18"/>
  <c r="J133" i="18"/>
  <c r="K133" i="18" s="1"/>
  <c r="N132" i="18"/>
  <c r="J132" i="18"/>
  <c r="K132" i="18" s="1"/>
  <c r="N131" i="18"/>
  <c r="J131" i="18"/>
  <c r="K131" i="18" s="1"/>
  <c r="N130" i="18"/>
  <c r="J130" i="18"/>
  <c r="K130" i="18" s="1"/>
  <c r="N129" i="18"/>
  <c r="J129" i="18"/>
  <c r="K129" i="18" s="1"/>
  <c r="N128" i="18"/>
  <c r="J128" i="18"/>
  <c r="K128" i="18" s="1"/>
  <c r="N127" i="18"/>
  <c r="J127" i="18"/>
  <c r="K127" i="18" s="1"/>
  <c r="N126" i="18"/>
  <c r="J126" i="18"/>
  <c r="K126" i="18" s="1"/>
  <c r="N125" i="18"/>
  <c r="J125" i="18"/>
  <c r="K125" i="18" s="1"/>
  <c r="N124" i="18"/>
  <c r="J124" i="18"/>
  <c r="K124" i="18" s="1"/>
  <c r="N123" i="18"/>
  <c r="J123" i="18"/>
  <c r="K123" i="18" s="1"/>
  <c r="N122" i="18"/>
  <c r="J122" i="18"/>
  <c r="K122" i="18" s="1"/>
  <c r="N121" i="18"/>
  <c r="J121" i="18"/>
  <c r="K121" i="18" s="1"/>
  <c r="N120" i="18"/>
  <c r="J120" i="18"/>
  <c r="K120" i="18" s="1"/>
  <c r="N119" i="18"/>
  <c r="J119" i="18"/>
  <c r="K119" i="18" s="1"/>
  <c r="N118" i="18"/>
  <c r="J118" i="18"/>
  <c r="K118" i="18" s="1"/>
  <c r="N117" i="18"/>
  <c r="J117" i="18"/>
  <c r="K117" i="18" s="1"/>
  <c r="N116" i="18"/>
  <c r="J116" i="18"/>
  <c r="K116" i="18" s="1"/>
  <c r="N115" i="18"/>
  <c r="J115" i="18"/>
  <c r="K115" i="18" s="1"/>
  <c r="N114" i="18"/>
  <c r="J114" i="18"/>
  <c r="K114" i="18" s="1"/>
  <c r="N113" i="18"/>
  <c r="J113" i="18"/>
  <c r="K113" i="18" s="1"/>
  <c r="N112" i="18"/>
  <c r="J112" i="18"/>
  <c r="K112" i="18" s="1"/>
  <c r="N111" i="18"/>
  <c r="J111" i="18"/>
  <c r="K111" i="18" s="1"/>
  <c r="N110" i="18"/>
  <c r="J110" i="18"/>
  <c r="K110" i="18" s="1"/>
  <c r="N109" i="18"/>
  <c r="J109" i="18"/>
  <c r="K109" i="18" s="1"/>
  <c r="N108" i="18"/>
  <c r="J108" i="18"/>
  <c r="K108" i="18" s="1"/>
  <c r="N107" i="18"/>
  <c r="J107" i="18"/>
  <c r="K107" i="18" s="1"/>
  <c r="N106" i="18"/>
  <c r="J106" i="18"/>
  <c r="K106" i="18" s="1"/>
  <c r="N105" i="18"/>
  <c r="J105" i="18"/>
  <c r="K105" i="18" s="1"/>
  <c r="N104" i="18"/>
  <c r="J104" i="18"/>
  <c r="K104" i="18" s="1"/>
  <c r="N103" i="18"/>
  <c r="J103" i="18"/>
  <c r="K103" i="18" s="1"/>
  <c r="N102" i="18"/>
  <c r="J102" i="18"/>
  <c r="K102" i="18" s="1"/>
  <c r="N101" i="18"/>
  <c r="J101" i="18"/>
  <c r="K101" i="18" s="1"/>
  <c r="N100" i="18"/>
  <c r="J100" i="18"/>
  <c r="K100" i="18" s="1"/>
  <c r="N99" i="18"/>
  <c r="J99" i="18"/>
  <c r="K99" i="18" s="1"/>
  <c r="N98" i="18"/>
  <c r="J98" i="18"/>
  <c r="K98" i="18" s="1"/>
  <c r="N97" i="18"/>
  <c r="J97" i="18"/>
  <c r="K97" i="18" s="1"/>
  <c r="N96" i="18"/>
  <c r="J96" i="18"/>
  <c r="K96" i="18" s="1"/>
  <c r="N95" i="18"/>
  <c r="J95" i="18"/>
  <c r="K95" i="18" s="1"/>
  <c r="N94" i="18"/>
  <c r="J94" i="18"/>
  <c r="K94" i="18" s="1"/>
  <c r="N93" i="18"/>
  <c r="J93" i="18"/>
  <c r="K93" i="18" s="1"/>
  <c r="N92" i="18"/>
  <c r="J92" i="18"/>
  <c r="K92" i="18" s="1"/>
  <c r="N91" i="18"/>
  <c r="J91" i="18"/>
  <c r="K91" i="18" s="1"/>
  <c r="N90" i="18"/>
  <c r="AC19" i="18" s="1"/>
  <c r="J90" i="18"/>
  <c r="K90" i="18" s="1"/>
  <c r="N89" i="18"/>
  <c r="J89" i="18"/>
  <c r="K89" i="18" s="1"/>
  <c r="N88" i="18"/>
  <c r="J88" i="18"/>
  <c r="K88" i="18" s="1"/>
  <c r="N87" i="18"/>
  <c r="J87" i="18"/>
  <c r="K87" i="18" s="1"/>
  <c r="N86" i="18"/>
  <c r="J86" i="18"/>
  <c r="K86" i="18" s="1"/>
  <c r="N85" i="18"/>
  <c r="J85" i="18"/>
  <c r="K85" i="18" s="1"/>
  <c r="N84" i="18"/>
  <c r="J84" i="18"/>
  <c r="K84" i="18" s="1"/>
  <c r="N83" i="18"/>
  <c r="J83" i="18"/>
  <c r="K83" i="18" s="1"/>
  <c r="N82" i="18"/>
  <c r="J82" i="18"/>
  <c r="K82" i="18" s="1"/>
  <c r="N81" i="18"/>
  <c r="J81" i="18"/>
  <c r="K81" i="18" s="1"/>
  <c r="N80" i="18"/>
  <c r="J80" i="18"/>
  <c r="K80" i="18" s="1"/>
  <c r="N79" i="18"/>
  <c r="J79" i="18"/>
  <c r="K79" i="18" s="1"/>
  <c r="N78" i="18"/>
  <c r="J78" i="18"/>
  <c r="K78" i="18" s="1"/>
  <c r="N77" i="18"/>
  <c r="J77" i="18"/>
  <c r="K77" i="18" s="1"/>
  <c r="N76" i="18"/>
  <c r="J76" i="18"/>
  <c r="K76" i="18" s="1"/>
  <c r="N75" i="18"/>
  <c r="J75" i="18"/>
  <c r="K75" i="18" s="1"/>
  <c r="N74" i="18"/>
  <c r="J74" i="18"/>
  <c r="K74" i="18" s="1"/>
  <c r="N73" i="18"/>
  <c r="J73" i="18"/>
  <c r="K73" i="18" s="1"/>
  <c r="N72" i="18"/>
  <c r="J72" i="18"/>
  <c r="K72" i="18" s="1"/>
  <c r="N71" i="18"/>
  <c r="J71" i="18"/>
  <c r="K71" i="18" s="1"/>
  <c r="N70" i="18"/>
  <c r="J70" i="18"/>
  <c r="K70" i="18" s="1"/>
  <c r="N69" i="18"/>
  <c r="J69" i="18"/>
  <c r="K69" i="18" s="1"/>
  <c r="N68" i="18"/>
  <c r="J68" i="18"/>
  <c r="K68" i="18" s="1"/>
  <c r="N67" i="18"/>
  <c r="J67" i="18"/>
  <c r="K67" i="18" s="1"/>
  <c r="N66" i="18"/>
  <c r="J66" i="18"/>
  <c r="K66" i="18" s="1"/>
  <c r="N65" i="18"/>
  <c r="J65" i="18"/>
  <c r="K65" i="18" s="1"/>
  <c r="N64" i="18"/>
  <c r="J64" i="18"/>
  <c r="K64" i="18" s="1"/>
  <c r="N63" i="18"/>
  <c r="J63" i="18"/>
  <c r="K63" i="18" s="1"/>
  <c r="N62" i="18"/>
  <c r="J62" i="18"/>
  <c r="K62" i="18" s="1"/>
  <c r="N61" i="18"/>
  <c r="J61" i="18"/>
  <c r="K61" i="18" s="1"/>
  <c r="N60" i="18"/>
  <c r="J60" i="18"/>
  <c r="K60" i="18" s="1"/>
  <c r="N59" i="18"/>
  <c r="J59" i="18"/>
  <c r="K59" i="18" s="1"/>
  <c r="N58" i="18"/>
  <c r="J58" i="18"/>
  <c r="K58" i="18" s="1"/>
  <c r="N57" i="18"/>
  <c r="J57" i="18"/>
  <c r="K57" i="18" s="1"/>
  <c r="N56" i="18"/>
  <c r="J56" i="18"/>
  <c r="K56" i="18" s="1"/>
  <c r="N55" i="18"/>
  <c r="J55" i="18"/>
  <c r="K55" i="18" s="1"/>
  <c r="N54" i="18"/>
  <c r="J54" i="18"/>
  <c r="K54" i="18" s="1"/>
  <c r="N53" i="18"/>
  <c r="J53" i="18"/>
  <c r="K53" i="18" s="1"/>
  <c r="N52" i="18"/>
  <c r="J52" i="18"/>
  <c r="K52" i="18" s="1"/>
  <c r="N51" i="18"/>
  <c r="J51" i="18"/>
  <c r="K51" i="18" s="1"/>
  <c r="N50" i="18"/>
  <c r="J50" i="18"/>
  <c r="K50" i="18" s="1"/>
  <c r="N49" i="18"/>
  <c r="J49" i="18"/>
  <c r="K49" i="18" s="1"/>
  <c r="N48" i="18"/>
  <c r="J48" i="18"/>
  <c r="K48" i="18" s="1"/>
  <c r="N47" i="18"/>
  <c r="J47" i="18"/>
  <c r="K47" i="18" s="1"/>
  <c r="N46" i="18"/>
  <c r="J46" i="18"/>
  <c r="K46" i="18" s="1"/>
  <c r="N45" i="18"/>
  <c r="J45" i="18"/>
  <c r="K45" i="18" s="1"/>
  <c r="N44" i="18"/>
  <c r="J44" i="18"/>
  <c r="K44" i="18" s="1"/>
  <c r="N43" i="18"/>
  <c r="J43" i="18"/>
  <c r="K43" i="18" s="1"/>
  <c r="N42" i="18"/>
  <c r="J42" i="18"/>
  <c r="K42" i="18" s="1"/>
  <c r="N41" i="18"/>
  <c r="J41" i="18"/>
  <c r="K41" i="18" s="1"/>
  <c r="N40" i="18"/>
  <c r="J40" i="18"/>
  <c r="K40" i="18" s="1"/>
  <c r="N39" i="18"/>
  <c r="J39" i="18"/>
  <c r="K39" i="18" s="1"/>
  <c r="AI38" i="18"/>
  <c r="AG38" i="18"/>
  <c r="AF38" i="18"/>
  <c r="N38" i="18"/>
  <c r="J38" i="18"/>
  <c r="K38" i="18" s="1"/>
  <c r="AI37" i="18"/>
  <c r="AG37" i="18"/>
  <c r="AF37" i="18"/>
  <c r="N37" i="18"/>
  <c r="J37" i="18"/>
  <c r="K37" i="18" s="1"/>
  <c r="AI36" i="18"/>
  <c r="AG36" i="18"/>
  <c r="AF36" i="18"/>
  <c r="N36" i="18"/>
  <c r="J36" i="18"/>
  <c r="K36" i="18" s="1"/>
  <c r="AG35" i="18"/>
  <c r="AF35" i="18"/>
  <c r="N35" i="18"/>
  <c r="J35" i="18"/>
  <c r="K35" i="18" s="1"/>
  <c r="AG34" i="18"/>
  <c r="AF34" i="18"/>
  <c r="W34" i="18"/>
  <c r="V34" i="18"/>
  <c r="N34" i="18"/>
  <c r="J34" i="18"/>
  <c r="K34" i="18" s="1"/>
  <c r="AG33" i="18"/>
  <c r="AF33" i="18"/>
  <c r="W33" i="18"/>
  <c r="V33" i="18"/>
  <c r="N33" i="18"/>
  <c r="J33" i="18"/>
  <c r="K33" i="18" s="1"/>
  <c r="AG32" i="18"/>
  <c r="AF32" i="18"/>
  <c r="W32" i="18"/>
  <c r="V32" i="18"/>
  <c r="N32" i="18"/>
  <c r="J32" i="18"/>
  <c r="K32" i="18" s="1"/>
  <c r="AI31" i="18"/>
  <c r="AG31" i="18"/>
  <c r="AF31" i="18"/>
  <c r="W31" i="18"/>
  <c r="V31" i="18"/>
  <c r="N31" i="18"/>
  <c r="J31" i="18"/>
  <c r="K31" i="18" s="1"/>
  <c r="AG30" i="18"/>
  <c r="AF30" i="18"/>
  <c r="W30" i="18"/>
  <c r="V30" i="18"/>
  <c r="N30" i="18"/>
  <c r="J30" i="18"/>
  <c r="K30" i="18" s="1"/>
  <c r="AG29" i="18"/>
  <c r="AF29" i="18"/>
  <c r="W29" i="18"/>
  <c r="V29" i="18"/>
  <c r="N29" i="18"/>
  <c r="J29" i="18"/>
  <c r="K29" i="18" s="1"/>
  <c r="AG28" i="18"/>
  <c r="AF28" i="18"/>
  <c r="W28" i="18"/>
  <c r="V28" i="18"/>
  <c r="N28" i="18"/>
  <c r="J28" i="18"/>
  <c r="K28" i="18" s="1"/>
  <c r="AG27" i="18"/>
  <c r="AF27" i="18"/>
  <c r="W27" i="18"/>
  <c r="V27" i="18"/>
  <c r="N27" i="18"/>
  <c r="J27" i="18"/>
  <c r="K27" i="18" s="1"/>
  <c r="AG26" i="18"/>
  <c r="AF26" i="18"/>
  <c r="AA26" i="18"/>
  <c r="Z26" i="18"/>
  <c r="W26" i="18"/>
  <c r="V26" i="18"/>
  <c r="N26" i="18"/>
  <c r="J26" i="18"/>
  <c r="K26" i="18" s="1"/>
  <c r="AG25" i="18"/>
  <c r="AF25" i="18"/>
  <c r="AC25" i="18"/>
  <c r="AA25" i="18"/>
  <c r="Z25" i="18"/>
  <c r="W25" i="18"/>
  <c r="V25" i="18"/>
  <c r="N25" i="18"/>
  <c r="J25" i="18"/>
  <c r="K25" i="18" s="1"/>
  <c r="AG24" i="18"/>
  <c r="AF24" i="18"/>
  <c r="AC24" i="18"/>
  <c r="AA24" i="18"/>
  <c r="Z24" i="18"/>
  <c r="W24" i="18"/>
  <c r="V24" i="18"/>
  <c r="N24" i="18"/>
  <c r="J24" i="18"/>
  <c r="K24" i="18" s="1"/>
  <c r="AG23" i="18"/>
  <c r="AF23" i="18"/>
  <c r="AA23" i="18"/>
  <c r="Z23" i="18"/>
  <c r="W23" i="18"/>
  <c r="V23" i="18"/>
  <c r="N23" i="18"/>
  <c r="J23" i="18"/>
  <c r="K23" i="18" s="1"/>
  <c r="AI22" i="18"/>
  <c r="AG22" i="18"/>
  <c r="AF22" i="18"/>
  <c r="AC22" i="18"/>
  <c r="AA22" i="18"/>
  <c r="Z22" i="18"/>
  <c r="W22" i="18"/>
  <c r="V22" i="18"/>
  <c r="N22" i="18"/>
  <c r="J22" i="18"/>
  <c r="K22" i="18" s="1"/>
  <c r="AI21" i="18"/>
  <c r="AG21" i="18"/>
  <c r="AF21" i="18"/>
  <c r="AC21" i="18"/>
  <c r="AA21" i="18"/>
  <c r="Z21" i="18"/>
  <c r="W21" i="18"/>
  <c r="V21" i="18"/>
  <c r="N21" i="18"/>
  <c r="AI30" i="18" s="1"/>
  <c r="J21" i="18"/>
  <c r="K21" i="18" s="1"/>
  <c r="AI20" i="18"/>
  <c r="AG20" i="18"/>
  <c r="AF20" i="18"/>
  <c r="AA20" i="18"/>
  <c r="Z20" i="18"/>
  <c r="V20" i="18"/>
  <c r="N20" i="18"/>
  <c r="J20" i="18"/>
  <c r="K20" i="18" s="1"/>
  <c r="AI19" i="18"/>
  <c r="AG19" i="18"/>
  <c r="AF19" i="18"/>
  <c r="AA19" i="18"/>
  <c r="Z19" i="18"/>
  <c r="W19" i="18"/>
  <c r="V19" i="18"/>
  <c r="N19" i="18"/>
  <c r="AI33" i="18" s="1"/>
  <c r="J19" i="18"/>
  <c r="K19" i="18" s="1"/>
  <c r="AI18" i="18"/>
  <c r="AG18" i="18"/>
  <c r="AF18" i="18"/>
  <c r="AA18" i="18"/>
  <c r="Z18" i="18"/>
  <c r="V18" i="18"/>
  <c r="N18" i="18"/>
  <c r="J18" i="18"/>
  <c r="K18" i="18" s="1"/>
  <c r="AI17" i="18"/>
  <c r="AG17" i="18"/>
  <c r="AF17" i="18"/>
  <c r="AA17" i="18"/>
  <c r="Z17" i="18"/>
  <c r="N17" i="18"/>
  <c r="AI32" i="18" s="1"/>
  <c r="J17" i="18"/>
  <c r="K17" i="18" s="1"/>
  <c r="AG16" i="18"/>
  <c r="AF16" i="18"/>
  <c r="AA16" i="18"/>
  <c r="Z16" i="18"/>
  <c r="N16" i="18"/>
  <c r="J16" i="18"/>
  <c r="K16" i="18" s="1"/>
  <c r="AG15" i="18"/>
  <c r="AF15" i="18"/>
  <c r="AA15" i="18"/>
  <c r="Z15" i="18"/>
  <c r="N15" i="18"/>
  <c r="AI15" i="18" s="1"/>
  <c r="J15" i="18"/>
  <c r="K15" i="18" s="1"/>
  <c r="AI14" i="18"/>
  <c r="AG14" i="18"/>
  <c r="AF14" i="18"/>
  <c r="AA14" i="18"/>
  <c r="Z14" i="18"/>
  <c r="N14" i="18"/>
  <c r="J14" i="18"/>
  <c r="K14" i="18" s="1"/>
  <c r="AG13" i="18"/>
  <c r="AF13" i="18"/>
  <c r="AA13" i="18"/>
  <c r="Z13" i="18"/>
  <c r="N13" i="18"/>
  <c r="AC23" i="18" s="1"/>
  <c r="J13" i="18"/>
  <c r="K13" i="18" s="1"/>
  <c r="AG12" i="18"/>
  <c r="AF12" i="18"/>
  <c r="AA12" i="18"/>
  <c r="Z12" i="18"/>
  <c r="N12" i="18"/>
  <c r="J12" i="18"/>
  <c r="K12" i="18" s="1"/>
  <c r="AG11" i="18"/>
  <c r="AF11" i="18"/>
  <c r="AA11" i="18"/>
  <c r="Z11" i="18"/>
  <c r="N11" i="18"/>
  <c r="J11" i="18"/>
  <c r="K11" i="18" s="1"/>
  <c r="N10" i="18"/>
  <c r="AI26" i="18" s="1"/>
  <c r="J10" i="18"/>
  <c r="K10" i="18" s="1"/>
  <c r="N9" i="18"/>
  <c r="J9" i="18"/>
  <c r="K9" i="18" s="1"/>
  <c r="W8" i="18"/>
  <c r="U8" i="18"/>
  <c r="N8" i="18"/>
  <c r="AI16" i="18" s="1"/>
  <c r="J8" i="18"/>
  <c r="K8" i="18" s="1"/>
  <c r="N7" i="18"/>
  <c r="J7" i="18"/>
  <c r="K7" i="18" s="1"/>
  <c r="N6" i="18"/>
  <c r="J6" i="18"/>
  <c r="K6" i="18" s="1"/>
  <c r="N5" i="18"/>
  <c r="AI28" i="18" s="1"/>
  <c r="J5" i="18"/>
  <c r="K5" i="18" s="1"/>
  <c r="N4" i="18"/>
  <c r="AI11" i="18" s="1"/>
  <c r="M4" i="18"/>
  <c r="M5" i="18" s="1"/>
  <c r="M6" i="18" s="1"/>
  <c r="M7" i="18" s="1"/>
  <c r="M8" i="18" s="1"/>
  <c r="M9" i="18" s="1"/>
  <c r="M10" i="18" s="1"/>
  <c r="M11" i="18" s="1"/>
  <c r="M12" i="18" s="1"/>
  <c r="M13" i="18" s="1"/>
  <c r="M14" i="18" s="1"/>
  <c r="M15" i="18" s="1"/>
  <c r="M16" i="18" s="1"/>
  <c r="M17" i="18" s="1"/>
  <c r="M18" i="18" s="1"/>
  <c r="M19" i="18" s="1"/>
  <c r="M20" i="18" s="1"/>
  <c r="M21" i="18" s="1"/>
  <c r="M22" i="18" s="1"/>
  <c r="M23" i="18" s="1"/>
  <c r="M24" i="18" s="1"/>
  <c r="M25" i="18" s="1"/>
  <c r="M26" i="18" s="1"/>
  <c r="M27" i="18" s="1"/>
  <c r="M28" i="18" s="1"/>
  <c r="M29" i="18" s="1"/>
  <c r="M30" i="18" s="1"/>
  <c r="M31" i="18" s="1"/>
  <c r="M32" i="18" s="1"/>
  <c r="M33" i="18" s="1"/>
  <c r="M34" i="18" s="1"/>
  <c r="M35" i="18" s="1"/>
  <c r="M36" i="18" s="1"/>
  <c r="M37" i="18" s="1"/>
  <c r="M38" i="18" s="1"/>
  <c r="M39" i="18" s="1"/>
  <c r="M40" i="18" s="1"/>
  <c r="M41" i="18" s="1"/>
  <c r="M42" i="18" s="1"/>
  <c r="M43" i="18" s="1"/>
  <c r="M44" i="18" s="1"/>
  <c r="M45" i="18" s="1"/>
  <c r="M46" i="18" s="1"/>
  <c r="M47" i="18" s="1"/>
  <c r="M48" i="18" s="1"/>
  <c r="M49" i="18" s="1"/>
  <c r="M50" i="18" s="1"/>
  <c r="M51" i="18" s="1"/>
  <c r="M52" i="18" s="1"/>
  <c r="M53" i="18" s="1"/>
  <c r="M54" i="18" s="1"/>
  <c r="M55" i="18" s="1"/>
  <c r="M56" i="18" s="1"/>
  <c r="M57" i="18" s="1"/>
  <c r="M58" i="18" s="1"/>
  <c r="M59" i="18" s="1"/>
  <c r="M60" i="18" s="1"/>
  <c r="M61" i="18" s="1"/>
  <c r="M62" i="18" s="1"/>
  <c r="M63" i="18" s="1"/>
  <c r="M64" i="18" s="1"/>
  <c r="M65" i="18" s="1"/>
  <c r="M66" i="18" s="1"/>
  <c r="M67" i="18" s="1"/>
  <c r="M68" i="18" s="1"/>
  <c r="M69" i="18" s="1"/>
  <c r="M70" i="18" s="1"/>
  <c r="M71" i="18" s="1"/>
  <c r="M72" i="18" s="1"/>
  <c r="M73" i="18" s="1"/>
  <c r="M74" i="18" s="1"/>
  <c r="M75" i="18" s="1"/>
  <c r="M76" i="18" s="1"/>
  <c r="M77" i="18" s="1"/>
  <c r="M78" i="18" s="1"/>
  <c r="M79" i="18" s="1"/>
  <c r="M80" i="18" s="1"/>
  <c r="M81" i="18" s="1"/>
  <c r="M82" i="18" s="1"/>
  <c r="M83" i="18" s="1"/>
  <c r="M84" i="18" s="1"/>
  <c r="M85" i="18" s="1"/>
  <c r="M86" i="18" s="1"/>
  <c r="M87" i="18" s="1"/>
  <c r="M88" i="18" s="1"/>
  <c r="M89" i="18" s="1"/>
  <c r="M90" i="18" s="1"/>
  <c r="M91" i="18" s="1"/>
  <c r="M92" i="18" s="1"/>
  <c r="M93" i="18" s="1"/>
  <c r="M94" i="18" s="1"/>
  <c r="M95" i="18" s="1"/>
  <c r="M96" i="18" s="1"/>
  <c r="M97" i="18" s="1"/>
  <c r="M98" i="18" s="1"/>
  <c r="M99" i="18" s="1"/>
  <c r="M100" i="18" s="1"/>
  <c r="M101" i="18" s="1"/>
  <c r="M102" i="18" s="1"/>
  <c r="M103" i="18" s="1"/>
  <c r="M104" i="18" s="1"/>
  <c r="M105" i="18" s="1"/>
  <c r="M106" i="18" s="1"/>
  <c r="M107" i="18" s="1"/>
  <c r="M108" i="18" s="1"/>
  <c r="M109" i="18" s="1"/>
  <c r="M110" i="18" s="1"/>
  <c r="M111" i="18" s="1"/>
  <c r="M112" i="18" s="1"/>
  <c r="M113" i="18" s="1"/>
  <c r="M114" i="18" s="1"/>
  <c r="M115" i="18" s="1"/>
  <c r="M116" i="18" s="1"/>
  <c r="M117" i="18" s="1"/>
  <c r="M118" i="18" s="1"/>
  <c r="M119" i="18" s="1"/>
  <c r="M120" i="18" s="1"/>
  <c r="M121" i="18" s="1"/>
  <c r="M122" i="18" s="1"/>
  <c r="M123" i="18" s="1"/>
  <c r="M124" i="18" s="1"/>
  <c r="M125" i="18" s="1"/>
  <c r="M126" i="18" s="1"/>
  <c r="M127" i="18" s="1"/>
  <c r="M128" i="18" s="1"/>
  <c r="M129" i="18" s="1"/>
  <c r="M130" i="18" s="1"/>
  <c r="M131" i="18" s="1"/>
  <c r="M132" i="18" s="1"/>
  <c r="M133" i="18" s="1"/>
  <c r="M134" i="18" s="1"/>
  <c r="M135" i="18" s="1"/>
  <c r="M136" i="18" s="1"/>
  <c r="M137" i="18" s="1"/>
  <c r="M138" i="18" s="1"/>
  <c r="M139" i="18" s="1"/>
  <c r="M140" i="18" s="1"/>
  <c r="M141" i="18" s="1"/>
  <c r="M142" i="18" s="1"/>
  <c r="M143" i="18" s="1"/>
  <c r="M144" i="18" s="1"/>
  <c r="M145" i="18" s="1"/>
  <c r="M146" i="18" s="1"/>
  <c r="M147" i="18" s="1"/>
  <c r="M148" i="18" s="1"/>
  <c r="M149" i="18" s="1"/>
  <c r="M150" i="18" s="1"/>
  <c r="M151" i="18" s="1"/>
  <c r="M152" i="18" s="1"/>
  <c r="M153" i="18" s="1"/>
  <c r="M154" i="18" s="1"/>
  <c r="M155" i="18" s="1"/>
  <c r="M156" i="18" s="1"/>
  <c r="M157" i="18" s="1"/>
  <c r="M158" i="18" s="1"/>
  <c r="M159" i="18" s="1"/>
  <c r="M160" i="18" s="1"/>
  <c r="M161" i="18" s="1"/>
  <c r="M162" i="18" s="1"/>
  <c r="M163" i="18" s="1"/>
  <c r="M164" i="18" s="1"/>
  <c r="M165" i="18" s="1"/>
  <c r="M166" i="18" s="1"/>
  <c r="M167" i="18" s="1"/>
  <c r="M168" i="18" s="1"/>
  <c r="M169" i="18" s="1"/>
  <c r="M170" i="18" s="1"/>
  <c r="M171" i="18" s="1"/>
  <c r="M172" i="18" s="1"/>
  <c r="M173" i="18" s="1"/>
  <c r="M174" i="18" s="1"/>
  <c r="M175" i="18" s="1"/>
  <c r="M176" i="18" s="1"/>
  <c r="M177" i="18" s="1"/>
  <c r="M178" i="18" s="1"/>
  <c r="M179" i="18" s="1"/>
  <c r="M180" i="18" s="1"/>
  <c r="M181" i="18" s="1"/>
  <c r="M182" i="18" s="1"/>
  <c r="M183" i="18" s="1"/>
  <c r="M184" i="18" s="1"/>
  <c r="M185" i="18" s="1"/>
  <c r="M186" i="18" s="1"/>
  <c r="M187" i="18" s="1"/>
  <c r="M188" i="18" s="1"/>
  <c r="M189" i="18" s="1"/>
  <c r="M190" i="18" s="1"/>
  <c r="M191" i="18" s="1"/>
  <c r="M192" i="18" s="1"/>
  <c r="M193" i="18" s="1"/>
  <c r="M194" i="18" s="1"/>
  <c r="M195" i="18" s="1"/>
  <c r="M196" i="18" s="1"/>
  <c r="M197" i="18" s="1"/>
  <c r="M198" i="18" s="1"/>
  <c r="M199" i="18" s="1"/>
  <c r="M200" i="18" s="1"/>
  <c r="M201" i="18" s="1"/>
  <c r="M202" i="18" s="1"/>
  <c r="M203" i="18" s="1"/>
  <c r="M204" i="18" s="1"/>
  <c r="M205" i="18" s="1"/>
  <c r="M206" i="18" s="1"/>
  <c r="M207" i="18" s="1"/>
  <c r="M208" i="18" s="1"/>
  <c r="M209" i="18" s="1"/>
  <c r="M210" i="18" s="1"/>
  <c r="M211" i="18" s="1"/>
  <c r="M212" i="18" s="1"/>
  <c r="M213" i="18" s="1"/>
  <c r="M214" i="18" s="1"/>
  <c r="M215" i="18" s="1"/>
  <c r="M216" i="18" s="1"/>
  <c r="M217" i="18" s="1"/>
  <c r="M218" i="18" s="1"/>
  <c r="M219" i="18" s="1"/>
  <c r="M220" i="18" s="1"/>
  <c r="M221" i="18" s="1"/>
  <c r="M222" i="18" s="1"/>
  <c r="M223" i="18" s="1"/>
  <c r="M224" i="18" s="1"/>
  <c r="M225" i="18" s="1"/>
  <c r="M226" i="18" s="1"/>
  <c r="M227" i="18" s="1"/>
  <c r="M228" i="18" s="1"/>
  <c r="M229" i="18" s="1"/>
  <c r="M230" i="18" s="1"/>
  <c r="M231" i="18" s="1"/>
  <c r="M232" i="18" s="1"/>
  <c r="M233" i="18" s="1"/>
  <c r="M234" i="18" s="1"/>
  <c r="M235" i="18" s="1"/>
  <c r="M236" i="18" s="1"/>
  <c r="M237" i="18" s="1"/>
  <c r="M238" i="18" s="1"/>
  <c r="M239" i="18" s="1"/>
  <c r="M240" i="18" s="1"/>
  <c r="M241" i="18" s="1"/>
  <c r="M242" i="18" s="1"/>
  <c r="M243" i="18" s="1"/>
  <c r="M244" i="18" s="1"/>
  <c r="M245" i="18" s="1"/>
  <c r="M246" i="18" s="1"/>
  <c r="M247" i="18" s="1"/>
  <c r="M248" i="18" s="1"/>
  <c r="M249" i="18" s="1"/>
  <c r="M250" i="18" s="1"/>
  <c r="M251" i="18" s="1"/>
  <c r="M252" i="18" s="1"/>
  <c r="M253" i="18" s="1"/>
  <c r="M254" i="18" s="1"/>
  <c r="M255" i="18" s="1"/>
  <c r="M256" i="18" s="1"/>
  <c r="M257" i="18" s="1"/>
  <c r="M258" i="18" s="1"/>
  <c r="M259" i="18" s="1"/>
  <c r="M260" i="18" s="1"/>
  <c r="M261" i="18" s="1"/>
  <c r="M262" i="18" s="1"/>
  <c r="M263" i="18" s="1"/>
  <c r="M264" i="18" s="1"/>
  <c r="M265" i="18" s="1"/>
  <c r="M266" i="18" s="1"/>
  <c r="M267" i="18" s="1"/>
  <c r="M268" i="18" s="1"/>
  <c r="M269" i="18" s="1"/>
  <c r="M270" i="18" s="1"/>
  <c r="M271" i="18" s="1"/>
  <c r="M272" i="18" s="1"/>
  <c r="M273" i="18" s="1"/>
  <c r="M274" i="18" s="1"/>
  <c r="M275" i="18" s="1"/>
  <c r="M276" i="18" s="1"/>
  <c r="M277" i="18" s="1"/>
  <c r="M278" i="18" s="1"/>
  <c r="M279" i="18" s="1"/>
  <c r="M280" i="18" s="1"/>
  <c r="M281" i="18" s="1"/>
  <c r="M282" i="18" s="1"/>
  <c r="M283" i="18" s="1"/>
  <c r="M284" i="18" s="1"/>
  <c r="M285" i="18" s="1"/>
  <c r="M286" i="18" s="1"/>
  <c r="M287" i="18" s="1"/>
  <c r="M288" i="18" s="1"/>
  <c r="M289" i="18" s="1"/>
  <c r="M290" i="18" s="1"/>
  <c r="M291" i="18" s="1"/>
  <c r="M292" i="18" s="1"/>
  <c r="M293" i="18" s="1"/>
  <c r="M294" i="18" s="1"/>
  <c r="M295" i="18" s="1"/>
  <c r="M296" i="18" s="1"/>
  <c r="M297" i="18" s="1"/>
  <c r="M298" i="18" s="1"/>
  <c r="M299" i="18" s="1"/>
  <c r="M300" i="18" s="1"/>
  <c r="M301" i="18" s="1"/>
  <c r="M302" i="18" s="1"/>
  <c r="M303" i="18" s="1"/>
  <c r="M304" i="18" s="1"/>
  <c r="M305" i="18" s="1"/>
  <c r="M306" i="18" s="1"/>
  <c r="M307" i="18" s="1"/>
  <c r="M308" i="18" s="1"/>
  <c r="M309" i="18" s="1"/>
  <c r="M310" i="18" s="1"/>
  <c r="M311" i="18" s="1"/>
  <c r="M312" i="18" s="1"/>
  <c r="M313" i="18" s="1"/>
  <c r="M314" i="18" s="1"/>
  <c r="M315" i="18" s="1"/>
  <c r="M316" i="18" s="1"/>
  <c r="M317" i="18" s="1"/>
  <c r="M318" i="18" s="1"/>
  <c r="M319" i="18" s="1"/>
  <c r="M320" i="18" s="1"/>
  <c r="M321" i="18" s="1"/>
  <c r="M322" i="18" s="1"/>
  <c r="M323" i="18" s="1"/>
  <c r="M324" i="18" s="1"/>
  <c r="M325" i="18" s="1"/>
  <c r="M326" i="18" s="1"/>
  <c r="M327" i="18" s="1"/>
  <c r="M328" i="18" s="1"/>
  <c r="M329" i="18" s="1"/>
  <c r="M330" i="18" s="1"/>
  <c r="M331" i="18" s="1"/>
  <c r="M332" i="18" s="1"/>
  <c r="M333" i="18" s="1"/>
  <c r="M334" i="18" s="1"/>
  <c r="M335" i="18" s="1"/>
  <c r="M336" i="18" s="1"/>
  <c r="M337" i="18" s="1"/>
  <c r="M338" i="18" s="1"/>
  <c r="M339" i="18" s="1"/>
  <c r="M340" i="18" s="1"/>
  <c r="M341" i="18" s="1"/>
  <c r="M342" i="18" s="1"/>
  <c r="J4" i="18"/>
  <c r="K4" i="18" s="1"/>
  <c r="K263" i="14"/>
  <c r="L263" i="14" s="1"/>
  <c r="K262" i="14"/>
  <c r="L262" i="14" s="1"/>
  <c r="N4" i="17"/>
  <c r="N5" i="17" s="1"/>
  <c r="K4" i="17"/>
  <c r="L4" i="17" s="1"/>
  <c r="K5" i="17"/>
  <c r="L5" i="17" s="1"/>
  <c r="K6" i="17"/>
  <c r="L6" i="17" s="1"/>
  <c r="K7" i="17"/>
  <c r="L7" i="17" s="1"/>
  <c r="K8" i="17"/>
  <c r="L8" i="17" s="1"/>
  <c r="K9" i="17"/>
  <c r="L9" i="17" s="1"/>
  <c r="K10" i="17"/>
  <c r="L10" i="17" s="1"/>
  <c r="K11" i="17"/>
  <c r="L11" i="17" s="1"/>
  <c r="K12" i="17"/>
  <c r="L12" i="17" s="1"/>
  <c r="K13" i="17"/>
  <c r="L13" i="17" s="1"/>
  <c r="K14" i="17"/>
  <c r="L14" i="17" s="1"/>
  <c r="K15" i="17"/>
  <c r="L15" i="17" s="1"/>
  <c r="K16" i="17"/>
  <c r="L16" i="17" s="1"/>
  <c r="K17" i="17"/>
  <c r="L17" i="17" s="1"/>
  <c r="K18" i="17"/>
  <c r="L18" i="17" s="1"/>
  <c r="K19" i="17"/>
  <c r="L19" i="17" s="1"/>
  <c r="K20" i="17"/>
  <c r="L20" i="17" s="1"/>
  <c r="K21" i="17"/>
  <c r="L21" i="17" s="1"/>
  <c r="K22" i="17"/>
  <c r="L22" i="17" s="1"/>
  <c r="K23" i="17"/>
  <c r="L23" i="17" s="1"/>
  <c r="K24" i="17"/>
  <c r="L24" i="17" s="1"/>
  <c r="K25" i="17"/>
  <c r="L25" i="17" s="1"/>
  <c r="K26" i="17"/>
  <c r="L26" i="17" s="1"/>
  <c r="K27" i="17"/>
  <c r="L27" i="17" s="1"/>
  <c r="K28" i="17"/>
  <c r="L28" i="17" s="1"/>
  <c r="K29" i="17"/>
  <c r="L29" i="17" s="1"/>
  <c r="K30" i="17"/>
  <c r="L30" i="17" s="1"/>
  <c r="K31" i="17"/>
  <c r="L31" i="17" s="1"/>
  <c r="K32" i="17"/>
  <c r="L32" i="17" s="1"/>
  <c r="K33" i="17"/>
  <c r="L33" i="17" s="1"/>
  <c r="K34" i="17"/>
  <c r="L34" i="17" s="1"/>
  <c r="K35" i="17"/>
  <c r="L35" i="17" s="1"/>
  <c r="K36" i="17"/>
  <c r="L36" i="17" s="1"/>
  <c r="K37" i="17"/>
  <c r="L37" i="17" s="1"/>
  <c r="K38" i="17"/>
  <c r="L38" i="17" s="1"/>
  <c r="K39" i="17"/>
  <c r="L39" i="17" s="1"/>
  <c r="K40" i="17"/>
  <c r="L40" i="17" s="1"/>
  <c r="K41" i="17"/>
  <c r="L41" i="17" s="1"/>
  <c r="K42" i="17"/>
  <c r="L42" i="17" s="1"/>
  <c r="K43" i="17"/>
  <c r="L43" i="17" s="1"/>
  <c r="K44" i="17"/>
  <c r="L44" i="17" s="1"/>
  <c r="K45" i="17"/>
  <c r="L45" i="17" s="1"/>
  <c r="K46" i="17"/>
  <c r="L46" i="17" s="1"/>
  <c r="K47" i="17"/>
  <c r="L47" i="17" s="1"/>
  <c r="K48" i="17"/>
  <c r="L48" i="17" s="1"/>
  <c r="L49" i="17"/>
  <c r="L50" i="17"/>
  <c r="L51" i="17"/>
  <c r="L52" i="17"/>
  <c r="L53" i="17"/>
  <c r="L54" i="17"/>
  <c r="L55" i="17"/>
  <c r="L56" i="17"/>
  <c r="L57" i="17"/>
  <c r="L58" i="17"/>
  <c r="L59" i="17"/>
  <c r="L60" i="17"/>
  <c r="L61" i="17"/>
  <c r="L62" i="17"/>
  <c r="L63" i="17"/>
  <c r="L64" i="17"/>
  <c r="L65" i="17"/>
  <c r="K66" i="17"/>
  <c r="L66" i="17" s="1"/>
  <c r="K67" i="17"/>
  <c r="L67" i="17" s="1"/>
  <c r="K68" i="17"/>
  <c r="L68" i="17" s="1"/>
  <c r="K69" i="17"/>
  <c r="L69" i="17" s="1"/>
  <c r="K70" i="17"/>
  <c r="L70" i="17" s="1"/>
  <c r="K71" i="17"/>
  <c r="L71" i="17" s="1"/>
  <c r="K72" i="17"/>
  <c r="L72" i="17" s="1"/>
  <c r="K73" i="17"/>
  <c r="L73" i="17" s="1"/>
  <c r="K74" i="17"/>
  <c r="L74" i="17" s="1"/>
  <c r="K75" i="17"/>
  <c r="L75" i="17" s="1"/>
  <c r="K76" i="17"/>
  <c r="L76" i="17" s="1"/>
  <c r="K77" i="17"/>
  <c r="L77" i="17" s="1"/>
  <c r="K78" i="17"/>
  <c r="L78" i="17" s="1"/>
  <c r="K79" i="17"/>
  <c r="L79" i="17" s="1"/>
  <c r="K80" i="17"/>
  <c r="L80" i="17" s="1"/>
  <c r="K83" i="17"/>
  <c r="L83" i="17" s="1"/>
  <c r="K84" i="17"/>
  <c r="L84" i="17" s="1"/>
  <c r="K85" i="17"/>
  <c r="L85" i="17" s="1"/>
  <c r="K86" i="17"/>
  <c r="L86" i="17" s="1"/>
  <c r="K87" i="17"/>
  <c r="L87" i="17" s="1"/>
  <c r="K88" i="17"/>
  <c r="L88" i="17" s="1"/>
  <c r="K89" i="17"/>
  <c r="L89" i="17" s="1"/>
  <c r="K90" i="17"/>
  <c r="L90" i="17" s="1"/>
  <c r="K91" i="17"/>
  <c r="L91" i="17" s="1"/>
  <c r="K92" i="17"/>
  <c r="L92" i="17" s="1"/>
  <c r="K93" i="17"/>
  <c r="L93" i="17" s="1"/>
  <c r="K94" i="17"/>
  <c r="L94" i="17" s="1"/>
  <c r="K95" i="17"/>
  <c r="L95" i="17" s="1"/>
  <c r="K96" i="17"/>
  <c r="L96" i="17" s="1"/>
  <c r="K97" i="17"/>
  <c r="L97" i="17" s="1"/>
  <c r="K98" i="17"/>
  <c r="L98" i="17" s="1"/>
  <c r="K99" i="17"/>
  <c r="L99" i="17" s="1"/>
  <c r="L100" i="17"/>
  <c r="K101" i="17"/>
  <c r="L101" i="17" s="1"/>
  <c r="K102" i="17"/>
  <c r="L102" i="17" s="1"/>
  <c r="K103" i="17"/>
  <c r="L103" i="17" s="1"/>
  <c r="K104" i="17"/>
  <c r="L104" i="17" s="1"/>
  <c r="K105" i="17"/>
  <c r="L105" i="17" s="1"/>
  <c r="K106" i="17"/>
  <c r="L106" i="17" s="1"/>
  <c r="K107" i="17"/>
  <c r="L107" i="17" s="1"/>
  <c r="K108" i="17"/>
  <c r="L108" i="17" s="1"/>
  <c r="K109" i="17"/>
  <c r="L109" i="17" s="1"/>
  <c r="K110" i="17"/>
  <c r="L110" i="17" s="1"/>
  <c r="K111" i="17"/>
  <c r="L111" i="17" s="1"/>
  <c r="K112" i="17"/>
  <c r="L112" i="17" s="1"/>
  <c r="K113" i="17"/>
  <c r="L113" i="17" s="1"/>
  <c r="K114" i="17"/>
  <c r="L114" i="17" s="1"/>
  <c r="K115" i="17"/>
  <c r="L115" i="17" s="1"/>
  <c r="K116" i="17"/>
  <c r="L116" i="17" s="1"/>
  <c r="K117" i="17"/>
  <c r="L117" i="17" s="1"/>
  <c r="K118" i="17"/>
  <c r="L118" i="17" s="1"/>
  <c r="K119" i="17"/>
  <c r="L119" i="17" s="1"/>
  <c r="K120" i="17"/>
  <c r="L120" i="17" s="1"/>
  <c r="K121" i="17"/>
  <c r="L121" i="17" s="1"/>
  <c r="K122" i="17"/>
  <c r="L122" i="17" s="1"/>
  <c r="K123" i="17"/>
  <c r="L123" i="17" s="1"/>
  <c r="K124" i="17"/>
  <c r="L124" i="17" s="1"/>
  <c r="K125" i="17"/>
  <c r="L125" i="17" s="1"/>
  <c r="K126" i="17"/>
  <c r="L126" i="17" s="1"/>
  <c r="K127" i="17"/>
  <c r="L127" i="17" s="1"/>
  <c r="K128" i="17"/>
  <c r="L128" i="17" s="1"/>
  <c r="K129" i="17"/>
  <c r="L129" i="17" s="1"/>
  <c r="K130" i="17"/>
  <c r="L130" i="17" s="1"/>
  <c r="K131" i="17"/>
  <c r="L131" i="17" s="1"/>
  <c r="K132" i="17"/>
  <c r="L132" i="17" s="1"/>
  <c r="K133" i="17"/>
  <c r="L133" i="17" s="1"/>
  <c r="K134" i="17"/>
  <c r="L134" i="17" s="1"/>
  <c r="K135" i="17"/>
  <c r="L135" i="17" s="1"/>
  <c r="K136" i="17"/>
  <c r="L136" i="17" s="1"/>
  <c r="K137" i="17"/>
  <c r="L137" i="17" s="1"/>
  <c r="K138" i="17"/>
  <c r="L138" i="17" s="1"/>
  <c r="K139" i="17"/>
  <c r="L139" i="17" s="1"/>
  <c r="K140" i="17"/>
  <c r="L140" i="17" s="1"/>
  <c r="K141" i="17"/>
  <c r="L141" i="17" s="1"/>
  <c r="K142" i="17"/>
  <c r="L142" i="17" s="1"/>
  <c r="K143" i="17"/>
  <c r="L143" i="17" s="1"/>
  <c r="K144" i="17"/>
  <c r="L144" i="17" s="1"/>
  <c r="K148" i="17"/>
  <c r="L148" i="17" s="1"/>
  <c r="K149" i="17"/>
  <c r="L149" i="17" s="1"/>
  <c r="K150" i="17"/>
  <c r="L150" i="17" s="1"/>
  <c r="K151" i="17"/>
  <c r="L151" i="17" s="1"/>
  <c r="K152" i="17"/>
  <c r="L152" i="17" s="1"/>
  <c r="K153" i="17"/>
  <c r="L153" i="17" s="1"/>
  <c r="K154" i="17"/>
  <c r="L154" i="17" s="1"/>
  <c r="K155" i="17"/>
  <c r="L155" i="17" s="1"/>
  <c r="K156" i="17"/>
  <c r="L156" i="17" s="1"/>
  <c r="K157" i="17"/>
  <c r="L157" i="17" s="1"/>
  <c r="K158" i="17"/>
  <c r="L158" i="17" s="1"/>
  <c r="K159" i="17"/>
  <c r="L159" i="17" s="1"/>
  <c r="K160" i="17"/>
  <c r="L160" i="17" s="1"/>
  <c r="K161" i="17"/>
  <c r="L161" i="17" s="1"/>
  <c r="K162" i="17"/>
  <c r="L162" i="17" s="1"/>
  <c r="K163" i="17"/>
  <c r="L163" i="17" s="1"/>
  <c r="K164" i="17"/>
  <c r="L164" i="17" s="1"/>
  <c r="K165" i="17"/>
  <c r="L165" i="17" s="1"/>
  <c r="K166" i="17"/>
  <c r="L166" i="17" s="1"/>
  <c r="K167" i="17"/>
  <c r="L167" i="17" s="1"/>
  <c r="K168" i="17"/>
  <c r="L168" i="17" s="1"/>
  <c r="K169" i="17"/>
  <c r="L169" i="17" s="1"/>
  <c r="K170" i="17"/>
  <c r="L170" i="17" s="1"/>
  <c r="K171" i="17"/>
  <c r="L171" i="17" s="1"/>
  <c r="K172" i="17"/>
  <c r="L172" i="17" s="1"/>
  <c r="K188" i="17"/>
  <c r="L188" i="17" s="1"/>
  <c r="K202" i="17"/>
  <c r="L202" i="17" s="1"/>
  <c r="K203" i="17"/>
  <c r="L203" i="17" s="1"/>
  <c r="K204" i="17"/>
  <c r="L204" i="17" s="1"/>
  <c r="K205" i="17"/>
  <c r="L205" i="17" s="1"/>
  <c r="K206" i="17"/>
  <c r="L206" i="17" s="1"/>
  <c r="K207" i="17"/>
  <c r="L207" i="17" s="1"/>
  <c r="K208" i="17"/>
  <c r="L208" i="17" s="1"/>
  <c r="K209" i="17"/>
  <c r="L209" i="17" s="1"/>
  <c r="K210" i="17"/>
  <c r="L210" i="17" s="1"/>
  <c r="K211" i="17"/>
  <c r="L211" i="17" s="1"/>
  <c r="K212" i="17"/>
  <c r="L212" i="17" s="1"/>
  <c r="K213" i="17"/>
  <c r="L213" i="17" s="1"/>
  <c r="K214" i="17"/>
  <c r="L214" i="17" s="1"/>
  <c r="K215" i="17"/>
  <c r="L215" i="17" s="1"/>
  <c r="K216" i="17"/>
  <c r="L216" i="17" s="1"/>
  <c r="K217" i="17"/>
  <c r="L217" i="17" s="1"/>
  <c r="K218" i="17"/>
  <c r="L218" i="17" s="1"/>
  <c r="K219" i="17"/>
  <c r="L219" i="17" s="1"/>
  <c r="K220" i="17"/>
  <c r="L220" i="17" s="1"/>
  <c r="K221" i="17"/>
  <c r="L221" i="17" s="1"/>
  <c r="K222" i="17"/>
  <c r="L222" i="17" s="1"/>
  <c r="K223" i="17"/>
  <c r="L223" i="17" s="1"/>
  <c r="K224" i="17"/>
  <c r="L224" i="17" s="1"/>
  <c r="K225" i="17"/>
  <c r="L225" i="17" s="1"/>
  <c r="K226" i="17"/>
  <c r="L226" i="17" s="1"/>
  <c r="K227" i="17"/>
  <c r="L227" i="17" s="1"/>
  <c r="K228" i="17"/>
  <c r="L228" i="17" s="1"/>
  <c r="K229" i="17"/>
  <c r="L229" i="17" s="1"/>
  <c r="K230" i="17"/>
  <c r="L230" i="17" s="1"/>
  <c r="K231" i="17"/>
  <c r="L231" i="17" s="1"/>
  <c r="K232" i="17"/>
  <c r="L232" i="17" s="1"/>
  <c r="K233" i="17"/>
  <c r="L233" i="17" s="1"/>
  <c r="K234" i="17"/>
  <c r="L234" i="17" s="1"/>
  <c r="K235" i="17"/>
  <c r="L235" i="17" s="1"/>
  <c r="K236" i="17"/>
  <c r="L236" i="17" s="1"/>
  <c r="K237" i="17"/>
  <c r="L237" i="17" s="1"/>
  <c r="K238" i="17"/>
  <c r="L238" i="17" s="1"/>
  <c r="K239" i="17"/>
  <c r="L239" i="17" s="1"/>
  <c r="K240" i="17"/>
  <c r="L240" i="17" s="1"/>
  <c r="K241" i="17"/>
  <c r="L241" i="17" s="1"/>
  <c r="K242" i="17"/>
  <c r="L242" i="17" s="1"/>
  <c r="K243" i="17"/>
  <c r="L243" i="17" s="1"/>
  <c r="K244" i="17"/>
  <c r="L244" i="17" s="1"/>
  <c r="K245" i="17"/>
  <c r="L245" i="17" s="1"/>
  <c r="K246" i="17"/>
  <c r="L246" i="17" s="1"/>
  <c r="K247" i="17"/>
  <c r="L247" i="17" s="1"/>
  <c r="K248" i="17"/>
  <c r="L248" i="17" s="1"/>
  <c r="K249" i="17"/>
  <c r="L249" i="17" s="1"/>
  <c r="K250" i="17"/>
  <c r="L250" i="17" s="1"/>
  <c r="K251" i="17"/>
  <c r="L251" i="17" s="1"/>
  <c r="K252" i="17"/>
  <c r="L252" i="17" s="1"/>
  <c r="K253" i="17"/>
  <c r="L253" i="17" s="1"/>
  <c r="K254" i="17"/>
  <c r="L254" i="17" s="1"/>
  <c r="K261" i="17"/>
  <c r="L261" i="17" s="1"/>
  <c r="K262" i="17"/>
  <c r="L262" i="17" s="1"/>
  <c r="K263" i="17"/>
  <c r="L263" i="17" s="1"/>
  <c r="K264" i="17"/>
  <c r="L264" i="17" s="1"/>
  <c r="K265" i="17"/>
  <c r="L265" i="17" s="1"/>
  <c r="K266" i="17"/>
  <c r="L266" i="17" s="1"/>
  <c r="K267" i="17"/>
  <c r="L267" i="17" s="1"/>
  <c r="K268" i="17"/>
  <c r="L268" i="17" s="1"/>
  <c r="K269" i="17"/>
  <c r="L269" i="17" s="1"/>
  <c r="K270" i="17"/>
  <c r="L270" i="17" s="1"/>
  <c r="K271" i="17"/>
  <c r="L271" i="17" s="1"/>
  <c r="K272" i="17"/>
  <c r="L272" i="17" s="1"/>
  <c r="K273" i="17"/>
  <c r="L273" i="17" s="1"/>
  <c r="K274" i="17"/>
  <c r="L274" i="17" s="1"/>
  <c r="K275" i="17"/>
  <c r="L275" i="17" s="1"/>
  <c r="K276" i="17"/>
  <c r="L276" i="17" s="1"/>
  <c r="K277" i="17"/>
  <c r="L277" i="17" s="1"/>
  <c r="K278" i="17"/>
  <c r="L278" i="17" s="1"/>
  <c r="K279" i="17"/>
  <c r="L279" i="17" s="1"/>
  <c r="K280" i="17"/>
  <c r="L280" i="17" s="1"/>
  <c r="K281" i="17"/>
  <c r="L281" i="17" s="1"/>
  <c r="K282" i="17"/>
  <c r="L282" i="17" s="1"/>
  <c r="K283" i="17"/>
  <c r="L283" i="17" s="1"/>
  <c r="K284" i="17"/>
  <c r="L284" i="17" s="1"/>
  <c r="K285" i="17"/>
  <c r="L285" i="17" s="1"/>
  <c r="K286" i="17"/>
  <c r="L286" i="17" s="1"/>
  <c r="K287" i="17"/>
  <c r="L287" i="17" s="1"/>
  <c r="K288" i="17"/>
  <c r="L288" i="17" s="1"/>
  <c r="K289" i="17"/>
  <c r="L289" i="17" s="1"/>
  <c r="K290" i="17"/>
  <c r="L290" i="17" s="1"/>
  <c r="K291" i="17"/>
  <c r="L291" i="17" s="1"/>
  <c r="K292" i="17"/>
  <c r="L292" i="17" s="1"/>
  <c r="K293" i="17"/>
  <c r="L293" i="17" s="1"/>
  <c r="K294" i="17"/>
  <c r="L294" i="17" s="1"/>
  <c r="K295" i="17"/>
  <c r="L295" i="17" s="1"/>
  <c r="K296" i="17"/>
  <c r="L296" i="17" s="1"/>
  <c r="K297" i="17"/>
  <c r="L297" i="17" s="1"/>
  <c r="K342" i="17"/>
  <c r="L342" i="17" s="1"/>
  <c r="K341" i="17"/>
  <c r="L341" i="17" s="1"/>
  <c r="K340" i="17"/>
  <c r="L340" i="17" s="1"/>
  <c r="K339" i="17"/>
  <c r="L339" i="17" s="1"/>
  <c r="K338" i="17"/>
  <c r="L338" i="17" s="1"/>
  <c r="K337" i="17"/>
  <c r="L337" i="17" s="1"/>
  <c r="K336" i="17"/>
  <c r="L336" i="17" s="1"/>
  <c r="K335" i="17"/>
  <c r="L335" i="17" s="1"/>
  <c r="K334" i="17"/>
  <c r="L334" i="17" s="1"/>
  <c r="K333" i="17"/>
  <c r="L333" i="17" s="1"/>
  <c r="K332" i="17"/>
  <c r="L332" i="17" s="1"/>
  <c r="K331" i="17"/>
  <c r="L331" i="17" s="1"/>
  <c r="K330" i="17"/>
  <c r="L330" i="17" s="1"/>
  <c r="K329" i="17"/>
  <c r="L329" i="17" s="1"/>
  <c r="K328" i="17"/>
  <c r="L328" i="17" s="1"/>
  <c r="K327" i="17"/>
  <c r="L327" i="17" s="1"/>
  <c r="K326" i="17"/>
  <c r="L326" i="17" s="1"/>
  <c r="K325" i="17"/>
  <c r="L325" i="17" s="1"/>
  <c r="K324" i="17"/>
  <c r="L324" i="17" s="1"/>
  <c r="K323" i="17"/>
  <c r="L323" i="17" s="1"/>
  <c r="K322" i="17"/>
  <c r="L322" i="17" s="1"/>
  <c r="K321" i="17"/>
  <c r="L321" i="17" s="1"/>
  <c r="K320" i="17"/>
  <c r="L320" i="17" s="1"/>
  <c r="K319" i="17"/>
  <c r="L319" i="17" s="1"/>
  <c r="K318" i="17"/>
  <c r="L318" i="17" s="1"/>
  <c r="K317" i="17"/>
  <c r="L317" i="17" s="1"/>
  <c r="K316" i="17"/>
  <c r="L316" i="17" s="1"/>
  <c r="K315" i="17"/>
  <c r="L315" i="17" s="1"/>
  <c r="K314" i="17"/>
  <c r="L314" i="17" s="1"/>
  <c r="K313" i="17"/>
  <c r="L313" i="17" s="1"/>
  <c r="K312" i="17"/>
  <c r="L312" i="17" s="1"/>
  <c r="K311" i="17"/>
  <c r="L311" i="17" s="1"/>
  <c r="K310" i="17"/>
  <c r="L310" i="17" s="1"/>
  <c r="K309" i="17"/>
  <c r="L309" i="17" s="1"/>
  <c r="K308" i="17"/>
  <c r="L308" i="17" s="1"/>
  <c r="K307" i="17"/>
  <c r="L307" i="17" s="1"/>
  <c r="K306" i="17"/>
  <c r="L306" i="17" s="1"/>
  <c r="K305" i="17"/>
  <c r="L305" i="17" s="1"/>
  <c r="K304" i="17"/>
  <c r="L304" i="17" s="1"/>
  <c r="K303" i="17"/>
  <c r="L303" i="17" s="1"/>
  <c r="K302" i="17"/>
  <c r="L302" i="17" s="1"/>
  <c r="K301" i="17"/>
  <c r="L301" i="17" s="1"/>
  <c r="K300" i="17"/>
  <c r="L300" i="17" s="1"/>
  <c r="K299" i="17"/>
  <c r="L299" i="17" s="1"/>
  <c r="K298" i="17"/>
  <c r="L298" i="17" s="1"/>
  <c r="O188" i="17"/>
  <c r="O187" i="17"/>
  <c r="O186" i="17"/>
  <c r="O185" i="17"/>
  <c r="O184" i="17"/>
  <c r="O183" i="17"/>
  <c r="O182" i="17"/>
  <c r="O181" i="17"/>
  <c r="O180" i="17"/>
  <c r="O179" i="17"/>
  <c r="O178" i="17"/>
  <c r="O177" i="17"/>
  <c r="O176" i="17"/>
  <c r="O175" i="17"/>
  <c r="O174" i="17"/>
  <c r="O173" i="17"/>
  <c r="O172" i="17"/>
  <c r="O171" i="17"/>
  <c r="O170" i="17"/>
  <c r="O169" i="17"/>
  <c r="O168" i="17"/>
  <c r="O167" i="17"/>
  <c r="O166" i="17"/>
  <c r="O165" i="17"/>
  <c r="O164" i="17"/>
  <c r="O163" i="17"/>
  <c r="O162" i="17"/>
  <c r="O161" i="17"/>
  <c r="O160" i="17"/>
  <c r="O159" i="17"/>
  <c r="O158" i="17"/>
  <c r="O157" i="17"/>
  <c r="O156" i="17"/>
  <c r="O155" i="17"/>
  <c r="O154" i="17"/>
  <c r="O153" i="17"/>
  <c r="O152" i="17"/>
  <c r="O151" i="17"/>
  <c r="O150" i="17"/>
  <c r="O149" i="17"/>
  <c r="O148" i="17"/>
  <c r="AK46" i="17" s="1"/>
  <c r="O147" i="17"/>
  <c r="O146" i="17"/>
  <c r="O145" i="17"/>
  <c r="O144" i="17"/>
  <c r="O143" i="17"/>
  <c r="O142" i="17"/>
  <c r="O141" i="17"/>
  <c r="O140" i="17"/>
  <c r="O139" i="17"/>
  <c r="O138" i="17"/>
  <c r="O137" i="17"/>
  <c r="O136" i="17"/>
  <c r="O135" i="17"/>
  <c r="O134" i="17"/>
  <c r="O133" i="17"/>
  <c r="O132" i="17"/>
  <c r="O131" i="17"/>
  <c r="O130" i="17"/>
  <c r="O129" i="17"/>
  <c r="O128" i="17"/>
  <c r="O127" i="17"/>
  <c r="O126" i="17"/>
  <c r="O125" i="17"/>
  <c r="O124" i="17"/>
  <c r="O123" i="17"/>
  <c r="O122" i="17"/>
  <c r="O121" i="17"/>
  <c r="O120" i="17"/>
  <c r="O119" i="17"/>
  <c r="AK38" i="17" s="1"/>
  <c r="O118" i="17"/>
  <c r="O117" i="17"/>
  <c r="O116" i="17"/>
  <c r="O115" i="17"/>
  <c r="O114" i="17"/>
  <c r="O113" i="17"/>
  <c r="O112" i="17"/>
  <c r="O111" i="17"/>
  <c r="O110" i="17"/>
  <c r="O109" i="17"/>
  <c r="O108" i="17"/>
  <c r="O107" i="17"/>
  <c r="O106" i="17"/>
  <c r="O105" i="17"/>
  <c r="O104" i="17"/>
  <c r="O103" i="17"/>
  <c r="O102" i="17"/>
  <c r="O101" i="17"/>
  <c r="O100" i="17"/>
  <c r="O99" i="17"/>
  <c r="O98" i="17"/>
  <c r="O97" i="17"/>
  <c r="O96" i="17"/>
  <c r="O95" i="17"/>
  <c r="O94" i="17"/>
  <c r="O93" i="17"/>
  <c r="O92" i="17"/>
  <c r="O91" i="17"/>
  <c r="O90" i="17"/>
  <c r="O89" i="17"/>
  <c r="O88" i="17"/>
  <c r="O87" i="17"/>
  <c r="O86" i="17"/>
  <c r="O85" i="17"/>
  <c r="O84" i="17"/>
  <c r="O83" i="17"/>
  <c r="O82" i="17"/>
  <c r="O81" i="17"/>
  <c r="O80" i="17"/>
  <c r="O79" i="17"/>
  <c r="O78" i="17"/>
  <c r="O77" i="17"/>
  <c r="O76" i="17"/>
  <c r="O75" i="17"/>
  <c r="AK34" i="17" s="1"/>
  <c r="O74" i="17"/>
  <c r="O73" i="17"/>
  <c r="O72" i="17"/>
  <c r="O71" i="17"/>
  <c r="O70" i="17"/>
  <c r="O69" i="17"/>
  <c r="O68" i="17"/>
  <c r="O67" i="17"/>
  <c r="O66" i="17"/>
  <c r="O65" i="17"/>
  <c r="O64" i="17"/>
  <c r="O63" i="17"/>
  <c r="O62" i="17"/>
  <c r="O61" i="17"/>
  <c r="AK42" i="17" s="1"/>
  <c r="O60" i="17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O45" i="17"/>
  <c r="O44" i="17"/>
  <c r="O43" i="17"/>
  <c r="O42" i="17"/>
  <c r="O41" i="17"/>
  <c r="O40" i="17"/>
  <c r="O39" i="17"/>
  <c r="Y38" i="17"/>
  <c r="X38" i="17"/>
  <c r="O38" i="17"/>
  <c r="Y37" i="17"/>
  <c r="X37" i="17"/>
  <c r="O37" i="17"/>
  <c r="Y36" i="17"/>
  <c r="X36" i="17"/>
  <c r="O36" i="17"/>
  <c r="Y35" i="17"/>
  <c r="X35" i="17"/>
  <c r="O35" i="17"/>
  <c r="Y34" i="17"/>
  <c r="X34" i="17"/>
  <c r="O34" i="17"/>
  <c r="Y33" i="17"/>
  <c r="X33" i="17"/>
  <c r="O33" i="17"/>
  <c r="Y32" i="17"/>
  <c r="X32" i="17"/>
  <c r="O32" i="17"/>
  <c r="Y31" i="17"/>
  <c r="X31" i="17"/>
  <c r="O31" i="17"/>
  <c r="Y30" i="17"/>
  <c r="X30" i="17"/>
  <c r="O30" i="17"/>
  <c r="Y29" i="17"/>
  <c r="X29" i="17"/>
  <c r="O29" i="17"/>
  <c r="Y28" i="17"/>
  <c r="X28" i="17"/>
  <c r="O28" i="17"/>
  <c r="Y27" i="17"/>
  <c r="O27" i="17"/>
  <c r="Y26" i="17"/>
  <c r="O26" i="17"/>
  <c r="X25" i="17"/>
  <c r="O25" i="17"/>
  <c r="X24" i="17"/>
  <c r="O24" i="17"/>
  <c r="X23" i="17"/>
  <c r="O23" i="17"/>
  <c r="X22" i="17"/>
  <c r="O22" i="17"/>
  <c r="O21" i="17"/>
  <c r="O20" i="17"/>
  <c r="O19" i="17"/>
  <c r="O18" i="17"/>
  <c r="O17" i="17"/>
  <c r="O16" i="17"/>
  <c r="AK39" i="17" s="1"/>
  <c r="AC15" i="17"/>
  <c r="AB15" i="17"/>
  <c r="O15" i="17"/>
  <c r="O14" i="17"/>
  <c r="O13" i="17"/>
  <c r="W8" i="17"/>
  <c r="X10" i="17" s="1"/>
  <c r="O12" i="17"/>
  <c r="O11" i="17"/>
  <c r="O10" i="17"/>
  <c r="O9" i="17"/>
  <c r="O8" i="17"/>
  <c r="O7" i="17"/>
  <c r="O6" i="17"/>
  <c r="O5" i="17"/>
  <c r="O4" i="17"/>
  <c r="J28" i="16"/>
  <c r="K28" i="16" s="1"/>
  <c r="N343" i="16"/>
  <c r="K343" i="16"/>
  <c r="J343" i="16"/>
  <c r="N342" i="16"/>
  <c r="K342" i="16"/>
  <c r="J342" i="16"/>
  <c r="N341" i="16"/>
  <c r="J341" i="16"/>
  <c r="K341" i="16" s="1"/>
  <c r="N340" i="16"/>
  <c r="J340" i="16"/>
  <c r="K340" i="16" s="1"/>
  <c r="N339" i="16"/>
  <c r="K339" i="16"/>
  <c r="J339" i="16"/>
  <c r="N338" i="16"/>
  <c r="J338" i="16"/>
  <c r="K338" i="16" s="1"/>
  <c r="N337" i="16"/>
  <c r="J337" i="16"/>
  <c r="K337" i="16" s="1"/>
  <c r="N336" i="16"/>
  <c r="J336" i="16"/>
  <c r="K336" i="16" s="1"/>
  <c r="N335" i="16"/>
  <c r="K335" i="16"/>
  <c r="J335" i="16"/>
  <c r="N334" i="16"/>
  <c r="K334" i="16"/>
  <c r="J334" i="16"/>
  <c r="N333" i="16"/>
  <c r="J333" i="16"/>
  <c r="K333" i="16" s="1"/>
  <c r="N332" i="16"/>
  <c r="K332" i="16"/>
  <c r="J332" i="16"/>
  <c r="N331" i="16"/>
  <c r="K331" i="16"/>
  <c r="J331" i="16"/>
  <c r="N330" i="16"/>
  <c r="J330" i="16"/>
  <c r="K330" i="16" s="1"/>
  <c r="N329" i="16"/>
  <c r="J329" i="16"/>
  <c r="K329" i="16" s="1"/>
  <c r="N328" i="16"/>
  <c r="K328" i="16"/>
  <c r="J328" i="16"/>
  <c r="N327" i="16"/>
  <c r="K327" i="16"/>
  <c r="J327" i="16"/>
  <c r="N326" i="16"/>
  <c r="K326" i="16"/>
  <c r="J326" i="16"/>
  <c r="N325" i="16"/>
  <c r="K325" i="16"/>
  <c r="J325" i="16"/>
  <c r="N324" i="16"/>
  <c r="K324" i="16"/>
  <c r="J324" i="16"/>
  <c r="N323" i="16"/>
  <c r="K323" i="16"/>
  <c r="J323" i="16"/>
  <c r="N322" i="16"/>
  <c r="J322" i="16"/>
  <c r="K322" i="16" s="1"/>
  <c r="N321" i="16"/>
  <c r="J321" i="16"/>
  <c r="K321" i="16" s="1"/>
  <c r="N320" i="16"/>
  <c r="J320" i="16"/>
  <c r="K320" i="16" s="1"/>
  <c r="N319" i="16"/>
  <c r="K319" i="16"/>
  <c r="J319" i="16"/>
  <c r="N318" i="16"/>
  <c r="K318" i="16"/>
  <c r="J318" i="16"/>
  <c r="N317" i="16"/>
  <c r="J317" i="16"/>
  <c r="K317" i="16" s="1"/>
  <c r="N316" i="16"/>
  <c r="K316" i="16"/>
  <c r="J316" i="16"/>
  <c r="N315" i="16"/>
  <c r="K315" i="16"/>
  <c r="J315" i="16"/>
  <c r="N314" i="16"/>
  <c r="J314" i="16"/>
  <c r="K314" i="16" s="1"/>
  <c r="N313" i="16"/>
  <c r="J313" i="16"/>
  <c r="K313" i="16" s="1"/>
  <c r="N312" i="16"/>
  <c r="K312" i="16"/>
  <c r="J312" i="16"/>
  <c r="N311" i="16"/>
  <c r="K311" i="16"/>
  <c r="J311" i="16"/>
  <c r="N310" i="16"/>
  <c r="K310" i="16"/>
  <c r="J310" i="16"/>
  <c r="N309" i="16"/>
  <c r="K309" i="16"/>
  <c r="J309" i="16"/>
  <c r="N308" i="16"/>
  <c r="K308" i="16"/>
  <c r="J308" i="16"/>
  <c r="N307" i="16"/>
  <c r="K307" i="16"/>
  <c r="J307" i="16"/>
  <c r="N306" i="16"/>
  <c r="J306" i="16"/>
  <c r="K306" i="16" s="1"/>
  <c r="N305" i="16"/>
  <c r="J305" i="16"/>
  <c r="K305" i="16" s="1"/>
  <c r="N304" i="16"/>
  <c r="J304" i="16"/>
  <c r="K304" i="16" s="1"/>
  <c r="N303" i="16"/>
  <c r="K303" i="16"/>
  <c r="J303" i="16"/>
  <c r="N302" i="16"/>
  <c r="K302" i="16"/>
  <c r="J302" i="16"/>
  <c r="N301" i="16"/>
  <c r="J301" i="16"/>
  <c r="K301" i="16" s="1"/>
  <c r="N300" i="16"/>
  <c r="K300" i="16"/>
  <c r="J300" i="16"/>
  <c r="N299" i="16"/>
  <c r="K299" i="16"/>
  <c r="J299" i="16"/>
  <c r="N298" i="16"/>
  <c r="J298" i="16"/>
  <c r="K298" i="16" s="1"/>
  <c r="N297" i="16"/>
  <c r="J297" i="16"/>
  <c r="K297" i="16" s="1"/>
  <c r="N296" i="16"/>
  <c r="J296" i="16"/>
  <c r="K296" i="16" s="1"/>
  <c r="N295" i="16"/>
  <c r="K295" i="16"/>
  <c r="J295" i="16"/>
  <c r="N294" i="16"/>
  <c r="K294" i="16"/>
  <c r="J294" i="16"/>
  <c r="N293" i="16"/>
  <c r="K293" i="16"/>
  <c r="J293" i="16"/>
  <c r="N292" i="16"/>
  <c r="K292" i="16"/>
  <c r="J292" i="16"/>
  <c r="N291" i="16"/>
  <c r="K291" i="16"/>
  <c r="J291" i="16"/>
  <c r="N290" i="16"/>
  <c r="J290" i="16"/>
  <c r="K290" i="16" s="1"/>
  <c r="N289" i="16"/>
  <c r="J289" i="16"/>
  <c r="K289" i="16" s="1"/>
  <c r="N288" i="16"/>
  <c r="J288" i="16"/>
  <c r="K288" i="16" s="1"/>
  <c r="N287" i="16"/>
  <c r="K287" i="16"/>
  <c r="J287" i="16"/>
  <c r="N286" i="16"/>
  <c r="K286" i="16"/>
  <c r="J286" i="16"/>
  <c r="N285" i="16"/>
  <c r="J285" i="16"/>
  <c r="K285" i="16" s="1"/>
  <c r="N284" i="16"/>
  <c r="K284" i="16"/>
  <c r="J284" i="16"/>
  <c r="N283" i="16"/>
  <c r="K283" i="16"/>
  <c r="J283" i="16"/>
  <c r="N282" i="16"/>
  <c r="J282" i="16"/>
  <c r="K282" i="16" s="1"/>
  <c r="N281" i="16"/>
  <c r="J281" i="16"/>
  <c r="K281" i="16" s="1"/>
  <c r="N280" i="16"/>
  <c r="K280" i="16"/>
  <c r="J280" i="16"/>
  <c r="N279" i="16"/>
  <c r="K279" i="16"/>
  <c r="J279" i="16"/>
  <c r="N278" i="16"/>
  <c r="K278" i="16"/>
  <c r="J278" i="16"/>
  <c r="N277" i="16"/>
  <c r="K277" i="16"/>
  <c r="J277" i="16"/>
  <c r="N276" i="16"/>
  <c r="K276" i="16"/>
  <c r="J276" i="16"/>
  <c r="N275" i="16"/>
  <c r="K275" i="16"/>
  <c r="J275" i="16"/>
  <c r="N274" i="16"/>
  <c r="J274" i="16"/>
  <c r="K274" i="16" s="1"/>
  <c r="N273" i="16"/>
  <c r="J273" i="16"/>
  <c r="K273" i="16" s="1"/>
  <c r="N272" i="16"/>
  <c r="J272" i="16"/>
  <c r="K272" i="16" s="1"/>
  <c r="N271" i="16"/>
  <c r="K271" i="16"/>
  <c r="J271" i="16"/>
  <c r="N270" i="16"/>
  <c r="K270" i="16"/>
  <c r="J270" i="16"/>
  <c r="N269" i="16"/>
  <c r="J269" i="16"/>
  <c r="K269" i="16" s="1"/>
  <c r="N268" i="16"/>
  <c r="J268" i="16"/>
  <c r="K268" i="16" s="1"/>
  <c r="N267" i="16"/>
  <c r="K267" i="16"/>
  <c r="J267" i="16"/>
  <c r="N266" i="16"/>
  <c r="J266" i="16"/>
  <c r="K266" i="16" s="1"/>
  <c r="N265" i="16"/>
  <c r="J265" i="16"/>
  <c r="K265" i="16" s="1"/>
  <c r="N264" i="16"/>
  <c r="J264" i="16"/>
  <c r="K264" i="16" s="1"/>
  <c r="N263" i="16"/>
  <c r="K263" i="16"/>
  <c r="J263" i="16"/>
  <c r="N262" i="16"/>
  <c r="K262" i="16"/>
  <c r="J262" i="16"/>
  <c r="N261" i="16"/>
  <c r="K261" i="16"/>
  <c r="J261" i="16"/>
  <c r="N260" i="16"/>
  <c r="J260" i="16"/>
  <c r="K260" i="16" s="1"/>
  <c r="N259" i="16"/>
  <c r="K259" i="16"/>
  <c r="J259" i="16"/>
  <c r="N258" i="16"/>
  <c r="J258" i="16"/>
  <c r="K258" i="16" s="1"/>
  <c r="N257" i="16"/>
  <c r="J257" i="16"/>
  <c r="K257" i="16" s="1"/>
  <c r="N256" i="16"/>
  <c r="K256" i="16"/>
  <c r="J256" i="16"/>
  <c r="N255" i="16"/>
  <c r="K255" i="16"/>
  <c r="J255" i="16"/>
  <c r="N254" i="16"/>
  <c r="K254" i="16"/>
  <c r="J254" i="16"/>
  <c r="N253" i="16"/>
  <c r="K253" i="16"/>
  <c r="J253" i="16"/>
  <c r="N252" i="16"/>
  <c r="J252" i="16"/>
  <c r="K252" i="16" s="1"/>
  <c r="N251" i="16"/>
  <c r="J251" i="16"/>
  <c r="K251" i="16" s="1"/>
  <c r="N250" i="16"/>
  <c r="J250" i="16"/>
  <c r="K250" i="16" s="1"/>
  <c r="N249" i="16"/>
  <c r="J249" i="16"/>
  <c r="K249" i="16" s="1"/>
  <c r="N248" i="16"/>
  <c r="J248" i="16"/>
  <c r="K248" i="16" s="1"/>
  <c r="N247" i="16"/>
  <c r="K247" i="16"/>
  <c r="J247" i="16"/>
  <c r="N246" i="16"/>
  <c r="K246" i="16"/>
  <c r="J246" i="16"/>
  <c r="N245" i="16"/>
  <c r="K245" i="16"/>
  <c r="J245" i="16"/>
  <c r="N244" i="16"/>
  <c r="K244" i="16"/>
  <c r="J244" i="16"/>
  <c r="N243" i="16"/>
  <c r="K243" i="16"/>
  <c r="J243" i="16"/>
  <c r="N242" i="16"/>
  <c r="J242" i="16"/>
  <c r="K242" i="16" s="1"/>
  <c r="N241" i="16"/>
  <c r="J241" i="16"/>
  <c r="K241" i="16" s="1"/>
  <c r="N240" i="16"/>
  <c r="K240" i="16"/>
  <c r="J240" i="16"/>
  <c r="N239" i="16"/>
  <c r="K239" i="16"/>
  <c r="J239" i="16"/>
  <c r="N238" i="16"/>
  <c r="K238" i="16"/>
  <c r="J238" i="16"/>
  <c r="N237" i="16"/>
  <c r="J237" i="16"/>
  <c r="K237" i="16" s="1"/>
  <c r="N236" i="16"/>
  <c r="K236" i="16"/>
  <c r="J236" i="16"/>
  <c r="N235" i="16"/>
  <c r="J235" i="16"/>
  <c r="K235" i="16" s="1"/>
  <c r="N234" i="16"/>
  <c r="J234" i="16"/>
  <c r="K234" i="16" s="1"/>
  <c r="N233" i="16"/>
  <c r="J233" i="16"/>
  <c r="K233" i="16" s="1"/>
  <c r="N232" i="16"/>
  <c r="J232" i="16"/>
  <c r="K232" i="16" s="1"/>
  <c r="N231" i="16"/>
  <c r="K231" i="16"/>
  <c r="J231" i="16"/>
  <c r="N230" i="16"/>
  <c r="K230" i="16"/>
  <c r="J230" i="16"/>
  <c r="N229" i="16"/>
  <c r="K229" i="16"/>
  <c r="J229" i="16"/>
  <c r="N228" i="16"/>
  <c r="K228" i="16"/>
  <c r="J228" i="16"/>
  <c r="N227" i="16"/>
  <c r="K227" i="16"/>
  <c r="J227" i="16"/>
  <c r="N226" i="16"/>
  <c r="J226" i="16"/>
  <c r="K226" i="16" s="1"/>
  <c r="N225" i="16"/>
  <c r="J225" i="16"/>
  <c r="K225" i="16" s="1"/>
  <c r="N224" i="16"/>
  <c r="K224" i="16"/>
  <c r="J224" i="16"/>
  <c r="N223" i="16"/>
  <c r="K223" i="16"/>
  <c r="J223" i="16"/>
  <c r="N222" i="16"/>
  <c r="K222" i="16"/>
  <c r="J222" i="16"/>
  <c r="N221" i="16"/>
  <c r="K221" i="16"/>
  <c r="J221" i="16"/>
  <c r="N220" i="16"/>
  <c r="K220" i="16"/>
  <c r="J220" i="16"/>
  <c r="N219" i="16"/>
  <c r="K219" i="16"/>
  <c r="J219" i="16"/>
  <c r="N218" i="16"/>
  <c r="J218" i="16"/>
  <c r="K218" i="16" s="1"/>
  <c r="N217" i="16"/>
  <c r="J217" i="16"/>
  <c r="K217" i="16" s="1"/>
  <c r="N216" i="16"/>
  <c r="K216" i="16"/>
  <c r="J216" i="16"/>
  <c r="N215" i="16"/>
  <c r="K215" i="16"/>
  <c r="J215" i="16"/>
  <c r="N214" i="16"/>
  <c r="K214" i="16"/>
  <c r="J214" i="16"/>
  <c r="N213" i="16"/>
  <c r="K213" i="16"/>
  <c r="J213" i="16"/>
  <c r="N212" i="16"/>
  <c r="K212" i="16"/>
  <c r="J212" i="16"/>
  <c r="N211" i="16"/>
  <c r="K211" i="16"/>
  <c r="J211" i="16"/>
  <c r="N210" i="16"/>
  <c r="J210" i="16"/>
  <c r="K210" i="16" s="1"/>
  <c r="N209" i="16"/>
  <c r="J209" i="16"/>
  <c r="K209" i="16" s="1"/>
  <c r="N208" i="16"/>
  <c r="K208" i="16"/>
  <c r="J208" i="16"/>
  <c r="N207" i="16"/>
  <c r="K207" i="16"/>
  <c r="J207" i="16"/>
  <c r="N206" i="16"/>
  <c r="K206" i="16"/>
  <c r="J206" i="16"/>
  <c r="N205" i="16"/>
  <c r="K205" i="16"/>
  <c r="J205" i="16"/>
  <c r="N204" i="16"/>
  <c r="J204" i="16"/>
  <c r="K204" i="16" s="1"/>
  <c r="N203" i="16"/>
  <c r="K203" i="16"/>
  <c r="J203" i="16"/>
  <c r="N202" i="16"/>
  <c r="J202" i="16"/>
  <c r="K202" i="16" s="1"/>
  <c r="N201" i="16"/>
  <c r="J201" i="16"/>
  <c r="K201" i="16" s="1"/>
  <c r="N200" i="16"/>
  <c r="K200" i="16"/>
  <c r="J200" i="16"/>
  <c r="N199" i="16"/>
  <c r="K199" i="16"/>
  <c r="J199" i="16"/>
  <c r="N198" i="16"/>
  <c r="K198" i="16"/>
  <c r="J198" i="16"/>
  <c r="N197" i="16"/>
  <c r="K197" i="16"/>
  <c r="J197" i="16"/>
  <c r="N196" i="16"/>
  <c r="K196" i="16"/>
  <c r="J196" i="16"/>
  <c r="N195" i="16"/>
  <c r="K195" i="16"/>
  <c r="J195" i="16"/>
  <c r="N194" i="16"/>
  <c r="J194" i="16"/>
  <c r="K194" i="16" s="1"/>
  <c r="N193" i="16"/>
  <c r="J193" i="16"/>
  <c r="K193" i="16" s="1"/>
  <c r="N192" i="16"/>
  <c r="K192" i="16"/>
  <c r="J192" i="16"/>
  <c r="N191" i="16"/>
  <c r="K191" i="16"/>
  <c r="J191" i="16"/>
  <c r="N190" i="16"/>
  <c r="K190" i="16"/>
  <c r="J190" i="16"/>
  <c r="N189" i="16"/>
  <c r="J189" i="16"/>
  <c r="K189" i="16" s="1"/>
  <c r="N188" i="16"/>
  <c r="K188" i="16"/>
  <c r="J188" i="16"/>
  <c r="N187" i="16"/>
  <c r="K187" i="16"/>
  <c r="J187" i="16"/>
  <c r="N186" i="16"/>
  <c r="J186" i="16"/>
  <c r="K186" i="16" s="1"/>
  <c r="N185" i="16"/>
  <c r="J185" i="16"/>
  <c r="K185" i="16" s="1"/>
  <c r="N184" i="16"/>
  <c r="K184" i="16"/>
  <c r="J184" i="16"/>
  <c r="N183" i="16"/>
  <c r="K183" i="16"/>
  <c r="J183" i="16"/>
  <c r="N182" i="16"/>
  <c r="K182" i="16"/>
  <c r="J182" i="16"/>
  <c r="N181" i="16"/>
  <c r="K181" i="16"/>
  <c r="J181" i="16"/>
  <c r="N180" i="16"/>
  <c r="K180" i="16"/>
  <c r="J180" i="16"/>
  <c r="N179" i="16"/>
  <c r="K179" i="16"/>
  <c r="J179" i="16"/>
  <c r="N178" i="16"/>
  <c r="J178" i="16"/>
  <c r="K178" i="16" s="1"/>
  <c r="N177" i="16"/>
  <c r="J177" i="16"/>
  <c r="K177" i="16" s="1"/>
  <c r="N176" i="16"/>
  <c r="K176" i="16"/>
  <c r="J176" i="16"/>
  <c r="N175" i="16"/>
  <c r="K175" i="16"/>
  <c r="J175" i="16"/>
  <c r="N174" i="16"/>
  <c r="K174" i="16"/>
  <c r="J174" i="16"/>
  <c r="N173" i="16"/>
  <c r="K173" i="16"/>
  <c r="J173" i="16"/>
  <c r="N172" i="16"/>
  <c r="J172" i="16"/>
  <c r="K172" i="16" s="1"/>
  <c r="N171" i="16"/>
  <c r="K171" i="16"/>
  <c r="J171" i="16"/>
  <c r="N170" i="16"/>
  <c r="J170" i="16"/>
  <c r="K170" i="16" s="1"/>
  <c r="N169" i="16"/>
  <c r="J169" i="16"/>
  <c r="K169" i="16" s="1"/>
  <c r="N168" i="16"/>
  <c r="J168" i="16"/>
  <c r="K168" i="16" s="1"/>
  <c r="N167" i="16"/>
  <c r="K167" i="16"/>
  <c r="J167" i="16"/>
  <c r="N166" i="16"/>
  <c r="K166" i="16"/>
  <c r="J166" i="16"/>
  <c r="N165" i="16"/>
  <c r="K165" i="16"/>
  <c r="J165" i="16"/>
  <c r="N164" i="16"/>
  <c r="K164" i="16"/>
  <c r="J164" i="16"/>
  <c r="N163" i="16"/>
  <c r="K163" i="16"/>
  <c r="J163" i="16"/>
  <c r="N162" i="16"/>
  <c r="J162" i="16"/>
  <c r="K162" i="16" s="1"/>
  <c r="N161" i="16"/>
  <c r="J161" i="16"/>
  <c r="K161" i="16" s="1"/>
  <c r="N160" i="16"/>
  <c r="K160" i="16"/>
  <c r="J160" i="16"/>
  <c r="N159" i="16"/>
  <c r="K159" i="16"/>
  <c r="J159" i="16"/>
  <c r="N158" i="16"/>
  <c r="K158" i="16"/>
  <c r="J158" i="16"/>
  <c r="N157" i="16"/>
  <c r="K157" i="16"/>
  <c r="J157" i="16"/>
  <c r="N156" i="16"/>
  <c r="K156" i="16"/>
  <c r="J156" i="16"/>
  <c r="N155" i="16"/>
  <c r="K155" i="16"/>
  <c r="J155" i="16"/>
  <c r="N154" i="16"/>
  <c r="J154" i="16"/>
  <c r="K154" i="16" s="1"/>
  <c r="N153" i="16"/>
  <c r="J153" i="16"/>
  <c r="K153" i="16" s="1"/>
  <c r="N152" i="16"/>
  <c r="K152" i="16"/>
  <c r="J152" i="16"/>
  <c r="N151" i="16"/>
  <c r="K151" i="16"/>
  <c r="J151" i="16"/>
  <c r="N150" i="16"/>
  <c r="K150" i="16"/>
  <c r="J150" i="16"/>
  <c r="N149" i="16"/>
  <c r="K149" i="16"/>
  <c r="J149" i="16"/>
  <c r="N148" i="16"/>
  <c r="K148" i="16"/>
  <c r="J148" i="16"/>
  <c r="N147" i="16"/>
  <c r="K147" i="16"/>
  <c r="J147" i="16"/>
  <c r="N146" i="16"/>
  <c r="J146" i="16"/>
  <c r="K146" i="16" s="1"/>
  <c r="N145" i="16"/>
  <c r="J145" i="16"/>
  <c r="K145" i="16" s="1"/>
  <c r="N144" i="16"/>
  <c r="K144" i="16"/>
  <c r="J144" i="16"/>
  <c r="N143" i="16"/>
  <c r="K143" i="16"/>
  <c r="J143" i="16"/>
  <c r="N142" i="16"/>
  <c r="K142" i="16"/>
  <c r="J142" i="16"/>
  <c r="N141" i="16"/>
  <c r="K141" i="16"/>
  <c r="J141" i="16"/>
  <c r="N140" i="16"/>
  <c r="J140" i="16"/>
  <c r="K140" i="16" s="1"/>
  <c r="N139" i="16"/>
  <c r="K139" i="16"/>
  <c r="J139" i="16"/>
  <c r="N138" i="16"/>
  <c r="J138" i="16"/>
  <c r="K138" i="16" s="1"/>
  <c r="N137" i="16"/>
  <c r="J137" i="16"/>
  <c r="K137" i="16" s="1"/>
  <c r="N136" i="16"/>
  <c r="K136" i="16"/>
  <c r="J136" i="16"/>
  <c r="N135" i="16"/>
  <c r="K135" i="16"/>
  <c r="J135" i="16"/>
  <c r="N134" i="16"/>
  <c r="K134" i="16"/>
  <c r="J134" i="16"/>
  <c r="N133" i="16"/>
  <c r="K133" i="16"/>
  <c r="J133" i="16"/>
  <c r="N132" i="16"/>
  <c r="K132" i="16"/>
  <c r="J132" i="16"/>
  <c r="N131" i="16"/>
  <c r="K131" i="16"/>
  <c r="J131" i="16"/>
  <c r="N130" i="16"/>
  <c r="J130" i="16"/>
  <c r="K130" i="16" s="1"/>
  <c r="N129" i="16"/>
  <c r="J129" i="16"/>
  <c r="K129" i="16" s="1"/>
  <c r="N128" i="16"/>
  <c r="K128" i="16"/>
  <c r="J128" i="16"/>
  <c r="N127" i="16"/>
  <c r="K127" i="16"/>
  <c r="J127" i="16"/>
  <c r="N126" i="16"/>
  <c r="K126" i="16"/>
  <c r="J126" i="16"/>
  <c r="N125" i="16"/>
  <c r="J125" i="16"/>
  <c r="K125" i="16" s="1"/>
  <c r="N124" i="16"/>
  <c r="K124" i="16"/>
  <c r="J124" i="16"/>
  <c r="N123" i="16"/>
  <c r="K123" i="16"/>
  <c r="J123" i="16"/>
  <c r="N122" i="16"/>
  <c r="J122" i="16"/>
  <c r="K122" i="16" s="1"/>
  <c r="N121" i="16"/>
  <c r="J121" i="16"/>
  <c r="K121" i="16" s="1"/>
  <c r="N120" i="16"/>
  <c r="K120" i="16"/>
  <c r="J120" i="16"/>
  <c r="N119" i="16"/>
  <c r="K119" i="16"/>
  <c r="J119" i="16"/>
  <c r="N118" i="16"/>
  <c r="K118" i="16"/>
  <c r="J118" i="16"/>
  <c r="N117" i="16"/>
  <c r="K117" i="16"/>
  <c r="J117" i="16"/>
  <c r="N116" i="16"/>
  <c r="K116" i="16"/>
  <c r="J116" i="16"/>
  <c r="N115" i="16"/>
  <c r="J115" i="16"/>
  <c r="K115" i="16" s="1"/>
  <c r="N114" i="16"/>
  <c r="J114" i="16"/>
  <c r="K114" i="16" s="1"/>
  <c r="N113" i="16"/>
  <c r="J113" i="16"/>
  <c r="K113" i="16" s="1"/>
  <c r="N112" i="16"/>
  <c r="K112" i="16"/>
  <c r="J112" i="16"/>
  <c r="N111" i="16"/>
  <c r="J111" i="16"/>
  <c r="K111" i="16" s="1"/>
  <c r="N110" i="16"/>
  <c r="K110" i="16"/>
  <c r="J110" i="16"/>
  <c r="N109" i="16"/>
  <c r="J109" i="16"/>
  <c r="K109" i="16" s="1"/>
  <c r="N108" i="16"/>
  <c r="K108" i="16"/>
  <c r="J108" i="16"/>
  <c r="N107" i="16"/>
  <c r="J107" i="16"/>
  <c r="K107" i="16" s="1"/>
  <c r="N106" i="16"/>
  <c r="J106" i="16"/>
  <c r="K106" i="16" s="1"/>
  <c r="N105" i="16"/>
  <c r="J105" i="16"/>
  <c r="K105" i="16" s="1"/>
  <c r="N104" i="16"/>
  <c r="K104" i="16"/>
  <c r="J104" i="16"/>
  <c r="N103" i="16"/>
  <c r="J103" i="16"/>
  <c r="K103" i="16" s="1"/>
  <c r="N102" i="16"/>
  <c r="K102" i="16"/>
  <c r="J102" i="16"/>
  <c r="N101" i="16"/>
  <c r="J101" i="16"/>
  <c r="K101" i="16" s="1"/>
  <c r="N100" i="16"/>
  <c r="K100" i="16"/>
  <c r="J100" i="16"/>
  <c r="N99" i="16"/>
  <c r="J99" i="16"/>
  <c r="K99" i="16" s="1"/>
  <c r="N98" i="16"/>
  <c r="K98" i="16"/>
  <c r="J98" i="16"/>
  <c r="N97" i="16"/>
  <c r="J97" i="16"/>
  <c r="K97" i="16" s="1"/>
  <c r="N96" i="16"/>
  <c r="K96" i="16"/>
  <c r="J96" i="16"/>
  <c r="N95" i="16"/>
  <c r="J95" i="16"/>
  <c r="K95" i="16" s="1"/>
  <c r="N94" i="16"/>
  <c r="K94" i="16"/>
  <c r="J94" i="16"/>
  <c r="N93" i="16"/>
  <c r="J93" i="16"/>
  <c r="K93" i="16" s="1"/>
  <c r="N92" i="16"/>
  <c r="K92" i="16"/>
  <c r="J92" i="16"/>
  <c r="N91" i="16"/>
  <c r="J91" i="16"/>
  <c r="K91" i="16" s="1"/>
  <c r="N90" i="16"/>
  <c r="K90" i="16"/>
  <c r="J90" i="16"/>
  <c r="N89" i="16"/>
  <c r="J89" i="16"/>
  <c r="K89" i="16" s="1"/>
  <c r="N88" i="16"/>
  <c r="K88" i="16"/>
  <c r="J88" i="16"/>
  <c r="N87" i="16"/>
  <c r="J87" i="16"/>
  <c r="K87" i="16" s="1"/>
  <c r="N86" i="16"/>
  <c r="K86" i="16"/>
  <c r="J86" i="16"/>
  <c r="N85" i="16"/>
  <c r="K85" i="16"/>
  <c r="J85" i="16"/>
  <c r="N84" i="16"/>
  <c r="K84" i="16"/>
  <c r="J84" i="16"/>
  <c r="N83" i="16"/>
  <c r="J83" i="16"/>
  <c r="K83" i="16" s="1"/>
  <c r="N82" i="16"/>
  <c r="K82" i="16"/>
  <c r="J82" i="16"/>
  <c r="N81" i="16"/>
  <c r="J81" i="16"/>
  <c r="K81" i="16" s="1"/>
  <c r="N80" i="16"/>
  <c r="K80" i="16"/>
  <c r="J80" i="16"/>
  <c r="N79" i="16"/>
  <c r="J79" i="16"/>
  <c r="K79" i="16" s="1"/>
  <c r="N78" i="16"/>
  <c r="J78" i="16"/>
  <c r="K78" i="16" s="1"/>
  <c r="N77" i="16"/>
  <c r="K77" i="16"/>
  <c r="J77" i="16"/>
  <c r="N76" i="16"/>
  <c r="K76" i="16"/>
  <c r="J76" i="16"/>
  <c r="N75" i="16"/>
  <c r="J75" i="16"/>
  <c r="K75" i="16" s="1"/>
  <c r="N74" i="16"/>
  <c r="J74" i="16"/>
  <c r="K74" i="16" s="1"/>
  <c r="N73" i="16"/>
  <c r="J73" i="16"/>
  <c r="K73" i="16" s="1"/>
  <c r="N72" i="16"/>
  <c r="K72" i="16"/>
  <c r="J72" i="16"/>
  <c r="N71" i="16"/>
  <c r="J71" i="16"/>
  <c r="K71" i="16" s="1"/>
  <c r="N70" i="16"/>
  <c r="J70" i="16"/>
  <c r="K70" i="16" s="1"/>
  <c r="N69" i="16"/>
  <c r="K69" i="16"/>
  <c r="J69" i="16"/>
  <c r="N68" i="16"/>
  <c r="K68" i="16"/>
  <c r="J68" i="16"/>
  <c r="N67" i="16"/>
  <c r="J67" i="16"/>
  <c r="K67" i="16" s="1"/>
  <c r="N66" i="16"/>
  <c r="K66" i="16"/>
  <c r="J66" i="16"/>
  <c r="N65" i="16"/>
  <c r="J65" i="16"/>
  <c r="K65" i="16" s="1"/>
  <c r="N64" i="16"/>
  <c r="K64" i="16"/>
  <c r="J64" i="16"/>
  <c r="N63" i="16"/>
  <c r="J63" i="16"/>
  <c r="K63" i="16" s="1"/>
  <c r="N62" i="16"/>
  <c r="J62" i="16"/>
  <c r="K62" i="16" s="1"/>
  <c r="N61" i="16"/>
  <c r="K61" i="16"/>
  <c r="J61" i="16"/>
  <c r="N60" i="16"/>
  <c r="K60" i="16"/>
  <c r="J60" i="16"/>
  <c r="N59" i="16"/>
  <c r="J59" i="16"/>
  <c r="K59" i="16" s="1"/>
  <c r="N58" i="16"/>
  <c r="J58" i="16"/>
  <c r="K58" i="16" s="1"/>
  <c r="N57" i="16"/>
  <c r="J57" i="16"/>
  <c r="K57" i="16" s="1"/>
  <c r="N56" i="16"/>
  <c r="K56" i="16"/>
  <c r="J56" i="16"/>
  <c r="N55" i="16"/>
  <c r="J55" i="16"/>
  <c r="K55" i="16" s="1"/>
  <c r="N54" i="16"/>
  <c r="J54" i="16"/>
  <c r="K54" i="16" s="1"/>
  <c r="N53" i="16"/>
  <c r="K53" i="16"/>
  <c r="J53" i="16"/>
  <c r="N52" i="16"/>
  <c r="K52" i="16"/>
  <c r="J52" i="16"/>
  <c r="N51" i="16"/>
  <c r="J51" i="16"/>
  <c r="K51" i="16" s="1"/>
  <c r="N50" i="16"/>
  <c r="K50" i="16"/>
  <c r="J50" i="16"/>
  <c r="N49" i="16"/>
  <c r="J49" i="16"/>
  <c r="K49" i="16" s="1"/>
  <c r="N48" i="16"/>
  <c r="K48" i="16"/>
  <c r="J48" i="16"/>
  <c r="N47" i="16"/>
  <c r="J47" i="16"/>
  <c r="K47" i="16" s="1"/>
  <c r="N46" i="16"/>
  <c r="J46" i="16"/>
  <c r="K46" i="16" s="1"/>
  <c r="N45" i="16"/>
  <c r="K45" i="16"/>
  <c r="J45" i="16"/>
  <c r="N44" i="16"/>
  <c r="K44" i="16"/>
  <c r="J44" i="16"/>
  <c r="N43" i="16"/>
  <c r="J43" i="16"/>
  <c r="K43" i="16" s="1"/>
  <c r="N42" i="16"/>
  <c r="J42" i="16"/>
  <c r="K42" i="16" s="1"/>
  <c r="N41" i="16"/>
  <c r="J41" i="16"/>
  <c r="K41" i="16" s="1"/>
  <c r="N40" i="16"/>
  <c r="K40" i="16"/>
  <c r="J40" i="16"/>
  <c r="N39" i="16"/>
  <c r="J39" i="16"/>
  <c r="K39" i="16" s="1"/>
  <c r="N38" i="16"/>
  <c r="J38" i="16"/>
  <c r="K38" i="16" s="1"/>
  <c r="N37" i="16"/>
  <c r="K37" i="16"/>
  <c r="J37" i="16"/>
  <c r="N36" i="16"/>
  <c r="K36" i="16"/>
  <c r="J36" i="16"/>
  <c r="N35" i="16"/>
  <c r="J35" i="16"/>
  <c r="K35" i="16" s="1"/>
  <c r="W34" i="16"/>
  <c r="V34" i="16"/>
  <c r="N34" i="16"/>
  <c r="K34" i="16"/>
  <c r="J34" i="16"/>
  <c r="W33" i="16"/>
  <c r="V33" i="16"/>
  <c r="N33" i="16"/>
  <c r="K33" i="16"/>
  <c r="J33" i="16"/>
  <c r="W32" i="16"/>
  <c r="V32" i="16"/>
  <c r="N32" i="16"/>
  <c r="K32" i="16"/>
  <c r="J32" i="16"/>
  <c r="W31" i="16"/>
  <c r="V31" i="16"/>
  <c r="N31" i="16"/>
  <c r="J31" i="16"/>
  <c r="K31" i="16" s="1"/>
  <c r="W30" i="16"/>
  <c r="V30" i="16"/>
  <c r="N30" i="16"/>
  <c r="K30" i="16"/>
  <c r="J30" i="16"/>
  <c r="W29" i="16"/>
  <c r="V29" i="16"/>
  <c r="N29" i="16"/>
  <c r="J29" i="16"/>
  <c r="K29" i="16" s="1"/>
  <c r="W28" i="16"/>
  <c r="V28" i="16"/>
  <c r="N28" i="16"/>
  <c r="W27" i="16"/>
  <c r="V27" i="16"/>
  <c r="N27" i="16"/>
  <c r="K27" i="16"/>
  <c r="J27" i="16"/>
  <c r="W26" i="16"/>
  <c r="V26" i="16"/>
  <c r="N26" i="16"/>
  <c r="J26" i="16"/>
  <c r="K26" i="16" s="1"/>
  <c r="W25" i="16"/>
  <c r="V25" i="16"/>
  <c r="N25" i="16"/>
  <c r="J25" i="16"/>
  <c r="K25" i="16" s="1"/>
  <c r="AA24" i="16"/>
  <c r="Z24" i="16"/>
  <c r="W24" i="16"/>
  <c r="V24" i="16"/>
  <c r="N24" i="16"/>
  <c r="K24" i="16"/>
  <c r="J24" i="16"/>
  <c r="AA23" i="16"/>
  <c r="Z23" i="16"/>
  <c r="W23" i="16"/>
  <c r="V23" i="16"/>
  <c r="N23" i="16"/>
  <c r="J23" i="16"/>
  <c r="K23" i="16" s="1"/>
  <c r="AA22" i="16"/>
  <c r="AB22" i="16" s="1"/>
  <c r="Z22" i="16"/>
  <c r="W22" i="16"/>
  <c r="V22" i="16"/>
  <c r="N22" i="16"/>
  <c r="J22" i="16"/>
  <c r="K22" i="16" s="1"/>
  <c r="AA21" i="16"/>
  <c r="Z21" i="16"/>
  <c r="W21" i="16"/>
  <c r="V21" i="16"/>
  <c r="N21" i="16"/>
  <c r="J21" i="16"/>
  <c r="K21" i="16" s="1"/>
  <c r="AA20" i="16"/>
  <c r="Z20" i="16"/>
  <c r="W20" i="16"/>
  <c r="V20" i="16"/>
  <c r="N20" i="16"/>
  <c r="K20" i="16"/>
  <c r="J20" i="16"/>
  <c r="AA19" i="16"/>
  <c r="Z19" i="16"/>
  <c r="W19" i="16"/>
  <c r="V19" i="16"/>
  <c r="N19" i="16"/>
  <c r="J19" i="16"/>
  <c r="K19" i="16" s="1"/>
  <c r="AA18" i="16"/>
  <c r="Z18" i="16"/>
  <c r="V18" i="16"/>
  <c r="N18" i="16"/>
  <c r="J18" i="16"/>
  <c r="K18" i="16" s="1"/>
  <c r="AA17" i="16"/>
  <c r="Z17" i="16"/>
  <c r="N17" i="16"/>
  <c r="J17" i="16"/>
  <c r="K17" i="16" s="1"/>
  <c r="AA16" i="16"/>
  <c r="Z16" i="16"/>
  <c r="N16" i="16"/>
  <c r="J16" i="16"/>
  <c r="K16" i="16" s="1"/>
  <c r="AA15" i="16"/>
  <c r="Z15" i="16"/>
  <c r="N15" i="16"/>
  <c r="J15" i="16"/>
  <c r="K15" i="16" s="1"/>
  <c r="AA14" i="16"/>
  <c r="Z14" i="16"/>
  <c r="N14" i="16"/>
  <c r="J14" i="16"/>
  <c r="K14" i="16" s="1"/>
  <c r="AA13" i="16"/>
  <c r="Z13" i="16"/>
  <c r="N13" i="16"/>
  <c r="J13" i="16"/>
  <c r="K13" i="16" s="1"/>
  <c r="AA12" i="16"/>
  <c r="Z12" i="16"/>
  <c r="N12" i="16"/>
  <c r="J12" i="16"/>
  <c r="K12" i="16" s="1"/>
  <c r="AA11" i="16"/>
  <c r="Z11" i="16"/>
  <c r="N11" i="16"/>
  <c r="J11" i="16"/>
  <c r="K11" i="16" s="1"/>
  <c r="N10" i="16"/>
  <c r="W18" i="16" s="1"/>
  <c r="J10" i="16"/>
  <c r="K10" i="16" s="1"/>
  <c r="N9" i="16"/>
  <c r="J9" i="16"/>
  <c r="K9" i="16" s="1"/>
  <c r="W8" i="16"/>
  <c r="U8" i="16"/>
  <c r="N8" i="16"/>
  <c r="J8" i="16"/>
  <c r="K8" i="16" s="1"/>
  <c r="N7" i="16"/>
  <c r="J7" i="16"/>
  <c r="K7" i="16" s="1"/>
  <c r="N6" i="16"/>
  <c r="J6" i="16"/>
  <c r="K6" i="16" s="1"/>
  <c r="N5" i="16"/>
  <c r="K5" i="16"/>
  <c r="J5" i="16"/>
  <c r="N4" i="16"/>
  <c r="O4" i="16" s="1"/>
  <c r="M4" i="16"/>
  <c r="M5" i="16" s="1"/>
  <c r="M6" i="16" s="1"/>
  <c r="M7" i="16" s="1"/>
  <c r="M8" i="16" s="1"/>
  <c r="M9" i="16" s="1"/>
  <c r="M10" i="16" s="1"/>
  <c r="M11" i="16" s="1"/>
  <c r="M12" i="16" s="1"/>
  <c r="M13" i="16" s="1"/>
  <c r="M14" i="16" s="1"/>
  <c r="M15" i="16" s="1"/>
  <c r="M16" i="16" s="1"/>
  <c r="M17" i="16" s="1"/>
  <c r="M18" i="16" s="1"/>
  <c r="M19" i="16" s="1"/>
  <c r="M20" i="16" s="1"/>
  <c r="M21" i="16" s="1"/>
  <c r="M22" i="16" s="1"/>
  <c r="M23" i="16" s="1"/>
  <c r="M24" i="16" s="1"/>
  <c r="M25" i="16" s="1"/>
  <c r="M26" i="16" s="1"/>
  <c r="M27" i="16" s="1"/>
  <c r="M28" i="16" s="1"/>
  <c r="M29" i="16" s="1"/>
  <c r="M30" i="16" s="1"/>
  <c r="M31" i="16" s="1"/>
  <c r="M32" i="16" s="1"/>
  <c r="M33" i="16" s="1"/>
  <c r="M34" i="16" s="1"/>
  <c r="M35" i="16" s="1"/>
  <c r="M36" i="16" s="1"/>
  <c r="M37" i="16" s="1"/>
  <c r="M38" i="16" s="1"/>
  <c r="M39" i="16" s="1"/>
  <c r="M40" i="16" s="1"/>
  <c r="M41" i="16" s="1"/>
  <c r="M42" i="16" s="1"/>
  <c r="M43" i="16" s="1"/>
  <c r="M44" i="16" s="1"/>
  <c r="M45" i="16" s="1"/>
  <c r="M46" i="16" s="1"/>
  <c r="M47" i="16" s="1"/>
  <c r="M48" i="16" s="1"/>
  <c r="M49" i="16" s="1"/>
  <c r="M50" i="16" s="1"/>
  <c r="M51" i="16" s="1"/>
  <c r="M52" i="16" s="1"/>
  <c r="M53" i="16" s="1"/>
  <c r="M54" i="16" s="1"/>
  <c r="M55" i="16" s="1"/>
  <c r="M56" i="16" s="1"/>
  <c r="M57" i="16" s="1"/>
  <c r="M58" i="16" s="1"/>
  <c r="M59" i="16" s="1"/>
  <c r="M60" i="16" s="1"/>
  <c r="M61" i="16" s="1"/>
  <c r="M62" i="16" s="1"/>
  <c r="M63" i="16" s="1"/>
  <c r="M64" i="16" s="1"/>
  <c r="M65" i="16" s="1"/>
  <c r="M66" i="16" s="1"/>
  <c r="M67" i="16" s="1"/>
  <c r="M68" i="16" s="1"/>
  <c r="M69" i="16" s="1"/>
  <c r="M70" i="16" s="1"/>
  <c r="M71" i="16" s="1"/>
  <c r="M72" i="16" s="1"/>
  <c r="M73" i="16" s="1"/>
  <c r="M74" i="16" s="1"/>
  <c r="M75" i="16" s="1"/>
  <c r="M76" i="16" s="1"/>
  <c r="M77" i="16" s="1"/>
  <c r="M78" i="16" s="1"/>
  <c r="M79" i="16" s="1"/>
  <c r="M80" i="16" s="1"/>
  <c r="M81" i="16" s="1"/>
  <c r="M82" i="16" s="1"/>
  <c r="M83" i="16" s="1"/>
  <c r="M84" i="16" s="1"/>
  <c r="M85" i="16" s="1"/>
  <c r="M86" i="16" s="1"/>
  <c r="M87" i="16" s="1"/>
  <c r="M88" i="16" s="1"/>
  <c r="M89" i="16" s="1"/>
  <c r="M90" i="16" s="1"/>
  <c r="M91" i="16" s="1"/>
  <c r="M92" i="16" s="1"/>
  <c r="M93" i="16" s="1"/>
  <c r="M94" i="16" s="1"/>
  <c r="M95" i="16" s="1"/>
  <c r="M96" i="16" s="1"/>
  <c r="M97" i="16" s="1"/>
  <c r="M98" i="16" s="1"/>
  <c r="M99" i="16" s="1"/>
  <c r="M100" i="16" s="1"/>
  <c r="M101" i="16" s="1"/>
  <c r="M102" i="16" s="1"/>
  <c r="M103" i="16" s="1"/>
  <c r="M104" i="16" s="1"/>
  <c r="M105" i="16" s="1"/>
  <c r="M106" i="16" s="1"/>
  <c r="M107" i="16" s="1"/>
  <c r="M108" i="16" s="1"/>
  <c r="M109" i="16" s="1"/>
  <c r="M110" i="16" s="1"/>
  <c r="M111" i="16" s="1"/>
  <c r="M112" i="16" s="1"/>
  <c r="M113" i="16" s="1"/>
  <c r="M114" i="16" s="1"/>
  <c r="M115" i="16" s="1"/>
  <c r="M116" i="16" s="1"/>
  <c r="M117" i="16" s="1"/>
  <c r="M118" i="16" s="1"/>
  <c r="M119" i="16" s="1"/>
  <c r="M120" i="16" s="1"/>
  <c r="M121" i="16" s="1"/>
  <c r="M122" i="16" s="1"/>
  <c r="M123" i="16" s="1"/>
  <c r="M124" i="16" s="1"/>
  <c r="M125" i="16" s="1"/>
  <c r="M126" i="16" s="1"/>
  <c r="M127" i="16" s="1"/>
  <c r="M128" i="16" s="1"/>
  <c r="M129" i="16" s="1"/>
  <c r="M130" i="16" s="1"/>
  <c r="M131" i="16" s="1"/>
  <c r="M132" i="16" s="1"/>
  <c r="M133" i="16" s="1"/>
  <c r="M134" i="16" s="1"/>
  <c r="M135" i="16" s="1"/>
  <c r="M136" i="16" s="1"/>
  <c r="M137" i="16" s="1"/>
  <c r="M138" i="16" s="1"/>
  <c r="M139" i="16" s="1"/>
  <c r="M140" i="16" s="1"/>
  <c r="M141" i="16" s="1"/>
  <c r="M142" i="16" s="1"/>
  <c r="M143" i="16" s="1"/>
  <c r="M144" i="16" s="1"/>
  <c r="M145" i="16" s="1"/>
  <c r="M146" i="16" s="1"/>
  <c r="M147" i="16" s="1"/>
  <c r="M148" i="16" s="1"/>
  <c r="M149" i="16" s="1"/>
  <c r="M150" i="16" s="1"/>
  <c r="M151" i="16" s="1"/>
  <c r="M152" i="16" s="1"/>
  <c r="M153" i="16" s="1"/>
  <c r="M154" i="16" s="1"/>
  <c r="M155" i="16" s="1"/>
  <c r="M156" i="16" s="1"/>
  <c r="M157" i="16" s="1"/>
  <c r="M158" i="16" s="1"/>
  <c r="M159" i="16" s="1"/>
  <c r="M160" i="16" s="1"/>
  <c r="M161" i="16" s="1"/>
  <c r="M162" i="16" s="1"/>
  <c r="M163" i="16" s="1"/>
  <c r="M164" i="16" s="1"/>
  <c r="M165" i="16" s="1"/>
  <c r="M166" i="16" s="1"/>
  <c r="M167" i="16" s="1"/>
  <c r="M168" i="16" s="1"/>
  <c r="M169" i="16" s="1"/>
  <c r="M170" i="16" s="1"/>
  <c r="M171" i="16" s="1"/>
  <c r="M172" i="16" s="1"/>
  <c r="M173" i="16" s="1"/>
  <c r="M174" i="16" s="1"/>
  <c r="M175" i="16" s="1"/>
  <c r="M176" i="16" s="1"/>
  <c r="M177" i="16" s="1"/>
  <c r="M178" i="16" s="1"/>
  <c r="M179" i="16" s="1"/>
  <c r="M180" i="16" s="1"/>
  <c r="M181" i="16" s="1"/>
  <c r="M182" i="16" s="1"/>
  <c r="M183" i="16" s="1"/>
  <c r="M184" i="16" s="1"/>
  <c r="M185" i="16" s="1"/>
  <c r="M186" i="16" s="1"/>
  <c r="M187" i="16" s="1"/>
  <c r="M188" i="16" s="1"/>
  <c r="M189" i="16" s="1"/>
  <c r="M190" i="16" s="1"/>
  <c r="M191" i="16" s="1"/>
  <c r="M192" i="16" s="1"/>
  <c r="M193" i="16" s="1"/>
  <c r="M194" i="16" s="1"/>
  <c r="M195" i="16" s="1"/>
  <c r="M196" i="16" s="1"/>
  <c r="M197" i="16" s="1"/>
  <c r="M198" i="16" s="1"/>
  <c r="M199" i="16" s="1"/>
  <c r="M200" i="16" s="1"/>
  <c r="M201" i="16" s="1"/>
  <c r="M202" i="16" s="1"/>
  <c r="M203" i="16" s="1"/>
  <c r="M204" i="16" s="1"/>
  <c r="M205" i="16" s="1"/>
  <c r="M206" i="16" s="1"/>
  <c r="M207" i="16" s="1"/>
  <c r="M208" i="16" s="1"/>
  <c r="M209" i="16" s="1"/>
  <c r="M210" i="16" s="1"/>
  <c r="M211" i="16" s="1"/>
  <c r="M212" i="16" s="1"/>
  <c r="M213" i="16" s="1"/>
  <c r="M214" i="16" s="1"/>
  <c r="M215" i="16" s="1"/>
  <c r="M216" i="16" s="1"/>
  <c r="M217" i="16" s="1"/>
  <c r="M218" i="16" s="1"/>
  <c r="M219" i="16" s="1"/>
  <c r="M220" i="16" s="1"/>
  <c r="M221" i="16" s="1"/>
  <c r="M222" i="16" s="1"/>
  <c r="M223" i="16" s="1"/>
  <c r="M224" i="16" s="1"/>
  <c r="M225" i="16" s="1"/>
  <c r="M226" i="16" s="1"/>
  <c r="M227" i="16" s="1"/>
  <c r="M228" i="16" s="1"/>
  <c r="M229" i="16" s="1"/>
  <c r="M230" i="16" s="1"/>
  <c r="M231" i="16" s="1"/>
  <c r="M232" i="16" s="1"/>
  <c r="M233" i="16" s="1"/>
  <c r="M234" i="16" s="1"/>
  <c r="M235" i="16" s="1"/>
  <c r="M236" i="16" s="1"/>
  <c r="M237" i="16" s="1"/>
  <c r="M238" i="16" s="1"/>
  <c r="M239" i="16" s="1"/>
  <c r="M240" i="16" s="1"/>
  <c r="M241" i="16" s="1"/>
  <c r="M242" i="16" s="1"/>
  <c r="M243" i="16" s="1"/>
  <c r="M244" i="16" s="1"/>
  <c r="M245" i="16" s="1"/>
  <c r="M246" i="16" s="1"/>
  <c r="M247" i="16" s="1"/>
  <c r="M248" i="16" s="1"/>
  <c r="M249" i="16" s="1"/>
  <c r="M250" i="16" s="1"/>
  <c r="M251" i="16" s="1"/>
  <c r="M252" i="16" s="1"/>
  <c r="M253" i="16" s="1"/>
  <c r="M254" i="16" s="1"/>
  <c r="M255" i="16" s="1"/>
  <c r="M256" i="16" s="1"/>
  <c r="M257" i="16" s="1"/>
  <c r="M258" i="16" s="1"/>
  <c r="M259" i="16" s="1"/>
  <c r="M260" i="16" s="1"/>
  <c r="M261" i="16" s="1"/>
  <c r="M262" i="16" s="1"/>
  <c r="M263" i="16" s="1"/>
  <c r="M264" i="16" s="1"/>
  <c r="M265" i="16" s="1"/>
  <c r="M266" i="16" s="1"/>
  <c r="M267" i="16" s="1"/>
  <c r="M268" i="16" s="1"/>
  <c r="M269" i="16" s="1"/>
  <c r="M270" i="16" s="1"/>
  <c r="M271" i="16" s="1"/>
  <c r="M272" i="16" s="1"/>
  <c r="M273" i="16" s="1"/>
  <c r="M274" i="16" s="1"/>
  <c r="M275" i="16" s="1"/>
  <c r="M276" i="16" s="1"/>
  <c r="M277" i="16" s="1"/>
  <c r="M278" i="16" s="1"/>
  <c r="M279" i="16" s="1"/>
  <c r="M280" i="16" s="1"/>
  <c r="M281" i="16" s="1"/>
  <c r="M282" i="16" s="1"/>
  <c r="M283" i="16" s="1"/>
  <c r="M284" i="16" s="1"/>
  <c r="M285" i="16" s="1"/>
  <c r="M286" i="16" s="1"/>
  <c r="M287" i="16" s="1"/>
  <c r="M288" i="16" s="1"/>
  <c r="M289" i="16" s="1"/>
  <c r="M290" i="16" s="1"/>
  <c r="M291" i="16" s="1"/>
  <c r="M292" i="16" s="1"/>
  <c r="M293" i="16" s="1"/>
  <c r="M294" i="16" s="1"/>
  <c r="M295" i="16" s="1"/>
  <c r="M296" i="16" s="1"/>
  <c r="M297" i="16" s="1"/>
  <c r="M298" i="16" s="1"/>
  <c r="M299" i="16" s="1"/>
  <c r="M300" i="16" s="1"/>
  <c r="M301" i="16" s="1"/>
  <c r="M302" i="16" s="1"/>
  <c r="M303" i="16" s="1"/>
  <c r="M304" i="16" s="1"/>
  <c r="M305" i="16" s="1"/>
  <c r="M306" i="16" s="1"/>
  <c r="M307" i="16" s="1"/>
  <c r="M308" i="16" s="1"/>
  <c r="M309" i="16" s="1"/>
  <c r="M310" i="16" s="1"/>
  <c r="M311" i="16" s="1"/>
  <c r="M312" i="16" s="1"/>
  <c r="M313" i="16" s="1"/>
  <c r="M314" i="16" s="1"/>
  <c r="M315" i="16" s="1"/>
  <c r="M316" i="16" s="1"/>
  <c r="M317" i="16" s="1"/>
  <c r="M318" i="16" s="1"/>
  <c r="M319" i="16" s="1"/>
  <c r="M320" i="16" s="1"/>
  <c r="M321" i="16" s="1"/>
  <c r="M322" i="16" s="1"/>
  <c r="M323" i="16" s="1"/>
  <c r="M324" i="16" s="1"/>
  <c r="M325" i="16" s="1"/>
  <c r="M326" i="16" s="1"/>
  <c r="M327" i="16" s="1"/>
  <c r="M328" i="16" s="1"/>
  <c r="M329" i="16" s="1"/>
  <c r="M330" i="16" s="1"/>
  <c r="M331" i="16" s="1"/>
  <c r="M332" i="16" s="1"/>
  <c r="M333" i="16" s="1"/>
  <c r="M334" i="16" s="1"/>
  <c r="M335" i="16" s="1"/>
  <c r="M336" i="16" s="1"/>
  <c r="M337" i="16" s="1"/>
  <c r="M338" i="16" s="1"/>
  <c r="M339" i="16" s="1"/>
  <c r="M340" i="16" s="1"/>
  <c r="M341" i="16" s="1"/>
  <c r="M342" i="16" s="1"/>
  <c r="M343" i="16" s="1"/>
  <c r="J4" i="16"/>
  <c r="K4" i="16" s="1"/>
  <c r="AB34" i="14"/>
  <c r="AC34" i="14"/>
  <c r="AB39" i="14"/>
  <c r="AC39" i="14"/>
  <c r="K184" i="14"/>
  <c r="L184" i="14" s="1"/>
  <c r="O184" i="14"/>
  <c r="AC47" i="14"/>
  <c r="AC37" i="14"/>
  <c r="AC43" i="14"/>
  <c r="AC32" i="14"/>
  <c r="AC30" i="14"/>
  <c r="AC24" i="14"/>
  <c r="AC25" i="14"/>
  <c r="AC33" i="14"/>
  <c r="AC26" i="14"/>
  <c r="AC48" i="14"/>
  <c r="AC38" i="14"/>
  <c r="AC44" i="14"/>
  <c r="AC27" i="14"/>
  <c r="AC22" i="14"/>
  <c r="AC45" i="14"/>
  <c r="AC49" i="14"/>
  <c r="AC23" i="14"/>
  <c r="AC42" i="14"/>
  <c r="AC20" i="14"/>
  <c r="AC19" i="14"/>
  <c r="AC21" i="14"/>
  <c r="AC35" i="14"/>
  <c r="AC16" i="14"/>
  <c r="AC50" i="14"/>
  <c r="AC18" i="14"/>
  <c r="AC28" i="14"/>
  <c r="AC51" i="14"/>
  <c r="AC29" i="14"/>
  <c r="AC46" i="14"/>
  <c r="AC52" i="14"/>
  <c r="AC53" i="14"/>
  <c r="AC40" i="14"/>
  <c r="AC41" i="14"/>
  <c r="AC31" i="14"/>
  <c r="AC17" i="14"/>
  <c r="AC36" i="14"/>
  <c r="AB47" i="14"/>
  <c r="AB37" i="14"/>
  <c r="AB43" i="14"/>
  <c r="AB32" i="14"/>
  <c r="AB30" i="14"/>
  <c r="AB24" i="14"/>
  <c r="AB25" i="14"/>
  <c r="AB33" i="14"/>
  <c r="AB26" i="14"/>
  <c r="AB48" i="14"/>
  <c r="AB38" i="14"/>
  <c r="AB44" i="14"/>
  <c r="AB27" i="14"/>
  <c r="AB22" i="14"/>
  <c r="AB45" i="14"/>
  <c r="AB49" i="14"/>
  <c r="AB23" i="14"/>
  <c r="AB20" i="14"/>
  <c r="AB19" i="14"/>
  <c r="AB21" i="14"/>
  <c r="AB35" i="14"/>
  <c r="AB16" i="14"/>
  <c r="AB50" i="14"/>
  <c r="AB18" i="14"/>
  <c r="AB28" i="14"/>
  <c r="AB51" i="14"/>
  <c r="AB29" i="14"/>
  <c r="AB46" i="14"/>
  <c r="AB52" i="14"/>
  <c r="AB53" i="14"/>
  <c r="AB40" i="14"/>
  <c r="AB41" i="14"/>
  <c r="AB31" i="14"/>
  <c r="AB17" i="14"/>
  <c r="AB36" i="14"/>
  <c r="Z19" i="8"/>
  <c r="Z21" i="8"/>
  <c r="Z22" i="8"/>
  <c r="Z23" i="8"/>
  <c r="Z24" i="8"/>
  <c r="Z25" i="8"/>
  <c r="Z26" i="8"/>
  <c r="Z27" i="8"/>
  <c r="Z28" i="8"/>
  <c r="Z29" i="8"/>
  <c r="Z30" i="8"/>
  <c r="Z31" i="8"/>
  <c r="Z32" i="8"/>
  <c r="Z33" i="8"/>
  <c r="Z34" i="8"/>
  <c r="X8" i="8"/>
  <c r="N76" i="15"/>
  <c r="K76" i="15"/>
  <c r="J76" i="15"/>
  <c r="N75" i="15"/>
  <c r="J75" i="15"/>
  <c r="K75" i="15" s="1"/>
  <c r="N74" i="15"/>
  <c r="J74" i="15"/>
  <c r="K74" i="15" s="1"/>
  <c r="N73" i="15"/>
  <c r="J73" i="15"/>
  <c r="K73" i="15" s="1"/>
  <c r="N72" i="15"/>
  <c r="J72" i="15"/>
  <c r="K72" i="15" s="1"/>
  <c r="N71" i="15"/>
  <c r="J71" i="15"/>
  <c r="K71" i="15" s="1"/>
  <c r="N70" i="15"/>
  <c r="K70" i="15"/>
  <c r="J70" i="15"/>
  <c r="N69" i="15"/>
  <c r="K69" i="15"/>
  <c r="J69" i="15"/>
  <c r="N68" i="15"/>
  <c r="K68" i="15"/>
  <c r="J68" i="15"/>
  <c r="N67" i="15"/>
  <c r="J67" i="15"/>
  <c r="K67" i="15" s="1"/>
  <c r="N66" i="15"/>
  <c r="J66" i="15"/>
  <c r="K66" i="15" s="1"/>
  <c r="N65" i="15"/>
  <c r="J65" i="15"/>
  <c r="K65" i="15" s="1"/>
  <c r="N64" i="15"/>
  <c r="J64" i="15"/>
  <c r="K64" i="15" s="1"/>
  <c r="N63" i="15"/>
  <c r="J63" i="15"/>
  <c r="K63" i="15" s="1"/>
  <c r="N62" i="15"/>
  <c r="J62" i="15"/>
  <c r="K62" i="15" s="1"/>
  <c r="N61" i="15"/>
  <c r="J61" i="15"/>
  <c r="K61" i="15" s="1"/>
  <c r="N60" i="15"/>
  <c r="J60" i="15"/>
  <c r="K60" i="15" s="1"/>
  <c r="N59" i="15"/>
  <c r="J59" i="15"/>
  <c r="K59" i="15" s="1"/>
  <c r="N58" i="15"/>
  <c r="J58" i="15"/>
  <c r="K58" i="15" s="1"/>
  <c r="N57" i="15"/>
  <c r="J57" i="15"/>
  <c r="K57" i="15" s="1"/>
  <c r="N56" i="15"/>
  <c r="J56" i="15"/>
  <c r="K56" i="15" s="1"/>
  <c r="N55" i="15"/>
  <c r="J55" i="15"/>
  <c r="K55" i="15" s="1"/>
  <c r="N54" i="15"/>
  <c r="J54" i="15"/>
  <c r="K54" i="15" s="1"/>
  <c r="N53" i="15"/>
  <c r="J53" i="15"/>
  <c r="K53" i="15" s="1"/>
  <c r="N52" i="15"/>
  <c r="J52" i="15"/>
  <c r="K52" i="15" s="1"/>
  <c r="N51" i="15"/>
  <c r="J51" i="15"/>
  <c r="K51" i="15" s="1"/>
  <c r="N50" i="15"/>
  <c r="J50" i="15"/>
  <c r="K50" i="15" s="1"/>
  <c r="N49" i="15"/>
  <c r="J49" i="15"/>
  <c r="K49" i="15" s="1"/>
  <c r="N48" i="15"/>
  <c r="J48" i="15"/>
  <c r="K48" i="15" s="1"/>
  <c r="N47" i="15"/>
  <c r="J47" i="15"/>
  <c r="K47" i="15" s="1"/>
  <c r="N46" i="15"/>
  <c r="J46" i="15"/>
  <c r="K46" i="15" s="1"/>
  <c r="N45" i="15"/>
  <c r="V22" i="15" s="1"/>
  <c r="J45" i="15"/>
  <c r="K45" i="15" s="1"/>
  <c r="N44" i="15"/>
  <c r="J44" i="15"/>
  <c r="K44" i="15" s="1"/>
  <c r="N43" i="15"/>
  <c r="J43" i="15"/>
  <c r="K43" i="15" s="1"/>
  <c r="N42" i="15"/>
  <c r="J42" i="15"/>
  <c r="K42" i="15" s="1"/>
  <c r="N41" i="15"/>
  <c r="J41" i="15"/>
  <c r="K41" i="15" s="1"/>
  <c r="N40" i="15"/>
  <c r="J40" i="15"/>
  <c r="K40" i="15" s="1"/>
  <c r="N39" i="15"/>
  <c r="J39" i="15"/>
  <c r="K39" i="15" s="1"/>
  <c r="N38" i="15"/>
  <c r="J38" i="15"/>
  <c r="K38" i="15" s="1"/>
  <c r="N37" i="15"/>
  <c r="J37" i="15"/>
  <c r="K37" i="15" s="1"/>
  <c r="N36" i="15"/>
  <c r="K36" i="15"/>
  <c r="J36" i="15"/>
  <c r="V35" i="15"/>
  <c r="U35" i="15"/>
  <c r="N35" i="15"/>
  <c r="J35" i="15"/>
  <c r="K35" i="15" s="1"/>
  <c r="V34" i="15"/>
  <c r="U34" i="15"/>
  <c r="N34" i="15"/>
  <c r="J34" i="15"/>
  <c r="K34" i="15" s="1"/>
  <c r="V33" i="15"/>
  <c r="U33" i="15"/>
  <c r="N33" i="15"/>
  <c r="J33" i="15"/>
  <c r="K33" i="15" s="1"/>
  <c r="V32" i="15"/>
  <c r="U32" i="15"/>
  <c r="N32" i="15"/>
  <c r="J32" i="15"/>
  <c r="K32" i="15" s="1"/>
  <c r="V31" i="15"/>
  <c r="U31" i="15"/>
  <c r="N31" i="15"/>
  <c r="J31" i="15"/>
  <c r="K31" i="15" s="1"/>
  <c r="V30" i="15"/>
  <c r="U30" i="15"/>
  <c r="N30" i="15"/>
  <c r="J30" i="15"/>
  <c r="K30" i="15" s="1"/>
  <c r="V29" i="15"/>
  <c r="U29" i="15"/>
  <c r="N29" i="15"/>
  <c r="J29" i="15"/>
  <c r="K29" i="15" s="1"/>
  <c r="V28" i="15"/>
  <c r="U28" i="15"/>
  <c r="N28" i="15"/>
  <c r="J28" i="15"/>
  <c r="K28" i="15" s="1"/>
  <c r="V27" i="15"/>
  <c r="U27" i="15"/>
  <c r="N27" i="15"/>
  <c r="J27" i="15"/>
  <c r="K27" i="15" s="1"/>
  <c r="V26" i="15"/>
  <c r="U26" i="15"/>
  <c r="N26" i="15"/>
  <c r="J26" i="15"/>
  <c r="K26" i="15" s="1"/>
  <c r="V25" i="15"/>
  <c r="U25" i="15"/>
  <c r="N25" i="15"/>
  <c r="J25" i="15"/>
  <c r="K25" i="15" s="1"/>
  <c r="V24" i="15"/>
  <c r="U24" i="15"/>
  <c r="N24" i="15"/>
  <c r="J24" i="15"/>
  <c r="K24" i="15" s="1"/>
  <c r="V23" i="15"/>
  <c r="U23" i="15"/>
  <c r="N23" i="15"/>
  <c r="J23" i="15"/>
  <c r="K23" i="15" s="1"/>
  <c r="U22" i="15"/>
  <c r="N22" i="15"/>
  <c r="J22" i="15"/>
  <c r="K22" i="15" s="1"/>
  <c r="U21" i="15"/>
  <c r="N21" i="15"/>
  <c r="J21" i="15"/>
  <c r="K21" i="15" s="1"/>
  <c r="U20" i="15"/>
  <c r="N20" i="15"/>
  <c r="J20" i="15"/>
  <c r="K20" i="15" s="1"/>
  <c r="U19" i="15"/>
  <c r="N19" i="15"/>
  <c r="J19" i="15"/>
  <c r="K19" i="15" s="1"/>
  <c r="N18" i="15"/>
  <c r="J18" i="15"/>
  <c r="K18" i="15" s="1"/>
  <c r="N17" i="15"/>
  <c r="J17" i="15"/>
  <c r="K17" i="15" s="1"/>
  <c r="N16" i="15"/>
  <c r="J16" i="15"/>
  <c r="K16" i="15" s="1"/>
  <c r="N15" i="15"/>
  <c r="J15" i="15"/>
  <c r="K15" i="15" s="1"/>
  <c r="N14" i="15"/>
  <c r="J14" i="15"/>
  <c r="K14" i="15" s="1"/>
  <c r="N13" i="15"/>
  <c r="J13" i="15"/>
  <c r="K13" i="15" s="1"/>
  <c r="N12" i="15"/>
  <c r="J12" i="15"/>
  <c r="K12" i="15" s="1"/>
  <c r="N11" i="15"/>
  <c r="J11" i="15"/>
  <c r="K11" i="15" s="1"/>
  <c r="N10" i="15"/>
  <c r="J10" i="15"/>
  <c r="K10" i="15" s="1"/>
  <c r="V9" i="15"/>
  <c r="T9" i="15"/>
  <c r="N9" i="15"/>
  <c r="J9" i="15"/>
  <c r="K9" i="15" s="1"/>
  <c r="N8" i="15"/>
  <c r="J8" i="15"/>
  <c r="K8" i="15" s="1"/>
  <c r="N7" i="15"/>
  <c r="J7" i="15"/>
  <c r="K7" i="15" s="1"/>
  <c r="N6" i="15"/>
  <c r="J6" i="15"/>
  <c r="K6" i="15" s="1"/>
  <c r="N5" i="15"/>
  <c r="J5" i="15"/>
  <c r="K5" i="15" s="1"/>
  <c r="N4" i="15"/>
  <c r="V19" i="15" s="1"/>
  <c r="M4" i="15"/>
  <c r="M5" i="15" s="1"/>
  <c r="M6" i="15" s="1"/>
  <c r="M7" i="15" s="1"/>
  <c r="M8" i="15" s="1"/>
  <c r="M9" i="15" s="1"/>
  <c r="M10" i="15" s="1"/>
  <c r="M11" i="15" s="1"/>
  <c r="M12" i="15" s="1"/>
  <c r="M13" i="15" s="1"/>
  <c r="M14" i="15" s="1"/>
  <c r="M15" i="15" s="1"/>
  <c r="M16" i="15" s="1"/>
  <c r="M17" i="15" s="1"/>
  <c r="M18" i="15" s="1"/>
  <c r="M19" i="15" s="1"/>
  <c r="M20" i="15" s="1"/>
  <c r="M21" i="15" s="1"/>
  <c r="M22" i="15" s="1"/>
  <c r="M23" i="15" s="1"/>
  <c r="M24" i="15" s="1"/>
  <c r="M25" i="15" s="1"/>
  <c r="M26" i="15" s="1"/>
  <c r="M27" i="15" s="1"/>
  <c r="M28" i="15" s="1"/>
  <c r="M29" i="15" s="1"/>
  <c r="M30" i="15" s="1"/>
  <c r="M31" i="15" s="1"/>
  <c r="M32" i="15" s="1"/>
  <c r="M33" i="15" s="1"/>
  <c r="M34" i="15" s="1"/>
  <c r="M35" i="15" s="1"/>
  <c r="M36" i="15" s="1"/>
  <c r="M37" i="15" s="1"/>
  <c r="M38" i="15" s="1"/>
  <c r="M39" i="15" s="1"/>
  <c r="M40" i="15" s="1"/>
  <c r="M41" i="15" s="1"/>
  <c r="M42" i="15" s="1"/>
  <c r="M43" i="15" s="1"/>
  <c r="M44" i="15" s="1"/>
  <c r="M45" i="15" s="1"/>
  <c r="M46" i="15" s="1"/>
  <c r="M47" i="15" s="1"/>
  <c r="M48" i="15" s="1"/>
  <c r="M49" i="15" s="1"/>
  <c r="M50" i="15" s="1"/>
  <c r="M51" i="15" s="1"/>
  <c r="M52" i="15" s="1"/>
  <c r="M53" i="15" s="1"/>
  <c r="M54" i="15" s="1"/>
  <c r="M55" i="15" s="1"/>
  <c r="M56" i="15" s="1"/>
  <c r="M57" i="15" s="1"/>
  <c r="M58" i="15" s="1"/>
  <c r="M59" i="15" s="1"/>
  <c r="M60" i="15" s="1"/>
  <c r="M61" i="15" s="1"/>
  <c r="M62" i="15" s="1"/>
  <c r="M63" i="15" s="1"/>
  <c r="M64" i="15" s="1"/>
  <c r="M65" i="15" s="1"/>
  <c r="M66" i="15" s="1"/>
  <c r="M67" i="15" s="1"/>
  <c r="M68" i="15" s="1"/>
  <c r="M69" i="15" s="1"/>
  <c r="M70" i="15" s="1"/>
  <c r="M71" i="15" s="1"/>
  <c r="M72" i="15" s="1"/>
  <c r="M73" i="15" s="1"/>
  <c r="M74" i="15" s="1"/>
  <c r="M75" i="15" s="1"/>
  <c r="M76" i="15" s="1"/>
  <c r="M77" i="15" s="1"/>
  <c r="M78" i="15" s="1"/>
  <c r="M79" i="15" s="1"/>
  <c r="M80" i="15" s="1"/>
  <c r="M81" i="15" s="1"/>
  <c r="M82" i="15" s="1"/>
  <c r="M83" i="15" s="1"/>
  <c r="M84" i="15" s="1"/>
  <c r="M85" i="15" s="1"/>
  <c r="M86" i="15" s="1"/>
  <c r="M87" i="15" s="1"/>
  <c r="M88" i="15" s="1"/>
  <c r="M89" i="15" s="1"/>
  <c r="M90" i="15" s="1"/>
  <c r="M91" i="15" s="1"/>
  <c r="M92" i="15" s="1"/>
  <c r="M93" i="15" s="1"/>
  <c r="M94" i="15" s="1"/>
  <c r="M95" i="15" s="1"/>
  <c r="M96" i="15" s="1"/>
  <c r="M97" i="15" s="1"/>
  <c r="M98" i="15" s="1"/>
  <c r="M99" i="15" s="1"/>
  <c r="M100" i="15" s="1"/>
  <c r="M101" i="15" s="1"/>
  <c r="M102" i="15" s="1"/>
  <c r="M103" i="15" s="1"/>
  <c r="M104" i="15" s="1"/>
  <c r="M105" i="15" s="1"/>
  <c r="M106" i="15" s="1"/>
  <c r="J4" i="15"/>
  <c r="K4" i="15" s="1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116" i="8"/>
  <c r="L117" i="8"/>
  <c r="L118" i="8"/>
  <c r="L119" i="8"/>
  <c r="L120" i="8"/>
  <c r="L121" i="8"/>
  <c r="L122" i="8"/>
  <c r="L123" i="8"/>
  <c r="L124" i="8"/>
  <c r="L125" i="8"/>
  <c r="L126" i="8"/>
  <c r="L127" i="8"/>
  <c r="L128" i="8"/>
  <c r="L129" i="8"/>
  <c r="L130" i="8"/>
  <c r="L131" i="8"/>
  <c r="L132" i="8"/>
  <c r="L133" i="8"/>
  <c r="L134" i="8"/>
  <c r="L135" i="8"/>
  <c r="L136" i="8"/>
  <c r="L137" i="8"/>
  <c r="L138" i="8"/>
  <c r="L139" i="8"/>
  <c r="L140" i="8"/>
  <c r="L141" i="8"/>
  <c r="L142" i="8"/>
  <c r="L143" i="8"/>
  <c r="L144" i="8"/>
  <c r="L145" i="8"/>
  <c r="L146" i="8"/>
  <c r="L147" i="8"/>
  <c r="L148" i="8"/>
  <c r="L149" i="8"/>
  <c r="L150" i="8"/>
  <c r="L151" i="8"/>
  <c r="L152" i="8"/>
  <c r="L153" i="8"/>
  <c r="L154" i="8"/>
  <c r="L155" i="8"/>
  <c r="L156" i="8"/>
  <c r="L157" i="8"/>
  <c r="L158" i="8"/>
  <c r="L159" i="8"/>
  <c r="L160" i="8"/>
  <c r="L161" i="8"/>
  <c r="L162" i="8"/>
  <c r="L163" i="8"/>
  <c r="L164" i="8"/>
  <c r="L165" i="8"/>
  <c r="L166" i="8"/>
  <c r="L167" i="8"/>
  <c r="L168" i="8"/>
  <c r="L169" i="8"/>
  <c r="L170" i="8"/>
  <c r="L171" i="8"/>
  <c r="L172" i="8"/>
  <c r="L173" i="8"/>
  <c r="L174" i="8"/>
  <c r="L175" i="8"/>
  <c r="L176" i="8"/>
  <c r="L177" i="8"/>
  <c r="L178" i="8"/>
  <c r="L179" i="8"/>
  <c r="L180" i="8"/>
  <c r="L181" i="8"/>
  <c r="L182" i="8"/>
  <c r="L183" i="8"/>
  <c r="L184" i="8"/>
  <c r="L185" i="8"/>
  <c r="L186" i="8"/>
  <c r="L187" i="8"/>
  <c r="L188" i="8"/>
  <c r="L189" i="8"/>
  <c r="L190" i="8"/>
  <c r="L191" i="8"/>
  <c r="L192" i="8"/>
  <c r="L193" i="8"/>
  <c r="L194" i="8"/>
  <c r="L195" i="8"/>
  <c r="L196" i="8"/>
  <c r="L197" i="8"/>
  <c r="L198" i="8"/>
  <c r="L199" i="8"/>
  <c r="L200" i="8"/>
  <c r="L201" i="8"/>
  <c r="L202" i="8"/>
  <c r="L203" i="8"/>
  <c r="L204" i="8"/>
  <c r="L205" i="8"/>
  <c r="L206" i="8"/>
  <c r="L207" i="8"/>
  <c r="L208" i="8"/>
  <c r="L209" i="8"/>
  <c r="L210" i="8"/>
  <c r="L211" i="8"/>
  <c r="L212" i="8"/>
  <c r="L213" i="8"/>
  <c r="L214" i="8"/>
  <c r="L215" i="8"/>
  <c r="L216" i="8"/>
  <c r="L217" i="8"/>
  <c r="L218" i="8"/>
  <c r="L219" i="8"/>
  <c r="L220" i="8"/>
  <c r="L221" i="8"/>
  <c r="L222" i="8"/>
  <c r="L223" i="8"/>
  <c r="L224" i="8"/>
  <c r="L225" i="8"/>
  <c r="L226" i="8"/>
  <c r="L227" i="8"/>
  <c r="L228" i="8"/>
  <c r="L229" i="8"/>
  <c r="L230" i="8"/>
  <c r="L231" i="8"/>
  <c r="L232" i="8"/>
  <c r="L233" i="8"/>
  <c r="L234" i="8"/>
  <c r="L235" i="8"/>
  <c r="L236" i="8"/>
  <c r="L237" i="8"/>
  <c r="L238" i="8"/>
  <c r="L239" i="8"/>
  <c r="L240" i="8"/>
  <c r="L241" i="8"/>
  <c r="L242" i="8"/>
  <c r="L243" i="8"/>
  <c r="L244" i="8"/>
  <c r="L245" i="8"/>
  <c r="L246" i="8"/>
  <c r="L247" i="8"/>
  <c r="L248" i="8"/>
  <c r="L249" i="8"/>
  <c r="L250" i="8"/>
  <c r="L251" i="8"/>
  <c r="L252" i="8"/>
  <c r="L253" i="8"/>
  <c r="L254" i="8"/>
  <c r="L255" i="8"/>
  <c r="L256" i="8"/>
  <c r="L257" i="8"/>
  <c r="L258" i="8"/>
  <c r="L259" i="8"/>
  <c r="L260" i="8"/>
  <c r="L261" i="8"/>
  <c r="L262" i="8"/>
  <c r="L263" i="8"/>
  <c r="L264" i="8"/>
  <c r="L265" i="8"/>
  <c r="L266" i="8"/>
  <c r="L267" i="8"/>
  <c r="L268" i="8"/>
  <c r="L269" i="8"/>
  <c r="L270" i="8"/>
  <c r="L271" i="8"/>
  <c r="L272" i="8"/>
  <c r="L273" i="8"/>
  <c r="L274" i="8"/>
  <c r="L275" i="8"/>
  <c r="L276" i="8"/>
  <c r="L277" i="8"/>
  <c r="L278" i="8"/>
  <c r="L279" i="8"/>
  <c r="L280" i="8"/>
  <c r="L281" i="8"/>
  <c r="L282" i="8"/>
  <c r="L283" i="8"/>
  <c r="L284" i="8"/>
  <c r="L285" i="8"/>
  <c r="L286" i="8"/>
  <c r="L287" i="8"/>
  <c r="L288" i="8"/>
  <c r="L289" i="8"/>
  <c r="L290" i="8"/>
  <c r="L291" i="8"/>
  <c r="L292" i="8"/>
  <c r="L293" i="8"/>
  <c r="L294" i="8"/>
  <c r="L295" i="8"/>
  <c r="L296" i="8"/>
  <c r="L297" i="8"/>
  <c r="L298" i="8"/>
  <c r="L299" i="8"/>
  <c r="L300" i="8"/>
  <c r="L301" i="8"/>
  <c r="L302" i="8"/>
  <c r="L303" i="8"/>
  <c r="L304" i="8"/>
  <c r="L305" i="8"/>
  <c r="L306" i="8"/>
  <c r="L307" i="8"/>
  <c r="L308" i="8"/>
  <c r="L309" i="8"/>
  <c r="L310" i="8"/>
  <c r="L311" i="8"/>
  <c r="L312" i="8"/>
  <c r="L313" i="8"/>
  <c r="L314" i="8"/>
  <c r="L315" i="8"/>
  <c r="L316" i="8"/>
  <c r="L317" i="8"/>
  <c r="L318" i="8"/>
  <c r="L319" i="8"/>
  <c r="L320" i="8"/>
  <c r="L321" i="8"/>
  <c r="L322" i="8"/>
  <c r="L323" i="8"/>
  <c r="L324" i="8"/>
  <c r="L325" i="8"/>
  <c r="L326" i="8"/>
  <c r="L327" i="8"/>
  <c r="L328" i="8"/>
  <c r="L329" i="8"/>
  <c r="L330" i="8"/>
  <c r="L331" i="8"/>
  <c r="L332" i="8"/>
  <c r="L333" i="8"/>
  <c r="L334" i="8"/>
  <c r="L335" i="8"/>
  <c r="L336" i="8"/>
  <c r="L337" i="8"/>
  <c r="L338" i="8"/>
  <c r="L339" i="8"/>
  <c r="L340" i="8"/>
  <c r="L341" i="8"/>
  <c r="L342" i="8"/>
  <c r="L343" i="8"/>
  <c r="L344" i="8"/>
  <c r="L345" i="8"/>
  <c r="L346" i="8"/>
  <c r="L347" i="8"/>
  <c r="L348" i="8"/>
  <c r="L349" i="8"/>
  <c r="L350" i="8"/>
  <c r="L351" i="8"/>
  <c r="L352" i="8"/>
  <c r="L353" i="8"/>
  <c r="L354" i="8"/>
  <c r="L355" i="8"/>
  <c r="L356" i="8"/>
  <c r="L357" i="8"/>
  <c r="L358" i="8"/>
  <c r="L359" i="8"/>
  <c r="L360" i="8"/>
  <c r="L361" i="8"/>
  <c r="L362" i="8"/>
  <c r="L363" i="8"/>
  <c r="L364" i="8"/>
  <c r="L365" i="8"/>
  <c r="L366" i="8"/>
  <c r="L367" i="8"/>
  <c r="L368" i="8"/>
  <c r="L369" i="8"/>
  <c r="L370" i="8"/>
  <c r="L371" i="8"/>
  <c r="L372" i="8"/>
  <c r="L373" i="8"/>
  <c r="L374" i="8"/>
  <c r="L375" i="8"/>
  <c r="L376" i="8"/>
  <c r="L377" i="8"/>
  <c r="L378" i="8"/>
  <c r="L379" i="8"/>
  <c r="L380" i="8"/>
  <c r="L381" i="8"/>
  <c r="L382" i="8"/>
  <c r="L383" i="8"/>
  <c r="L384" i="8"/>
  <c r="L385" i="8"/>
  <c r="L386" i="8"/>
  <c r="L387" i="8"/>
  <c r="L388" i="8"/>
  <c r="L389" i="8"/>
  <c r="L390" i="8"/>
  <c r="L391" i="8"/>
  <c r="L392" i="8"/>
  <c r="L393" i="8"/>
  <c r="L394" i="8"/>
  <c r="L395" i="8"/>
  <c r="L396" i="8"/>
  <c r="L397" i="8"/>
  <c r="L398" i="8"/>
  <c r="L399" i="8"/>
  <c r="L400" i="8"/>
  <c r="L401" i="8"/>
  <c r="L402" i="8"/>
  <c r="L403" i="8"/>
  <c r="L404" i="8"/>
  <c r="L405" i="8"/>
  <c r="L406" i="8"/>
  <c r="L407" i="8"/>
  <c r="L408" i="8"/>
  <c r="L409" i="8"/>
  <c r="L410" i="8"/>
  <c r="L411" i="8"/>
  <c r="L412" i="8"/>
  <c r="L413" i="8"/>
  <c r="L414" i="8"/>
  <c r="L415" i="8"/>
  <c r="L416" i="8"/>
  <c r="L417" i="8"/>
  <c r="L418" i="8"/>
  <c r="L419" i="8"/>
  <c r="L420" i="8"/>
  <c r="L421" i="8"/>
  <c r="L422" i="8"/>
  <c r="L423" i="8"/>
  <c r="L424" i="8"/>
  <c r="L425" i="8"/>
  <c r="L426" i="8"/>
  <c r="L427" i="8"/>
  <c r="L428" i="8"/>
  <c r="L429" i="8"/>
  <c r="L430" i="8"/>
  <c r="L431" i="8"/>
  <c r="L432" i="8"/>
  <c r="L433" i="8"/>
  <c r="L434" i="8"/>
  <c r="L435" i="8"/>
  <c r="L436" i="8"/>
  <c r="L437" i="8"/>
  <c r="L438" i="8"/>
  <c r="L439" i="8"/>
  <c r="L440" i="8"/>
  <c r="L441" i="8"/>
  <c r="L442" i="8"/>
  <c r="L443" i="8"/>
  <c r="L444" i="8"/>
  <c r="L445" i="8"/>
  <c r="L446" i="8"/>
  <c r="L447" i="8"/>
  <c r="L448" i="8"/>
  <c r="L449" i="8"/>
  <c r="L450" i="8"/>
  <c r="L451" i="8"/>
  <c r="L452" i="8"/>
  <c r="L453" i="8"/>
  <c r="L454" i="8"/>
  <c r="L455" i="8"/>
  <c r="L456" i="8"/>
  <c r="L457" i="8"/>
  <c r="L458" i="8"/>
  <c r="L459" i="8"/>
  <c r="L460" i="8"/>
  <c r="L461" i="8"/>
  <c r="L462" i="8"/>
  <c r="L463" i="8"/>
  <c r="L464" i="8"/>
  <c r="L465" i="8"/>
  <c r="L466" i="8"/>
  <c r="L467" i="8"/>
  <c r="L468" i="8"/>
  <c r="L469" i="8"/>
  <c r="L470" i="8"/>
  <c r="L471" i="8"/>
  <c r="L472" i="8"/>
  <c r="L473" i="8"/>
  <c r="L474" i="8"/>
  <c r="L475" i="8"/>
  <c r="L476" i="8"/>
  <c r="L477" i="8"/>
  <c r="L478" i="8"/>
  <c r="L479" i="8"/>
  <c r="L480" i="8"/>
  <c r="L481" i="8"/>
  <c r="L482" i="8"/>
  <c r="L483" i="8"/>
  <c r="L484" i="8"/>
  <c r="L485" i="8"/>
  <c r="L486" i="8"/>
  <c r="L487" i="8"/>
  <c r="L488" i="8"/>
  <c r="L489" i="8"/>
  <c r="L4" i="8"/>
  <c r="M4" i="8" s="1"/>
  <c r="K127" i="14"/>
  <c r="L127" i="14" s="1"/>
  <c r="O127" i="14"/>
  <c r="O125" i="14"/>
  <c r="O128" i="14"/>
  <c r="O129" i="14"/>
  <c r="O130" i="14"/>
  <c r="O131" i="14"/>
  <c r="O132" i="14"/>
  <c r="O133" i="14"/>
  <c r="O134" i="14"/>
  <c r="O139" i="14"/>
  <c r="O140" i="14"/>
  <c r="O141" i="14"/>
  <c r="O135" i="14"/>
  <c r="O136" i="14"/>
  <c r="O137" i="14"/>
  <c r="O138" i="14"/>
  <c r="O143" i="14"/>
  <c r="O142" i="14"/>
  <c r="O149" i="14"/>
  <c r="O150" i="14"/>
  <c r="O151" i="14"/>
  <c r="O158" i="14"/>
  <c r="O144" i="14"/>
  <c r="O160" i="14"/>
  <c r="O155" i="14"/>
  <c r="O145" i="14"/>
  <c r="O153" i="14"/>
  <c r="O147" i="14"/>
  <c r="O154" i="14"/>
  <c r="O156" i="14"/>
  <c r="O157" i="14"/>
  <c r="O152" i="14"/>
  <c r="O146" i="14"/>
  <c r="O148" i="14"/>
  <c r="O159" i="14"/>
  <c r="O161" i="14"/>
  <c r="O162" i="14"/>
  <c r="O164" i="14"/>
  <c r="O163" i="14"/>
  <c r="O165" i="14"/>
  <c r="O168" i="14"/>
  <c r="O169" i="14"/>
  <c r="O170" i="14"/>
  <c r="O166" i="14"/>
  <c r="O167" i="14"/>
  <c r="O172" i="14"/>
  <c r="O171" i="14"/>
  <c r="O173" i="14"/>
  <c r="O174" i="14"/>
  <c r="O175" i="14"/>
  <c r="O176" i="14"/>
  <c r="O177" i="14"/>
  <c r="O179" i="14"/>
  <c r="O178" i="14"/>
  <c r="O180" i="14"/>
  <c r="O181" i="14"/>
  <c r="O182" i="14"/>
  <c r="O183" i="14"/>
  <c r="O185" i="14"/>
  <c r="O186" i="14"/>
  <c r="O187" i="14"/>
  <c r="O188" i="14"/>
  <c r="O189" i="14"/>
  <c r="O190" i="14"/>
  <c r="O191" i="14"/>
  <c r="O192" i="14"/>
  <c r="O193" i="14"/>
  <c r="O194" i="14"/>
  <c r="O195" i="14"/>
  <c r="O196" i="14"/>
  <c r="O197" i="14"/>
  <c r="O198" i="14"/>
  <c r="O199" i="14"/>
  <c r="O200" i="14"/>
  <c r="O201" i="14"/>
  <c r="O202" i="14"/>
  <c r="AK56" i="14" s="1"/>
  <c r="O203" i="14"/>
  <c r="O204" i="14"/>
  <c r="O205" i="14"/>
  <c r="O206" i="14"/>
  <c r="O207" i="14"/>
  <c r="O208" i="14"/>
  <c r="O209" i="14"/>
  <c r="O210" i="14"/>
  <c r="O211" i="14"/>
  <c r="O212" i="14"/>
  <c r="O213" i="14"/>
  <c r="O214" i="14"/>
  <c r="O215" i="14"/>
  <c r="O216" i="14"/>
  <c r="O217" i="14"/>
  <c r="O218" i="14"/>
  <c r="O219" i="14"/>
  <c r="O220" i="14"/>
  <c r="O221" i="14"/>
  <c r="O222" i="14"/>
  <c r="O223" i="14"/>
  <c r="O224" i="14"/>
  <c r="O225" i="14"/>
  <c r="O226" i="14"/>
  <c r="O227" i="14"/>
  <c r="O228" i="14"/>
  <c r="O229" i="14"/>
  <c r="O230" i="14"/>
  <c r="O231" i="14"/>
  <c r="O232" i="14"/>
  <c r="O233" i="14"/>
  <c r="O234" i="14"/>
  <c r="O235" i="14"/>
  <c r="O236" i="14"/>
  <c r="O237" i="14"/>
  <c r="O238" i="14"/>
  <c r="O239" i="14"/>
  <c r="O240" i="14"/>
  <c r="O241" i="14"/>
  <c r="O242" i="14"/>
  <c r="O243" i="14"/>
  <c r="O244" i="14"/>
  <c r="O245" i="14"/>
  <c r="O246" i="14"/>
  <c r="O247" i="14"/>
  <c r="O248" i="14"/>
  <c r="O249" i="14"/>
  <c r="O250" i="14"/>
  <c r="O251" i="14"/>
  <c r="O252" i="14"/>
  <c r="O253" i="14"/>
  <c r="O254" i="14"/>
  <c r="O255" i="14"/>
  <c r="O256" i="14"/>
  <c r="O257" i="14"/>
  <c r="AK36" i="14" s="1"/>
  <c r="O258" i="14"/>
  <c r="O259" i="14"/>
  <c r="O260" i="14"/>
  <c r="O261" i="14"/>
  <c r="O262" i="14"/>
  <c r="O263" i="14"/>
  <c r="O264" i="14"/>
  <c r="O265" i="14"/>
  <c r="O266" i="14"/>
  <c r="O267" i="14"/>
  <c r="O268" i="14"/>
  <c r="O269" i="14"/>
  <c r="O270" i="14"/>
  <c r="O271" i="14"/>
  <c r="O272" i="14"/>
  <c r="O273" i="14"/>
  <c r="O274" i="14"/>
  <c r="O275" i="14"/>
  <c r="O276" i="14"/>
  <c r="O277" i="14"/>
  <c r="O278" i="14"/>
  <c r="O279" i="14"/>
  <c r="O280" i="14"/>
  <c r="AK43" i="14" s="1"/>
  <c r="O281" i="14"/>
  <c r="O282" i="14"/>
  <c r="O283" i="14"/>
  <c r="O284" i="14"/>
  <c r="O285" i="14"/>
  <c r="O286" i="14"/>
  <c r="O287" i="14"/>
  <c r="O288" i="14"/>
  <c r="O289" i="14"/>
  <c r="O290" i="14"/>
  <c r="O291" i="14"/>
  <c r="O292" i="14"/>
  <c r="O293" i="14"/>
  <c r="O294" i="14"/>
  <c r="O295" i="14"/>
  <c r="O296" i="14"/>
  <c r="O297" i="14"/>
  <c r="O298" i="14"/>
  <c r="O299" i="14"/>
  <c r="O300" i="14"/>
  <c r="O301" i="14"/>
  <c r="O302" i="14"/>
  <c r="O303" i="14"/>
  <c r="O304" i="14"/>
  <c r="O305" i="14"/>
  <c r="O306" i="14"/>
  <c r="O307" i="14"/>
  <c r="O308" i="14"/>
  <c r="O309" i="14"/>
  <c r="O310" i="14"/>
  <c r="AK40" i="14" s="1"/>
  <c r="O311" i="14"/>
  <c r="O312" i="14"/>
  <c r="O313" i="14"/>
  <c r="O314" i="14"/>
  <c r="O315" i="14"/>
  <c r="O316" i="14"/>
  <c r="O317" i="14"/>
  <c r="O318" i="14"/>
  <c r="O319" i="14"/>
  <c r="O320" i="14"/>
  <c r="O321" i="14"/>
  <c r="O322" i="14"/>
  <c r="O323" i="14"/>
  <c r="O324" i="14"/>
  <c r="O325" i="14"/>
  <c r="O326" i="14"/>
  <c r="O327" i="14"/>
  <c r="O328" i="14"/>
  <c r="O329" i="14"/>
  <c r="O330" i="14"/>
  <c r="O331" i="14"/>
  <c r="O332" i="14"/>
  <c r="O333" i="14"/>
  <c r="O334" i="14"/>
  <c r="O335" i="14"/>
  <c r="O336" i="14"/>
  <c r="O337" i="14"/>
  <c r="O338" i="14"/>
  <c r="O339" i="14"/>
  <c r="O340" i="14"/>
  <c r="O341" i="14"/>
  <c r="K123" i="14"/>
  <c r="L123" i="14" s="1"/>
  <c r="O123" i="14"/>
  <c r="O116" i="14"/>
  <c r="K116" i="14"/>
  <c r="L116" i="14" s="1"/>
  <c r="O106" i="14"/>
  <c r="K106" i="14"/>
  <c r="L106" i="14" s="1"/>
  <c r="O105" i="14"/>
  <c r="K105" i="14"/>
  <c r="L105" i="14" s="1"/>
  <c r="V20" i="11"/>
  <c r="K70" i="14"/>
  <c r="L70" i="14" s="1"/>
  <c r="O70" i="14"/>
  <c r="K67" i="14"/>
  <c r="L67" i="14" s="1"/>
  <c r="O67" i="14"/>
  <c r="K65" i="14"/>
  <c r="L65" i="14" s="1"/>
  <c r="O65" i="14"/>
  <c r="K66" i="14"/>
  <c r="L66" i="14" s="1"/>
  <c r="O66" i="14"/>
  <c r="U10" i="11"/>
  <c r="K5" i="14"/>
  <c r="L5" i="14" s="1"/>
  <c r="K8" i="14"/>
  <c r="L8" i="14" s="1"/>
  <c r="K7" i="14"/>
  <c r="L7" i="14" s="1"/>
  <c r="K6" i="14"/>
  <c r="L6" i="14" s="1"/>
  <c r="K9" i="14"/>
  <c r="L9" i="14" s="1"/>
  <c r="K10" i="14"/>
  <c r="L10" i="14" s="1"/>
  <c r="K12" i="14"/>
  <c r="L12" i="14" s="1"/>
  <c r="K13" i="14"/>
  <c r="L13" i="14" s="1"/>
  <c r="K11" i="14"/>
  <c r="L11" i="14" s="1"/>
  <c r="K14" i="14"/>
  <c r="L14" i="14" s="1"/>
  <c r="K15" i="14"/>
  <c r="L15" i="14" s="1"/>
  <c r="K28" i="14"/>
  <c r="L28" i="14" s="1"/>
  <c r="K29" i="14"/>
  <c r="L29" i="14" s="1"/>
  <c r="K30" i="14"/>
  <c r="L30" i="14" s="1"/>
  <c r="K23" i="14"/>
  <c r="L23" i="14" s="1"/>
  <c r="K24" i="14"/>
  <c r="L24" i="14" s="1"/>
  <c r="K25" i="14"/>
  <c r="L25" i="14" s="1"/>
  <c r="K26" i="14"/>
  <c r="L26" i="14" s="1"/>
  <c r="K27" i="14"/>
  <c r="L27" i="14" s="1"/>
  <c r="K16" i="14"/>
  <c r="L16" i="14" s="1"/>
  <c r="K17" i="14"/>
  <c r="L17" i="14" s="1"/>
  <c r="K18" i="14"/>
  <c r="L18" i="14" s="1"/>
  <c r="K19" i="14"/>
  <c r="L19" i="14" s="1"/>
  <c r="K20" i="14"/>
  <c r="L20" i="14" s="1"/>
  <c r="K21" i="14"/>
  <c r="L21" i="14" s="1"/>
  <c r="K22" i="14"/>
  <c r="L22" i="14" s="1"/>
  <c r="K33" i="14"/>
  <c r="L33" i="14" s="1"/>
  <c r="K32" i="14"/>
  <c r="L32" i="14" s="1"/>
  <c r="K31" i="14"/>
  <c r="L31" i="14" s="1"/>
  <c r="K35" i="14"/>
  <c r="L35" i="14" s="1"/>
  <c r="K34" i="14"/>
  <c r="L34" i="14" s="1"/>
  <c r="K47" i="14"/>
  <c r="L47" i="14" s="1"/>
  <c r="K48" i="14"/>
  <c r="L48" i="14" s="1"/>
  <c r="K49" i="14"/>
  <c r="L49" i="14" s="1"/>
  <c r="K40" i="14"/>
  <c r="L40" i="14" s="1"/>
  <c r="K41" i="14"/>
  <c r="L41" i="14" s="1"/>
  <c r="K42" i="14"/>
  <c r="L42" i="14" s="1"/>
  <c r="K46" i="14"/>
  <c r="L46" i="14" s="1"/>
  <c r="K52" i="14"/>
  <c r="L52" i="14" s="1"/>
  <c r="K43" i="14"/>
  <c r="L43" i="14" s="1"/>
  <c r="K45" i="14"/>
  <c r="L45" i="14" s="1"/>
  <c r="K50" i="14"/>
  <c r="L50" i="14" s="1"/>
  <c r="K44" i="14"/>
  <c r="L44" i="14" s="1"/>
  <c r="K54" i="14"/>
  <c r="L54" i="14" s="1"/>
  <c r="K38" i="14"/>
  <c r="L38" i="14" s="1"/>
  <c r="K51" i="14"/>
  <c r="L51" i="14" s="1"/>
  <c r="K39" i="14"/>
  <c r="L39" i="14" s="1"/>
  <c r="K37" i="14"/>
  <c r="L37" i="14" s="1"/>
  <c r="K36" i="14"/>
  <c r="L36" i="14" s="1"/>
  <c r="K53" i="14"/>
  <c r="L53" i="14" s="1"/>
  <c r="K55" i="14"/>
  <c r="L55" i="14" s="1"/>
  <c r="K56" i="14"/>
  <c r="L56" i="14" s="1"/>
  <c r="K57" i="14"/>
  <c r="L57" i="14" s="1"/>
  <c r="K58" i="14"/>
  <c r="L58" i="14" s="1"/>
  <c r="K59" i="14"/>
  <c r="L59" i="14" s="1"/>
  <c r="K68" i="14"/>
  <c r="L68" i="14" s="1"/>
  <c r="K62" i="14"/>
  <c r="L62" i="14" s="1"/>
  <c r="K60" i="14"/>
  <c r="L60" i="14" s="1"/>
  <c r="K69" i="14"/>
  <c r="L69" i="14" s="1"/>
  <c r="K63" i="14"/>
  <c r="L63" i="14" s="1"/>
  <c r="K71" i="14"/>
  <c r="L71" i="14" s="1"/>
  <c r="K61" i="14"/>
  <c r="L61" i="14" s="1"/>
  <c r="K64" i="14"/>
  <c r="L64" i="14" s="1"/>
  <c r="K72" i="14"/>
  <c r="L72" i="14" s="1"/>
  <c r="K75" i="14"/>
  <c r="L75" i="14" s="1"/>
  <c r="K73" i="14"/>
  <c r="L73" i="14" s="1"/>
  <c r="K81" i="14"/>
  <c r="L81" i="14" s="1"/>
  <c r="K82" i="14"/>
  <c r="L82" i="14" s="1"/>
  <c r="K74" i="14"/>
  <c r="L74" i="14" s="1"/>
  <c r="K79" i="14"/>
  <c r="L79" i="14" s="1"/>
  <c r="K80" i="14"/>
  <c r="L80" i="14" s="1"/>
  <c r="K77" i="14"/>
  <c r="L77" i="14" s="1"/>
  <c r="K83" i="14"/>
  <c r="L83" i="14" s="1"/>
  <c r="K76" i="14"/>
  <c r="L76" i="14" s="1"/>
  <c r="K78" i="14"/>
  <c r="L78" i="14" s="1"/>
  <c r="K84" i="14"/>
  <c r="L84" i="14" s="1"/>
  <c r="K85" i="14"/>
  <c r="L85" i="14" s="1"/>
  <c r="K86" i="14"/>
  <c r="L86" i="14" s="1"/>
  <c r="K87" i="14"/>
  <c r="L87" i="14" s="1"/>
  <c r="K88" i="14"/>
  <c r="L88" i="14" s="1"/>
  <c r="K89" i="14"/>
  <c r="L89" i="14" s="1"/>
  <c r="K90" i="14"/>
  <c r="L90" i="14" s="1"/>
  <c r="K95" i="14"/>
  <c r="L95" i="14" s="1"/>
  <c r="K96" i="14"/>
  <c r="L96" i="14" s="1"/>
  <c r="K97" i="14"/>
  <c r="L97" i="14" s="1"/>
  <c r="K98" i="14"/>
  <c r="L98" i="14" s="1"/>
  <c r="K99" i="14"/>
  <c r="L99" i="14" s="1"/>
  <c r="K91" i="14"/>
  <c r="L91" i="14" s="1"/>
  <c r="K92" i="14"/>
  <c r="L92" i="14" s="1"/>
  <c r="K93" i="14"/>
  <c r="L93" i="14" s="1"/>
  <c r="K94" i="14"/>
  <c r="L94" i="14" s="1"/>
  <c r="K100" i="14"/>
  <c r="L100" i="14" s="1"/>
  <c r="K101" i="14"/>
  <c r="L101" i="14" s="1"/>
  <c r="K102" i="14"/>
  <c r="L102" i="14" s="1"/>
  <c r="K103" i="14"/>
  <c r="L103" i="14" s="1"/>
  <c r="K104" i="14"/>
  <c r="L104" i="14" s="1"/>
  <c r="K107" i="14"/>
  <c r="L107" i="14" s="1"/>
  <c r="K108" i="14"/>
  <c r="L108" i="14" s="1"/>
  <c r="K109" i="14"/>
  <c r="L109" i="14" s="1"/>
  <c r="K110" i="14"/>
  <c r="L110" i="14" s="1"/>
  <c r="K111" i="14"/>
  <c r="L111" i="14" s="1"/>
  <c r="K112" i="14"/>
  <c r="L112" i="14" s="1"/>
  <c r="K118" i="14"/>
  <c r="L118" i="14" s="1"/>
  <c r="K119" i="14"/>
  <c r="L119" i="14" s="1"/>
  <c r="K120" i="14"/>
  <c r="L120" i="14" s="1"/>
  <c r="K115" i="14"/>
  <c r="L115" i="14" s="1"/>
  <c r="K121" i="14"/>
  <c r="L121" i="14" s="1"/>
  <c r="K122" i="14"/>
  <c r="L122" i="14" s="1"/>
  <c r="K114" i="14"/>
  <c r="L114" i="14" s="1"/>
  <c r="K117" i="14"/>
  <c r="L117" i="14" s="1"/>
  <c r="K113" i="14"/>
  <c r="L113" i="14" s="1"/>
  <c r="K126" i="14"/>
  <c r="L126" i="14" s="1"/>
  <c r="K124" i="14"/>
  <c r="L124" i="14" s="1"/>
  <c r="K125" i="14"/>
  <c r="L125" i="14" s="1"/>
  <c r="K128" i="14"/>
  <c r="L128" i="14" s="1"/>
  <c r="K129" i="14"/>
  <c r="L129" i="14" s="1"/>
  <c r="K130" i="14"/>
  <c r="L130" i="14" s="1"/>
  <c r="K131" i="14"/>
  <c r="L131" i="14" s="1"/>
  <c r="K132" i="14"/>
  <c r="L132" i="14" s="1"/>
  <c r="K133" i="14"/>
  <c r="L133" i="14" s="1"/>
  <c r="K134" i="14"/>
  <c r="L134" i="14" s="1"/>
  <c r="K139" i="14"/>
  <c r="L139" i="14" s="1"/>
  <c r="K140" i="14"/>
  <c r="L140" i="14" s="1"/>
  <c r="K141" i="14"/>
  <c r="L141" i="14" s="1"/>
  <c r="K135" i="14"/>
  <c r="L135" i="14" s="1"/>
  <c r="K136" i="14"/>
  <c r="L136" i="14" s="1"/>
  <c r="K137" i="14"/>
  <c r="L137" i="14" s="1"/>
  <c r="K138" i="14"/>
  <c r="L138" i="14" s="1"/>
  <c r="K143" i="14"/>
  <c r="L143" i="14" s="1"/>
  <c r="K142" i="14"/>
  <c r="L142" i="14" s="1"/>
  <c r="K149" i="14"/>
  <c r="L149" i="14" s="1"/>
  <c r="K150" i="14"/>
  <c r="L150" i="14" s="1"/>
  <c r="K151" i="14"/>
  <c r="L151" i="14" s="1"/>
  <c r="K158" i="14"/>
  <c r="L158" i="14" s="1"/>
  <c r="K144" i="14"/>
  <c r="L144" i="14" s="1"/>
  <c r="K160" i="14"/>
  <c r="L160" i="14" s="1"/>
  <c r="K155" i="14"/>
  <c r="L155" i="14" s="1"/>
  <c r="K145" i="14"/>
  <c r="L145" i="14" s="1"/>
  <c r="K153" i="14"/>
  <c r="L153" i="14" s="1"/>
  <c r="K147" i="14"/>
  <c r="L147" i="14" s="1"/>
  <c r="K154" i="14"/>
  <c r="L154" i="14" s="1"/>
  <c r="K156" i="14"/>
  <c r="L156" i="14" s="1"/>
  <c r="K157" i="14"/>
  <c r="L157" i="14" s="1"/>
  <c r="K152" i="14"/>
  <c r="L152" i="14" s="1"/>
  <c r="K146" i="14"/>
  <c r="L146" i="14" s="1"/>
  <c r="K148" i="14"/>
  <c r="L148" i="14" s="1"/>
  <c r="K159" i="14"/>
  <c r="L159" i="14" s="1"/>
  <c r="K161" i="14"/>
  <c r="L161" i="14" s="1"/>
  <c r="K162" i="14"/>
  <c r="L162" i="14" s="1"/>
  <c r="K164" i="14"/>
  <c r="L164" i="14" s="1"/>
  <c r="K163" i="14"/>
  <c r="L163" i="14" s="1"/>
  <c r="K165" i="14"/>
  <c r="L165" i="14" s="1"/>
  <c r="K168" i="14"/>
  <c r="L168" i="14" s="1"/>
  <c r="K169" i="14"/>
  <c r="L169" i="14" s="1"/>
  <c r="K170" i="14"/>
  <c r="L170" i="14" s="1"/>
  <c r="K166" i="14"/>
  <c r="L166" i="14" s="1"/>
  <c r="K167" i="14"/>
  <c r="L167" i="14" s="1"/>
  <c r="K172" i="14"/>
  <c r="L172" i="14" s="1"/>
  <c r="K171" i="14"/>
  <c r="L171" i="14" s="1"/>
  <c r="K173" i="14"/>
  <c r="L173" i="14" s="1"/>
  <c r="K174" i="14"/>
  <c r="L174" i="14" s="1"/>
  <c r="K175" i="14"/>
  <c r="L175" i="14" s="1"/>
  <c r="K176" i="14"/>
  <c r="L176" i="14" s="1"/>
  <c r="K177" i="14"/>
  <c r="L177" i="14" s="1"/>
  <c r="K179" i="14"/>
  <c r="L179" i="14" s="1"/>
  <c r="K178" i="14"/>
  <c r="L178" i="14" s="1"/>
  <c r="K180" i="14"/>
  <c r="L180" i="14" s="1"/>
  <c r="K181" i="14"/>
  <c r="L181" i="14" s="1"/>
  <c r="K182" i="14"/>
  <c r="L182" i="14" s="1"/>
  <c r="K183" i="14"/>
  <c r="L183" i="14" s="1"/>
  <c r="K185" i="14"/>
  <c r="L185" i="14" s="1"/>
  <c r="K186" i="14"/>
  <c r="L186" i="14" s="1"/>
  <c r="K187" i="14"/>
  <c r="L187" i="14" s="1"/>
  <c r="K188" i="14"/>
  <c r="L188" i="14" s="1"/>
  <c r="K189" i="14"/>
  <c r="L189" i="14" s="1"/>
  <c r="K190" i="14"/>
  <c r="L190" i="14" s="1"/>
  <c r="K191" i="14"/>
  <c r="L191" i="14" s="1"/>
  <c r="K192" i="14"/>
  <c r="L192" i="14" s="1"/>
  <c r="K193" i="14"/>
  <c r="L193" i="14" s="1"/>
  <c r="K194" i="14"/>
  <c r="L194" i="14" s="1"/>
  <c r="K195" i="14"/>
  <c r="L195" i="14" s="1"/>
  <c r="K196" i="14"/>
  <c r="L196" i="14" s="1"/>
  <c r="K197" i="14"/>
  <c r="L197" i="14" s="1"/>
  <c r="K198" i="14"/>
  <c r="L198" i="14" s="1"/>
  <c r="K199" i="14"/>
  <c r="L199" i="14" s="1"/>
  <c r="K200" i="14"/>
  <c r="L200" i="14" s="1"/>
  <c r="K201" i="14"/>
  <c r="L201" i="14" s="1"/>
  <c r="K202" i="14"/>
  <c r="L202" i="14" s="1"/>
  <c r="K203" i="14"/>
  <c r="L203" i="14" s="1"/>
  <c r="K204" i="14"/>
  <c r="L204" i="14" s="1"/>
  <c r="K205" i="14"/>
  <c r="L205" i="14" s="1"/>
  <c r="K206" i="14"/>
  <c r="L206" i="14" s="1"/>
  <c r="K207" i="14"/>
  <c r="L207" i="14" s="1"/>
  <c r="K208" i="14"/>
  <c r="L208" i="14" s="1"/>
  <c r="K209" i="14"/>
  <c r="L209" i="14" s="1"/>
  <c r="K210" i="14"/>
  <c r="L210" i="14" s="1"/>
  <c r="K211" i="14"/>
  <c r="L211" i="14" s="1"/>
  <c r="K212" i="14"/>
  <c r="L212" i="14" s="1"/>
  <c r="K213" i="14"/>
  <c r="L213" i="14" s="1"/>
  <c r="K214" i="14"/>
  <c r="L214" i="14" s="1"/>
  <c r="K215" i="14"/>
  <c r="L215" i="14" s="1"/>
  <c r="K216" i="14"/>
  <c r="L216" i="14" s="1"/>
  <c r="K217" i="14"/>
  <c r="L217" i="14" s="1"/>
  <c r="K218" i="14"/>
  <c r="L218" i="14" s="1"/>
  <c r="K219" i="14"/>
  <c r="L219" i="14" s="1"/>
  <c r="K220" i="14"/>
  <c r="L220" i="14" s="1"/>
  <c r="K221" i="14"/>
  <c r="L221" i="14" s="1"/>
  <c r="K222" i="14"/>
  <c r="L222" i="14" s="1"/>
  <c r="K223" i="14"/>
  <c r="L223" i="14" s="1"/>
  <c r="K224" i="14"/>
  <c r="L224" i="14" s="1"/>
  <c r="K225" i="14"/>
  <c r="L225" i="14" s="1"/>
  <c r="K226" i="14"/>
  <c r="L226" i="14" s="1"/>
  <c r="K227" i="14"/>
  <c r="L227" i="14" s="1"/>
  <c r="K228" i="14"/>
  <c r="L228" i="14" s="1"/>
  <c r="K229" i="14"/>
  <c r="L229" i="14" s="1"/>
  <c r="K230" i="14"/>
  <c r="L230" i="14" s="1"/>
  <c r="K231" i="14"/>
  <c r="L231" i="14" s="1"/>
  <c r="K232" i="14"/>
  <c r="L232" i="14" s="1"/>
  <c r="K233" i="14"/>
  <c r="L233" i="14" s="1"/>
  <c r="K234" i="14"/>
  <c r="L234" i="14" s="1"/>
  <c r="K235" i="14"/>
  <c r="L235" i="14" s="1"/>
  <c r="K236" i="14"/>
  <c r="L236" i="14" s="1"/>
  <c r="K237" i="14"/>
  <c r="L237" i="14" s="1"/>
  <c r="K238" i="14"/>
  <c r="L238" i="14" s="1"/>
  <c r="K239" i="14"/>
  <c r="L239" i="14" s="1"/>
  <c r="K240" i="14"/>
  <c r="L240" i="14" s="1"/>
  <c r="K241" i="14"/>
  <c r="L241" i="14" s="1"/>
  <c r="K242" i="14"/>
  <c r="L242" i="14" s="1"/>
  <c r="K243" i="14"/>
  <c r="L243" i="14" s="1"/>
  <c r="K244" i="14"/>
  <c r="L244" i="14" s="1"/>
  <c r="K245" i="14"/>
  <c r="L245" i="14" s="1"/>
  <c r="K246" i="14"/>
  <c r="L246" i="14" s="1"/>
  <c r="K247" i="14"/>
  <c r="L247" i="14" s="1"/>
  <c r="K248" i="14"/>
  <c r="L248" i="14" s="1"/>
  <c r="K249" i="14"/>
  <c r="L249" i="14" s="1"/>
  <c r="K250" i="14"/>
  <c r="L250" i="14" s="1"/>
  <c r="K251" i="14"/>
  <c r="L251" i="14" s="1"/>
  <c r="K252" i="14"/>
  <c r="L252" i="14" s="1"/>
  <c r="K253" i="14"/>
  <c r="L253" i="14" s="1"/>
  <c r="K254" i="14"/>
  <c r="L254" i="14" s="1"/>
  <c r="K255" i="14"/>
  <c r="L255" i="14" s="1"/>
  <c r="K256" i="14"/>
  <c r="L256" i="14" s="1"/>
  <c r="K257" i="14"/>
  <c r="L257" i="14" s="1"/>
  <c r="K258" i="14"/>
  <c r="L258" i="14" s="1"/>
  <c r="K259" i="14"/>
  <c r="L259" i="14" s="1"/>
  <c r="K260" i="14"/>
  <c r="L260" i="14" s="1"/>
  <c r="K261" i="14"/>
  <c r="L261" i="14" s="1"/>
  <c r="K264" i="14"/>
  <c r="L264" i="14" s="1"/>
  <c r="K265" i="14"/>
  <c r="L265" i="14" s="1"/>
  <c r="K266" i="14"/>
  <c r="L266" i="14" s="1"/>
  <c r="K267" i="14"/>
  <c r="L267" i="14" s="1"/>
  <c r="K268" i="14"/>
  <c r="L268" i="14" s="1"/>
  <c r="K269" i="14"/>
  <c r="L269" i="14" s="1"/>
  <c r="K270" i="14"/>
  <c r="L270" i="14" s="1"/>
  <c r="K271" i="14"/>
  <c r="L271" i="14" s="1"/>
  <c r="K272" i="14"/>
  <c r="L272" i="14" s="1"/>
  <c r="K273" i="14"/>
  <c r="L273" i="14" s="1"/>
  <c r="K274" i="14"/>
  <c r="L274" i="14" s="1"/>
  <c r="K275" i="14"/>
  <c r="L275" i="14" s="1"/>
  <c r="K276" i="14"/>
  <c r="L276" i="14" s="1"/>
  <c r="K277" i="14"/>
  <c r="L277" i="14" s="1"/>
  <c r="K278" i="14"/>
  <c r="L278" i="14" s="1"/>
  <c r="K279" i="14"/>
  <c r="L279" i="14" s="1"/>
  <c r="K280" i="14"/>
  <c r="L280" i="14" s="1"/>
  <c r="K281" i="14"/>
  <c r="L281" i="14" s="1"/>
  <c r="K282" i="14"/>
  <c r="L282" i="14" s="1"/>
  <c r="K283" i="14"/>
  <c r="L283" i="14" s="1"/>
  <c r="K284" i="14"/>
  <c r="L284" i="14" s="1"/>
  <c r="K285" i="14"/>
  <c r="L285" i="14" s="1"/>
  <c r="K286" i="14"/>
  <c r="L286" i="14" s="1"/>
  <c r="K287" i="14"/>
  <c r="L287" i="14" s="1"/>
  <c r="K288" i="14"/>
  <c r="L288" i="14" s="1"/>
  <c r="K289" i="14"/>
  <c r="L289" i="14" s="1"/>
  <c r="K290" i="14"/>
  <c r="L290" i="14" s="1"/>
  <c r="K291" i="14"/>
  <c r="L291" i="14" s="1"/>
  <c r="K292" i="14"/>
  <c r="L292" i="14" s="1"/>
  <c r="K293" i="14"/>
  <c r="L293" i="14" s="1"/>
  <c r="K294" i="14"/>
  <c r="L294" i="14" s="1"/>
  <c r="K295" i="14"/>
  <c r="L295" i="14" s="1"/>
  <c r="K296" i="14"/>
  <c r="L296" i="14" s="1"/>
  <c r="K297" i="14"/>
  <c r="L297" i="14" s="1"/>
  <c r="K298" i="14"/>
  <c r="L298" i="14" s="1"/>
  <c r="K299" i="14"/>
  <c r="L299" i="14" s="1"/>
  <c r="K300" i="14"/>
  <c r="L300" i="14" s="1"/>
  <c r="K301" i="14"/>
  <c r="L301" i="14" s="1"/>
  <c r="K302" i="14"/>
  <c r="L302" i="14" s="1"/>
  <c r="K303" i="14"/>
  <c r="L303" i="14" s="1"/>
  <c r="K304" i="14"/>
  <c r="L304" i="14" s="1"/>
  <c r="K305" i="14"/>
  <c r="L305" i="14" s="1"/>
  <c r="K306" i="14"/>
  <c r="L306" i="14" s="1"/>
  <c r="K307" i="14"/>
  <c r="L307" i="14" s="1"/>
  <c r="K308" i="14"/>
  <c r="L308" i="14" s="1"/>
  <c r="K309" i="14"/>
  <c r="L309" i="14" s="1"/>
  <c r="K310" i="14"/>
  <c r="L310" i="14" s="1"/>
  <c r="K316" i="14"/>
  <c r="L316" i="14" s="1"/>
  <c r="K317" i="14"/>
  <c r="L317" i="14" s="1"/>
  <c r="K318" i="14"/>
  <c r="L318" i="14" s="1"/>
  <c r="K319" i="14"/>
  <c r="L319" i="14" s="1"/>
  <c r="K320" i="14"/>
  <c r="L320" i="14" s="1"/>
  <c r="K321" i="14"/>
  <c r="L321" i="14" s="1"/>
  <c r="K322" i="14"/>
  <c r="L322" i="14" s="1"/>
  <c r="K323" i="14"/>
  <c r="L323" i="14" s="1"/>
  <c r="K324" i="14"/>
  <c r="L324" i="14" s="1"/>
  <c r="K325" i="14"/>
  <c r="L325" i="14" s="1"/>
  <c r="K326" i="14"/>
  <c r="L326" i="14" s="1"/>
  <c r="K327" i="14"/>
  <c r="L327" i="14" s="1"/>
  <c r="K328" i="14"/>
  <c r="L328" i="14" s="1"/>
  <c r="K329" i="14"/>
  <c r="L329" i="14" s="1"/>
  <c r="K330" i="14"/>
  <c r="L330" i="14" s="1"/>
  <c r="K331" i="14"/>
  <c r="L331" i="14" s="1"/>
  <c r="K332" i="14"/>
  <c r="L332" i="14" s="1"/>
  <c r="K333" i="14"/>
  <c r="L333" i="14" s="1"/>
  <c r="K334" i="14"/>
  <c r="L334" i="14" s="1"/>
  <c r="K335" i="14"/>
  <c r="L335" i="14" s="1"/>
  <c r="K336" i="14"/>
  <c r="L336" i="14" s="1"/>
  <c r="K337" i="14"/>
  <c r="L337" i="14" s="1"/>
  <c r="K338" i="14"/>
  <c r="L338" i="14" s="1"/>
  <c r="K339" i="14"/>
  <c r="L339" i="14" s="1"/>
  <c r="K340" i="14"/>
  <c r="L340" i="14" s="1"/>
  <c r="K341" i="14"/>
  <c r="L341" i="14" s="1"/>
  <c r="K4" i="14"/>
  <c r="L4" i="14" s="1"/>
  <c r="O124" i="14"/>
  <c r="O126" i="14"/>
  <c r="O113" i="14"/>
  <c r="O117" i="14"/>
  <c r="O114" i="14"/>
  <c r="O122" i="14"/>
  <c r="O121" i="14"/>
  <c r="O115" i="14"/>
  <c r="O120" i="14"/>
  <c r="O119" i="14"/>
  <c r="O118" i="14"/>
  <c r="O112" i="14"/>
  <c r="O111" i="14"/>
  <c r="O110" i="14"/>
  <c r="O109" i="14"/>
  <c r="O108" i="14"/>
  <c r="O107" i="14"/>
  <c r="O104" i="14"/>
  <c r="O103" i="14"/>
  <c r="O102" i="14"/>
  <c r="O101" i="14"/>
  <c r="O100" i="14"/>
  <c r="O94" i="14"/>
  <c r="O93" i="14"/>
  <c r="AK48" i="14" s="1"/>
  <c r="O92" i="14"/>
  <c r="O91" i="14"/>
  <c r="O99" i="14"/>
  <c r="O98" i="14"/>
  <c r="O97" i="14"/>
  <c r="O96" i="14"/>
  <c r="O95" i="14"/>
  <c r="O90" i="14"/>
  <c r="O89" i="14"/>
  <c r="O88" i="14"/>
  <c r="O87" i="14"/>
  <c r="O86" i="14"/>
  <c r="O85" i="14"/>
  <c r="O84" i="14"/>
  <c r="O78" i="14"/>
  <c r="O76" i="14"/>
  <c r="O83" i="14"/>
  <c r="O77" i="14"/>
  <c r="O80" i="14"/>
  <c r="O79" i="14"/>
  <c r="O74" i="14"/>
  <c r="O82" i="14"/>
  <c r="O81" i="14"/>
  <c r="O73" i="14"/>
  <c r="O75" i="14"/>
  <c r="O72" i="14"/>
  <c r="O64" i="14"/>
  <c r="O61" i="14"/>
  <c r="O71" i="14"/>
  <c r="O63" i="14"/>
  <c r="O69" i="14"/>
  <c r="O60" i="14"/>
  <c r="O62" i="14"/>
  <c r="O68" i="14"/>
  <c r="O59" i="14"/>
  <c r="O58" i="14"/>
  <c r="O57" i="14"/>
  <c r="O56" i="14"/>
  <c r="O55" i="14"/>
  <c r="O53" i="14"/>
  <c r="O36" i="14"/>
  <c r="O37" i="14"/>
  <c r="O39" i="14"/>
  <c r="O51" i="14"/>
  <c r="O38" i="14"/>
  <c r="O54" i="14"/>
  <c r="O44" i="14"/>
  <c r="O50" i="14"/>
  <c r="O45" i="14"/>
  <c r="O43" i="14"/>
  <c r="O52" i="14"/>
  <c r="O46" i="14"/>
  <c r="O42" i="14"/>
  <c r="O41" i="14"/>
  <c r="O40" i="14"/>
  <c r="O49" i="14"/>
  <c r="O48" i="14"/>
  <c r="O47" i="14"/>
  <c r="O34" i="14"/>
  <c r="O35" i="14"/>
  <c r="O31" i="14"/>
  <c r="O32" i="14"/>
  <c r="O33" i="14"/>
  <c r="O22" i="14"/>
  <c r="O21" i="14"/>
  <c r="O20" i="14"/>
  <c r="O19" i="14"/>
  <c r="O18" i="14"/>
  <c r="O17" i="14"/>
  <c r="X24" i="14"/>
  <c r="O16" i="14"/>
  <c r="X23" i="14"/>
  <c r="O27" i="14"/>
  <c r="O26" i="14"/>
  <c r="O25" i="14"/>
  <c r="O24" i="14"/>
  <c r="O23" i="14"/>
  <c r="O30" i="14"/>
  <c r="O29" i="14"/>
  <c r="O28" i="14"/>
  <c r="O15" i="14"/>
  <c r="O14" i="14"/>
  <c r="O11" i="14"/>
  <c r="O13" i="14"/>
  <c r="O12" i="14"/>
  <c r="O10" i="14"/>
  <c r="O9" i="14"/>
  <c r="O6" i="14"/>
  <c r="O7" i="14"/>
  <c r="O8" i="14"/>
  <c r="O5" i="14"/>
  <c r="O4" i="14"/>
  <c r="N4" i="14"/>
  <c r="N5" i="14" s="1"/>
  <c r="N6" i="14" s="1"/>
  <c r="N7" i="14" s="1"/>
  <c r="N8" i="14" s="1"/>
  <c r="N9" i="14" s="1"/>
  <c r="N10" i="14" s="1"/>
  <c r="N11" i="14" s="1"/>
  <c r="N12" i="14" s="1"/>
  <c r="N13" i="14" s="1"/>
  <c r="N14" i="14" s="1"/>
  <c r="N15" i="14" s="1"/>
  <c r="N16" i="14" s="1"/>
  <c r="N17" i="14" s="1"/>
  <c r="N18" i="14" s="1"/>
  <c r="N19" i="14" s="1"/>
  <c r="N20" i="14" s="1"/>
  <c r="N21" i="14" s="1"/>
  <c r="N22" i="14" s="1"/>
  <c r="N23" i="14" s="1"/>
  <c r="N24" i="14" s="1"/>
  <c r="N25" i="14" s="1"/>
  <c r="N26" i="14" s="1"/>
  <c r="N27" i="14" s="1"/>
  <c r="N28" i="14" s="1"/>
  <c r="N29" i="14" s="1"/>
  <c r="N30" i="14" s="1"/>
  <c r="N31" i="14" s="1"/>
  <c r="N32" i="14" s="1"/>
  <c r="N33" i="14" s="1"/>
  <c r="N34" i="14" s="1"/>
  <c r="N35" i="14" s="1"/>
  <c r="N36" i="14" s="1"/>
  <c r="N37" i="14" s="1"/>
  <c r="N38" i="14" s="1"/>
  <c r="N39" i="14" s="1"/>
  <c r="N40" i="14" s="1"/>
  <c r="N41" i="14" s="1"/>
  <c r="N42" i="14" s="1"/>
  <c r="N43" i="14" s="1"/>
  <c r="N44" i="14" s="1"/>
  <c r="N45" i="14" s="1"/>
  <c r="N46" i="14" s="1"/>
  <c r="N47" i="14" s="1"/>
  <c r="N48" i="14" s="1"/>
  <c r="N49" i="14" s="1"/>
  <c r="N50" i="14" s="1"/>
  <c r="N51" i="14" s="1"/>
  <c r="N52" i="14" s="1"/>
  <c r="N53" i="14" s="1"/>
  <c r="N54" i="14" s="1"/>
  <c r="N55" i="14" s="1"/>
  <c r="N56" i="14" s="1"/>
  <c r="N57" i="14" s="1"/>
  <c r="N58" i="14" s="1"/>
  <c r="N59" i="14" s="1"/>
  <c r="N60" i="14" s="1"/>
  <c r="N61" i="14" s="1"/>
  <c r="N62" i="14" s="1"/>
  <c r="N63" i="14" s="1"/>
  <c r="N64" i="14" s="1"/>
  <c r="N65" i="14" s="1"/>
  <c r="N66" i="14" s="1"/>
  <c r="N67" i="14" s="1"/>
  <c r="N68" i="14" s="1"/>
  <c r="N69" i="14" s="1"/>
  <c r="N70" i="14" s="1"/>
  <c r="N71" i="14" s="1"/>
  <c r="N72" i="14" s="1"/>
  <c r="N73" i="14" s="1"/>
  <c r="N74" i="14" s="1"/>
  <c r="N75" i="14" s="1"/>
  <c r="N76" i="14" s="1"/>
  <c r="N77" i="14" s="1"/>
  <c r="N78" i="14" s="1"/>
  <c r="N79" i="14" s="1"/>
  <c r="N80" i="14" s="1"/>
  <c r="N81" i="14" s="1"/>
  <c r="N82" i="14" s="1"/>
  <c r="N83" i="14" s="1"/>
  <c r="N84" i="14" s="1"/>
  <c r="N85" i="14" s="1"/>
  <c r="N86" i="14" s="1"/>
  <c r="N87" i="14" s="1"/>
  <c r="N88" i="14" s="1"/>
  <c r="N89" i="14" s="1"/>
  <c r="N90" i="14" s="1"/>
  <c r="N91" i="14" s="1"/>
  <c r="N92" i="14" s="1"/>
  <c r="N93" i="14" s="1"/>
  <c r="N94" i="14" s="1"/>
  <c r="N95" i="14" s="1"/>
  <c r="N96" i="14" s="1"/>
  <c r="N97" i="14" s="1"/>
  <c r="N98" i="14" s="1"/>
  <c r="N99" i="14" s="1"/>
  <c r="N100" i="14" s="1"/>
  <c r="N101" i="14" s="1"/>
  <c r="N102" i="14" s="1"/>
  <c r="N103" i="14" s="1"/>
  <c r="N104" i="14" s="1"/>
  <c r="N105" i="14" s="1"/>
  <c r="N106" i="14" s="1"/>
  <c r="N107" i="14" s="1"/>
  <c r="N108" i="14" s="1"/>
  <c r="N109" i="14" s="1"/>
  <c r="N110" i="14" s="1"/>
  <c r="N111" i="14" s="1"/>
  <c r="N112" i="14" s="1"/>
  <c r="N113" i="14" s="1"/>
  <c r="N114" i="14" s="1"/>
  <c r="N115" i="14" s="1"/>
  <c r="N116" i="14" s="1"/>
  <c r="N117" i="14" s="1"/>
  <c r="N118" i="14" s="1"/>
  <c r="N119" i="14" s="1"/>
  <c r="N120" i="14" s="1"/>
  <c r="N121" i="14" s="1"/>
  <c r="N122" i="14" s="1"/>
  <c r="N123" i="14" s="1"/>
  <c r="N124" i="14" s="1"/>
  <c r="N125" i="14" s="1"/>
  <c r="N126" i="14" s="1"/>
  <c r="N127" i="14" s="1"/>
  <c r="N128" i="14" s="1"/>
  <c r="N129" i="14" s="1"/>
  <c r="N130" i="14" s="1"/>
  <c r="N131" i="14" s="1"/>
  <c r="N132" i="14" s="1"/>
  <c r="N133" i="14" s="1"/>
  <c r="N134" i="14" s="1"/>
  <c r="N135" i="14" s="1"/>
  <c r="N136" i="14" s="1"/>
  <c r="N137" i="14" s="1"/>
  <c r="N138" i="14" s="1"/>
  <c r="N139" i="14" s="1"/>
  <c r="N140" i="14" s="1"/>
  <c r="N141" i="14" s="1"/>
  <c r="N142" i="14" s="1"/>
  <c r="N143" i="14" s="1"/>
  <c r="N144" i="14" s="1"/>
  <c r="N145" i="14" s="1"/>
  <c r="N146" i="14" s="1"/>
  <c r="N147" i="14" s="1"/>
  <c r="N148" i="14" s="1"/>
  <c r="N149" i="14" s="1"/>
  <c r="N150" i="14" s="1"/>
  <c r="N151" i="14" s="1"/>
  <c r="N152" i="14" s="1"/>
  <c r="N153" i="14" s="1"/>
  <c r="N154" i="14" s="1"/>
  <c r="N155" i="14" s="1"/>
  <c r="N156" i="14" s="1"/>
  <c r="N157" i="14" s="1"/>
  <c r="N158" i="14" s="1"/>
  <c r="N159" i="14" s="1"/>
  <c r="N160" i="14" s="1"/>
  <c r="N161" i="14" s="1"/>
  <c r="N162" i="14" s="1"/>
  <c r="N163" i="14" s="1"/>
  <c r="N164" i="14" s="1"/>
  <c r="N165" i="14" s="1"/>
  <c r="N166" i="14" s="1"/>
  <c r="N167" i="14" s="1"/>
  <c r="N168" i="14" s="1"/>
  <c r="N169" i="14" s="1"/>
  <c r="N170" i="14" s="1"/>
  <c r="N171" i="14" s="1"/>
  <c r="N172" i="14" s="1"/>
  <c r="N173" i="14" s="1"/>
  <c r="N174" i="14" s="1"/>
  <c r="N175" i="14" s="1"/>
  <c r="N176" i="14" s="1"/>
  <c r="N177" i="14" s="1"/>
  <c r="N178" i="14" s="1"/>
  <c r="N179" i="14" s="1"/>
  <c r="N180" i="14" s="1"/>
  <c r="N181" i="14" s="1"/>
  <c r="N182" i="14" s="1"/>
  <c r="N183" i="14" s="1"/>
  <c r="N184" i="14" s="1"/>
  <c r="N185" i="14" s="1"/>
  <c r="N186" i="14" s="1"/>
  <c r="N187" i="14" s="1"/>
  <c r="N188" i="14" s="1"/>
  <c r="N189" i="14" s="1"/>
  <c r="N190" i="14" s="1"/>
  <c r="N191" i="14" s="1"/>
  <c r="N192" i="14" s="1"/>
  <c r="N193" i="14" s="1"/>
  <c r="N194" i="14" s="1"/>
  <c r="N195" i="14" s="1"/>
  <c r="N196" i="14" s="1"/>
  <c r="N197" i="14" s="1"/>
  <c r="N198" i="14" s="1"/>
  <c r="N199" i="14" s="1"/>
  <c r="N200" i="14" s="1"/>
  <c r="N201" i="14" s="1"/>
  <c r="N202" i="14" s="1"/>
  <c r="N203" i="14" s="1"/>
  <c r="N204" i="14" s="1"/>
  <c r="N205" i="14" s="1"/>
  <c r="N206" i="14" s="1"/>
  <c r="N207" i="14" s="1"/>
  <c r="N208" i="14" s="1"/>
  <c r="N209" i="14" s="1"/>
  <c r="N210" i="14" s="1"/>
  <c r="N211" i="14" s="1"/>
  <c r="N212" i="14" s="1"/>
  <c r="N213" i="14" s="1"/>
  <c r="N214" i="14" s="1"/>
  <c r="N215" i="14" s="1"/>
  <c r="N216" i="14" s="1"/>
  <c r="N217" i="14" s="1"/>
  <c r="N218" i="14" s="1"/>
  <c r="N219" i="14" s="1"/>
  <c r="N220" i="14" s="1"/>
  <c r="N221" i="14" s="1"/>
  <c r="N222" i="14" s="1"/>
  <c r="N223" i="14" s="1"/>
  <c r="N224" i="14" s="1"/>
  <c r="N225" i="14" s="1"/>
  <c r="N226" i="14" s="1"/>
  <c r="N227" i="14" s="1"/>
  <c r="N228" i="14" s="1"/>
  <c r="N229" i="14" s="1"/>
  <c r="N230" i="14" s="1"/>
  <c r="N231" i="14" s="1"/>
  <c r="N232" i="14" s="1"/>
  <c r="N233" i="14" s="1"/>
  <c r="N234" i="14" s="1"/>
  <c r="N235" i="14" s="1"/>
  <c r="N236" i="14" s="1"/>
  <c r="N237" i="14" s="1"/>
  <c r="N238" i="14" s="1"/>
  <c r="N239" i="14" s="1"/>
  <c r="N240" i="14" s="1"/>
  <c r="N241" i="14" s="1"/>
  <c r="N242" i="14" s="1"/>
  <c r="N243" i="14" s="1"/>
  <c r="N244" i="14" s="1"/>
  <c r="N245" i="14" s="1"/>
  <c r="N246" i="14" s="1"/>
  <c r="N247" i="14" s="1"/>
  <c r="N248" i="14" s="1"/>
  <c r="N249" i="14" s="1"/>
  <c r="N250" i="14" s="1"/>
  <c r="N251" i="14" s="1"/>
  <c r="N252" i="14" s="1"/>
  <c r="N253" i="14" s="1"/>
  <c r="N254" i="14" s="1"/>
  <c r="N255" i="14" s="1"/>
  <c r="N256" i="14" s="1"/>
  <c r="N257" i="14" s="1"/>
  <c r="N258" i="14" s="1"/>
  <c r="N259" i="14" s="1"/>
  <c r="N260" i="14" s="1"/>
  <c r="N261" i="14" s="1"/>
  <c r="N262" i="14" s="1"/>
  <c r="N263" i="14" s="1"/>
  <c r="N264" i="14" s="1"/>
  <c r="N265" i="14" s="1"/>
  <c r="N266" i="14" s="1"/>
  <c r="N267" i="14" s="1"/>
  <c r="N268" i="14" s="1"/>
  <c r="N269" i="14" s="1"/>
  <c r="N270" i="14" s="1"/>
  <c r="N271" i="14" s="1"/>
  <c r="N272" i="14" s="1"/>
  <c r="N273" i="14" s="1"/>
  <c r="N274" i="14" s="1"/>
  <c r="N275" i="14" s="1"/>
  <c r="N276" i="14" s="1"/>
  <c r="N277" i="14" s="1"/>
  <c r="N278" i="14" s="1"/>
  <c r="N279" i="14" s="1"/>
  <c r="N280" i="14" s="1"/>
  <c r="N281" i="14" s="1"/>
  <c r="N282" i="14" s="1"/>
  <c r="N283" i="14" s="1"/>
  <c r="N284" i="14" s="1"/>
  <c r="N285" i="14" s="1"/>
  <c r="N286" i="14" s="1"/>
  <c r="N287" i="14" s="1"/>
  <c r="N288" i="14" s="1"/>
  <c r="N289" i="14" s="1"/>
  <c r="N290" i="14" s="1"/>
  <c r="N291" i="14" s="1"/>
  <c r="N292" i="14" s="1"/>
  <c r="N293" i="14" s="1"/>
  <c r="N294" i="14" s="1"/>
  <c r="N295" i="14" s="1"/>
  <c r="N296" i="14" s="1"/>
  <c r="N297" i="14" s="1"/>
  <c r="N298" i="14" s="1"/>
  <c r="N299" i="14" s="1"/>
  <c r="N300" i="14" s="1"/>
  <c r="N301" i="14" s="1"/>
  <c r="N302" i="14" s="1"/>
  <c r="N303" i="14" s="1"/>
  <c r="N304" i="14" s="1"/>
  <c r="N305" i="14" s="1"/>
  <c r="N306" i="14" s="1"/>
  <c r="N307" i="14" s="1"/>
  <c r="N308" i="14" s="1"/>
  <c r="N309" i="14" s="1"/>
  <c r="N310" i="14" s="1"/>
  <c r="N311" i="14" s="1"/>
  <c r="N312" i="14" s="1"/>
  <c r="N313" i="14" s="1"/>
  <c r="N314" i="14" s="1"/>
  <c r="N315" i="14" s="1"/>
  <c r="N316" i="14" s="1"/>
  <c r="N317" i="14" s="1"/>
  <c r="N318" i="14" s="1"/>
  <c r="N319" i="14" s="1"/>
  <c r="N320" i="14" s="1"/>
  <c r="N321" i="14" s="1"/>
  <c r="N322" i="14" s="1"/>
  <c r="N323" i="14" s="1"/>
  <c r="N324" i="14" s="1"/>
  <c r="N325" i="14" s="1"/>
  <c r="N326" i="14" s="1"/>
  <c r="N327" i="14" s="1"/>
  <c r="N328" i="14" s="1"/>
  <c r="N329" i="14" s="1"/>
  <c r="N330" i="14" s="1"/>
  <c r="N331" i="14" s="1"/>
  <c r="N332" i="14" s="1"/>
  <c r="N333" i="14" s="1"/>
  <c r="N334" i="14" s="1"/>
  <c r="N335" i="14" s="1"/>
  <c r="N336" i="14" s="1"/>
  <c r="N337" i="14" s="1"/>
  <c r="N338" i="14" s="1"/>
  <c r="N339" i="14" s="1"/>
  <c r="N340" i="14" s="1"/>
  <c r="N341" i="14" s="1"/>
  <c r="N342" i="14" s="1"/>
  <c r="N343" i="14" s="1"/>
  <c r="N344" i="14" s="1"/>
  <c r="N345" i="14" s="1"/>
  <c r="N346" i="14" s="1"/>
  <c r="N347" i="14" s="1"/>
  <c r="N348" i="14" s="1"/>
  <c r="N349" i="14" s="1"/>
  <c r="N350" i="14" s="1"/>
  <c r="N351" i="14" s="1"/>
  <c r="N352" i="14" s="1"/>
  <c r="N353" i="14" s="1"/>
  <c r="N354" i="14" s="1"/>
  <c r="N355" i="14" s="1"/>
  <c r="N356" i="14" s="1"/>
  <c r="N357" i="14" s="1"/>
  <c r="N358" i="14" s="1"/>
  <c r="N359" i="14" s="1"/>
  <c r="N360" i="14" s="1"/>
  <c r="N361" i="14" s="1"/>
  <c r="N362" i="14" s="1"/>
  <c r="N363" i="14" s="1"/>
  <c r="N364" i="14" s="1"/>
  <c r="N365" i="14" s="1"/>
  <c r="N366" i="14" s="1"/>
  <c r="N367" i="14" s="1"/>
  <c r="N368" i="14" s="1"/>
  <c r="N369" i="14" s="1"/>
  <c r="N370" i="14" s="1"/>
  <c r="N371" i="14" s="1"/>
  <c r="N372" i="14" s="1"/>
  <c r="N373" i="14" s="1"/>
  <c r="N374" i="14" s="1"/>
  <c r="N375" i="14" s="1"/>
  <c r="N376" i="14" s="1"/>
  <c r="N377" i="14" s="1"/>
  <c r="N378" i="14" s="1"/>
  <c r="N379" i="14" s="1"/>
  <c r="N380" i="14" s="1"/>
  <c r="N381" i="14" s="1"/>
  <c r="N382" i="14" s="1"/>
  <c r="N383" i="14" s="1"/>
  <c r="N384" i="14" s="1"/>
  <c r="N385" i="14" s="1"/>
  <c r="N386" i="14" s="1"/>
  <c r="N387" i="14" s="1"/>
  <c r="N388" i="14" s="1"/>
  <c r="N389" i="14" s="1"/>
  <c r="N390" i="14" s="1"/>
  <c r="N391" i="14" s="1"/>
  <c r="N392" i="14" s="1"/>
  <c r="N393" i="14" s="1"/>
  <c r="N394" i="14" s="1"/>
  <c r="N395" i="14" s="1"/>
  <c r="N396" i="14" s="1"/>
  <c r="N397" i="14" s="1"/>
  <c r="N398" i="14" s="1"/>
  <c r="N399" i="14" s="1"/>
  <c r="N400" i="14" s="1"/>
  <c r="N401" i="14" s="1"/>
  <c r="N402" i="14" s="1"/>
  <c r="N403" i="14" s="1"/>
  <c r="N404" i="14" s="1"/>
  <c r="N405" i="14" s="1"/>
  <c r="N406" i="14" s="1"/>
  <c r="N407" i="14" s="1"/>
  <c r="N408" i="14" s="1"/>
  <c r="N409" i="14" s="1"/>
  <c r="N410" i="14" s="1"/>
  <c r="N411" i="14" s="1"/>
  <c r="N412" i="14" s="1"/>
  <c r="N413" i="14" s="1"/>
  <c r="N414" i="14" s="1"/>
  <c r="N415" i="14" s="1"/>
  <c r="N416" i="14" s="1"/>
  <c r="N417" i="14" s="1"/>
  <c r="N418" i="14" s="1"/>
  <c r="N419" i="14" s="1"/>
  <c r="N420" i="14" s="1"/>
  <c r="N421" i="14" s="1"/>
  <c r="N422" i="14" s="1"/>
  <c r="N423" i="14" s="1"/>
  <c r="N424" i="14" s="1"/>
  <c r="N425" i="14" s="1"/>
  <c r="N426" i="14" s="1"/>
  <c r="N427" i="14" s="1"/>
  <c r="N428" i="14" s="1"/>
  <c r="N429" i="14" s="1"/>
  <c r="N430" i="14" s="1"/>
  <c r="N431" i="14" s="1"/>
  <c r="N432" i="14" s="1"/>
  <c r="N433" i="14" s="1"/>
  <c r="N434" i="14" s="1"/>
  <c r="N435" i="14" s="1"/>
  <c r="N436" i="14" s="1"/>
  <c r="N437" i="14" s="1"/>
  <c r="N438" i="14" s="1"/>
  <c r="N439" i="14" s="1"/>
  <c r="N440" i="14" s="1"/>
  <c r="N441" i="14" s="1"/>
  <c r="N442" i="14" s="1"/>
  <c r="N443" i="14" s="1"/>
  <c r="N444" i="14" s="1"/>
  <c r="N445" i="14" s="1"/>
  <c r="N446" i="14" s="1"/>
  <c r="N447" i="14" s="1"/>
  <c r="N448" i="14" s="1"/>
  <c r="N449" i="14" s="1"/>
  <c r="N450" i="14" s="1"/>
  <c r="N451" i="14" s="1"/>
  <c r="N452" i="14" s="1"/>
  <c r="N453" i="14" s="1"/>
  <c r="N454" i="14" s="1"/>
  <c r="N455" i="14" s="1"/>
  <c r="N456" i="14" s="1"/>
  <c r="N457" i="14" s="1"/>
  <c r="N458" i="14" s="1"/>
  <c r="N459" i="14" s="1"/>
  <c r="N460" i="14" s="1"/>
  <c r="N461" i="14" s="1"/>
  <c r="N462" i="14" s="1"/>
  <c r="N463" i="14" s="1"/>
  <c r="N464" i="14" s="1"/>
  <c r="N465" i="14" s="1"/>
  <c r="N466" i="14" s="1"/>
  <c r="N467" i="14" s="1"/>
  <c r="N468" i="14" s="1"/>
  <c r="N469" i="14" s="1"/>
  <c r="N470" i="14" s="1"/>
  <c r="N471" i="14" s="1"/>
  <c r="N472" i="14" s="1"/>
  <c r="N473" i="14" s="1"/>
  <c r="N474" i="14" s="1"/>
  <c r="N475" i="14" s="1"/>
  <c r="N476" i="14" s="1"/>
  <c r="N477" i="14" s="1"/>
  <c r="N478" i="14" s="1"/>
  <c r="N479" i="14" s="1"/>
  <c r="N480" i="14" s="1"/>
  <c r="N481" i="14" s="1"/>
  <c r="N482" i="14" s="1"/>
  <c r="N483" i="14" s="1"/>
  <c r="N484" i="14" s="1"/>
  <c r="N485" i="14" s="1"/>
  <c r="N486" i="14" s="1"/>
  <c r="N487" i="14" s="1"/>
  <c r="N488" i="14" s="1"/>
  <c r="N489" i="14" s="1"/>
  <c r="N490" i="14" s="1"/>
  <c r="N491" i="14" s="1"/>
  <c r="N492" i="14" s="1"/>
  <c r="N493" i="14" s="1"/>
  <c r="N494" i="14" s="1"/>
  <c r="N495" i="14" s="1"/>
  <c r="N496" i="14" s="1"/>
  <c r="N497" i="14" s="1"/>
  <c r="N498" i="14" s="1"/>
  <c r="N499" i="14" s="1"/>
  <c r="N500" i="14" s="1"/>
  <c r="N501" i="14" s="1"/>
  <c r="N502" i="14" s="1"/>
  <c r="N503" i="14" s="1"/>
  <c r="N504" i="14" s="1"/>
  <c r="N505" i="14" s="1"/>
  <c r="N506" i="14" s="1"/>
  <c r="N507" i="14" s="1"/>
  <c r="N508" i="14" s="1"/>
  <c r="N509" i="14" s="1"/>
  <c r="N510" i="14" s="1"/>
  <c r="N511" i="14" s="1"/>
  <c r="N512" i="14" s="1"/>
  <c r="N513" i="14" s="1"/>
  <c r="N514" i="14" s="1"/>
  <c r="N515" i="14" s="1"/>
  <c r="N516" i="14" s="1"/>
  <c r="N517" i="14" s="1"/>
  <c r="N518" i="14" s="1"/>
  <c r="N519" i="14" s="1"/>
  <c r="N520" i="14" s="1"/>
  <c r="N521" i="14" s="1"/>
  <c r="N522" i="14" s="1"/>
  <c r="N523" i="14" s="1"/>
  <c r="N524" i="14" s="1"/>
  <c r="N525" i="14" s="1"/>
  <c r="N526" i="14" s="1"/>
  <c r="N527" i="14" s="1"/>
  <c r="N528" i="14" s="1"/>
  <c r="N529" i="14" s="1"/>
  <c r="N530" i="14" s="1"/>
  <c r="N531" i="14" s="1"/>
  <c r="N532" i="14" s="1"/>
  <c r="N533" i="14" s="1"/>
  <c r="N534" i="14" s="1"/>
  <c r="N535" i="14" s="1"/>
  <c r="N536" i="14" s="1"/>
  <c r="N537" i="14" s="1"/>
  <c r="N538" i="14" s="1"/>
  <c r="N539" i="14" s="1"/>
  <c r="N540" i="14" s="1"/>
  <c r="N541" i="14" s="1"/>
  <c r="N542" i="14" s="1"/>
  <c r="N543" i="14" s="1"/>
  <c r="N544" i="14" s="1"/>
  <c r="N545" i="14" s="1"/>
  <c r="N546" i="14" s="1"/>
  <c r="N547" i="14" s="1"/>
  <c r="N548" i="14" s="1"/>
  <c r="N549" i="14" s="1"/>
  <c r="N550" i="14" s="1"/>
  <c r="N551" i="14" s="1"/>
  <c r="N552" i="14" s="1"/>
  <c r="N553" i="14" s="1"/>
  <c r="N554" i="14" s="1"/>
  <c r="N555" i="14" s="1"/>
  <c r="N556" i="14" s="1"/>
  <c r="N557" i="14" s="1"/>
  <c r="N558" i="14" s="1"/>
  <c r="N559" i="14" s="1"/>
  <c r="N560" i="14" s="1"/>
  <c r="N561" i="14" s="1"/>
  <c r="N562" i="14" s="1"/>
  <c r="N563" i="14" s="1"/>
  <c r="N564" i="14" s="1"/>
  <c r="N565" i="14" s="1"/>
  <c r="N566" i="14" s="1"/>
  <c r="N567" i="14" s="1"/>
  <c r="N568" i="14" s="1"/>
  <c r="N569" i="14" s="1"/>
  <c r="N570" i="14" s="1"/>
  <c r="N571" i="14" s="1"/>
  <c r="N572" i="14" s="1"/>
  <c r="N573" i="14" s="1"/>
  <c r="N574" i="14" s="1"/>
  <c r="N575" i="14" s="1"/>
  <c r="N576" i="14" s="1"/>
  <c r="N577" i="14" s="1"/>
  <c r="N578" i="14" s="1"/>
  <c r="N579" i="14" s="1"/>
  <c r="N580" i="14" s="1"/>
  <c r="N581" i="14" s="1"/>
  <c r="N582" i="14" s="1"/>
  <c r="N583" i="14" s="1"/>
  <c r="N584" i="14" s="1"/>
  <c r="N585" i="14" s="1"/>
  <c r="N586" i="14" s="1"/>
  <c r="N587" i="14" s="1"/>
  <c r="N588" i="14" s="1"/>
  <c r="N589" i="14" s="1"/>
  <c r="N590" i="14" s="1"/>
  <c r="N591" i="14" s="1"/>
  <c r="N592" i="14" s="1"/>
  <c r="N593" i="14" s="1"/>
  <c r="N594" i="14" s="1"/>
  <c r="N595" i="14" s="1"/>
  <c r="N596" i="14" s="1"/>
  <c r="N597" i="14" s="1"/>
  <c r="N598" i="14" s="1"/>
  <c r="N599" i="14" s="1"/>
  <c r="N600" i="14" s="1"/>
  <c r="N601" i="14" s="1"/>
  <c r="N602" i="14" s="1"/>
  <c r="N603" i="14" s="1"/>
  <c r="N604" i="14" s="1"/>
  <c r="N605" i="14" s="1"/>
  <c r="N606" i="14" s="1"/>
  <c r="N607" i="14" s="1"/>
  <c r="N608" i="14" s="1"/>
  <c r="N609" i="14" s="1"/>
  <c r="N610" i="14" s="1"/>
  <c r="N611" i="14" s="1"/>
  <c r="N612" i="14" s="1"/>
  <c r="N613" i="14" s="1"/>
  <c r="N614" i="14" s="1"/>
  <c r="N615" i="14" s="1"/>
  <c r="N616" i="14" s="1"/>
  <c r="N617" i="14" s="1"/>
  <c r="N618" i="14" s="1"/>
  <c r="N619" i="14" s="1"/>
  <c r="N620" i="14" s="1"/>
  <c r="N621" i="14" s="1"/>
  <c r="N622" i="14" s="1"/>
  <c r="N623" i="14" s="1"/>
  <c r="N624" i="14" s="1"/>
  <c r="N625" i="14" s="1"/>
  <c r="N626" i="14" s="1"/>
  <c r="N627" i="14" s="1"/>
  <c r="N628" i="14" s="1"/>
  <c r="N629" i="14" s="1"/>
  <c r="N630" i="14" s="1"/>
  <c r="N631" i="14" s="1"/>
  <c r="N632" i="14" s="1"/>
  <c r="N633" i="14" s="1"/>
  <c r="N634" i="14" s="1"/>
  <c r="N635" i="14" s="1"/>
  <c r="N636" i="14" s="1"/>
  <c r="N637" i="14" s="1"/>
  <c r="N638" i="14" s="1"/>
  <c r="N639" i="14" s="1"/>
  <c r="N640" i="14" s="1"/>
  <c r="N641" i="14" s="1"/>
  <c r="N642" i="14" s="1"/>
  <c r="N643" i="14" s="1"/>
  <c r="N644" i="14" s="1"/>
  <c r="N645" i="14" s="1"/>
  <c r="N646" i="14" s="1"/>
  <c r="N647" i="14" s="1"/>
  <c r="N648" i="14" s="1"/>
  <c r="N649" i="14" s="1"/>
  <c r="N650" i="14" s="1"/>
  <c r="N651" i="14" s="1"/>
  <c r="N652" i="14" s="1"/>
  <c r="N653" i="14" s="1"/>
  <c r="N654" i="14" s="1"/>
  <c r="N655" i="14" s="1"/>
  <c r="N656" i="14" s="1"/>
  <c r="N657" i="14" s="1"/>
  <c r="N658" i="14" s="1"/>
  <c r="N659" i="14" s="1"/>
  <c r="N660" i="14" s="1"/>
  <c r="N661" i="14" s="1"/>
  <c r="N662" i="14" s="1"/>
  <c r="N663" i="14" s="1"/>
  <c r="N664" i="14" s="1"/>
  <c r="N665" i="14" s="1"/>
  <c r="N666" i="14" s="1"/>
  <c r="N667" i="14" s="1"/>
  <c r="N668" i="14" s="1"/>
  <c r="N669" i="14" s="1"/>
  <c r="N670" i="14" s="1"/>
  <c r="N671" i="14" s="1"/>
  <c r="N672" i="14" s="1"/>
  <c r="N673" i="14" s="1"/>
  <c r="N674" i="14" s="1"/>
  <c r="N675" i="14" s="1"/>
  <c r="N676" i="14" s="1"/>
  <c r="N677" i="14" s="1"/>
  <c r="N678" i="14" s="1"/>
  <c r="N679" i="14" s="1"/>
  <c r="N680" i="14" s="1"/>
  <c r="N681" i="14" s="1"/>
  <c r="N682" i="14" s="1"/>
  <c r="N683" i="14" s="1"/>
  <c r="N684" i="14" s="1"/>
  <c r="N685" i="14" s="1"/>
  <c r="N686" i="14" s="1"/>
  <c r="N687" i="14" s="1"/>
  <c r="N688" i="14" s="1"/>
  <c r="N689" i="14" s="1"/>
  <c r="N690" i="14" s="1"/>
  <c r="N691" i="14" s="1"/>
  <c r="N692" i="14" s="1"/>
  <c r="N693" i="14" s="1"/>
  <c r="N694" i="14" s="1"/>
  <c r="N695" i="14" s="1"/>
  <c r="N696" i="14" s="1"/>
  <c r="N697" i="14" s="1"/>
  <c r="N698" i="14" s="1"/>
  <c r="N699" i="14" s="1"/>
  <c r="N700" i="14" s="1"/>
  <c r="N343" i="13"/>
  <c r="K343" i="13"/>
  <c r="J343" i="13"/>
  <c r="N342" i="13"/>
  <c r="J342" i="13"/>
  <c r="K342" i="13" s="1"/>
  <c r="N341" i="13"/>
  <c r="J341" i="13"/>
  <c r="K341" i="13" s="1"/>
  <c r="N340" i="13"/>
  <c r="J340" i="13"/>
  <c r="K340" i="13" s="1"/>
  <c r="N339" i="13"/>
  <c r="J339" i="13"/>
  <c r="K339" i="13" s="1"/>
  <c r="N338" i="13"/>
  <c r="J338" i="13"/>
  <c r="K338" i="13" s="1"/>
  <c r="N337" i="13"/>
  <c r="J337" i="13"/>
  <c r="K337" i="13" s="1"/>
  <c r="N336" i="13"/>
  <c r="K336" i="13"/>
  <c r="J336" i="13"/>
  <c r="N335" i="13"/>
  <c r="K335" i="13"/>
  <c r="J335" i="13"/>
  <c r="N334" i="13"/>
  <c r="J334" i="13"/>
  <c r="K334" i="13" s="1"/>
  <c r="N333" i="13"/>
  <c r="J333" i="13"/>
  <c r="K333" i="13" s="1"/>
  <c r="N332" i="13"/>
  <c r="K332" i="13"/>
  <c r="J332" i="13"/>
  <c r="N331" i="13"/>
  <c r="J331" i="13"/>
  <c r="K331" i="13" s="1"/>
  <c r="N330" i="13"/>
  <c r="J330" i="13"/>
  <c r="K330" i="13" s="1"/>
  <c r="N329" i="13"/>
  <c r="J329" i="13"/>
  <c r="K329" i="13" s="1"/>
  <c r="N328" i="13"/>
  <c r="K328" i="13"/>
  <c r="J328" i="13"/>
  <c r="N327" i="13"/>
  <c r="K327" i="13"/>
  <c r="J327" i="13"/>
  <c r="N326" i="13"/>
  <c r="J326" i="13"/>
  <c r="K326" i="13" s="1"/>
  <c r="N325" i="13"/>
  <c r="J325" i="13"/>
  <c r="K325" i="13" s="1"/>
  <c r="N324" i="13"/>
  <c r="K324" i="13"/>
  <c r="J324" i="13"/>
  <c r="N323" i="13"/>
  <c r="J323" i="13"/>
  <c r="K323" i="13" s="1"/>
  <c r="N322" i="13"/>
  <c r="K322" i="13"/>
  <c r="J322" i="13"/>
  <c r="N321" i="13"/>
  <c r="J321" i="13"/>
  <c r="K321" i="13" s="1"/>
  <c r="N320" i="13"/>
  <c r="K320" i="13"/>
  <c r="J320" i="13"/>
  <c r="N319" i="13"/>
  <c r="K319" i="13"/>
  <c r="J319" i="13"/>
  <c r="N318" i="13"/>
  <c r="J318" i="13"/>
  <c r="K318" i="13" s="1"/>
  <c r="N317" i="13"/>
  <c r="K317" i="13"/>
  <c r="J317" i="13"/>
  <c r="N316" i="13"/>
  <c r="J316" i="13"/>
  <c r="K316" i="13" s="1"/>
  <c r="N315" i="13"/>
  <c r="J315" i="13"/>
  <c r="K315" i="13" s="1"/>
  <c r="N314" i="13"/>
  <c r="J314" i="13"/>
  <c r="K314" i="13" s="1"/>
  <c r="N313" i="13"/>
  <c r="J313" i="13"/>
  <c r="K313" i="13" s="1"/>
  <c r="N312" i="13"/>
  <c r="K312" i="13"/>
  <c r="J312" i="13"/>
  <c r="N311" i="13"/>
  <c r="K311" i="13"/>
  <c r="J311" i="13"/>
  <c r="N310" i="13"/>
  <c r="J310" i="13"/>
  <c r="K310" i="13" s="1"/>
  <c r="N309" i="13"/>
  <c r="K309" i="13"/>
  <c r="J309" i="13"/>
  <c r="N308" i="13"/>
  <c r="K308" i="13"/>
  <c r="J308" i="13"/>
  <c r="N307" i="13"/>
  <c r="J307" i="13"/>
  <c r="K307" i="13" s="1"/>
  <c r="N306" i="13"/>
  <c r="J306" i="13"/>
  <c r="K306" i="13" s="1"/>
  <c r="N305" i="13"/>
  <c r="J305" i="13"/>
  <c r="K305" i="13" s="1"/>
  <c r="N304" i="13"/>
  <c r="K304" i="13"/>
  <c r="J304" i="13"/>
  <c r="N303" i="13"/>
  <c r="J303" i="13"/>
  <c r="K303" i="13" s="1"/>
  <c r="N302" i="13"/>
  <c r="J302" i="13"/>
  <c r="K302" i="13" s="1"/>
  <c r="N301" i="13"/>
  <c r="J301" i="13"/>
  <c r="K301" i="13" s="1"/>
  <c r="N300" i="13"/>
  <c r="J300" i="13"/>
  <c r="K300" i="13" s="1"/>
  <c r="N299" i="13"/>
  <c r="J299" i="13"/>
  <c r="K299" i="13" s="1"/>
  <c r="N298" i="13"/>
  <c r="J298" i="13"/>
  <c r="K298" i="13" s="1"/>
  <c r="N297" i="13"/>
  <c r="J297" i="13"/>
  <c r="K297" i="13" s="1"/>
  <c r="N296" i="13"/>
  <c r="K296" i="13"/>
  <c r="J296" i="13"/>
  <c r="N295" i="13"/>
  <c r="K295" i="13"/>
  <c r="J295" i="13"/>
  <c r="N294" i="13"/>
  <c r="J294" i="13"/>
  <c r="K294" i="13" s="1"/>
  <c r="N293" i="13"/>
  <c r="K293" i="13"/>
  <c r="J293" i="13"/>
  <c r="N292" i="13"/>
  <c r="K292" i="13"/>
  <c r="J292" i="13"/>
  <c r="N291" i="13"/>
  <c r="J291" i="13"/>
  <c r="K291" i="13" s="1"/>
  <c r="N290" i="13"/>
  <c r="J290" i="13"/>
  <c r="K290" i="13" s="1"/>
  <c r="N289" i="13"/>
  <c r="J289" i="13"/>
  <c r="K289" i="13" s="1"/>
  <c r="N288" i="13"/>
  <c r="K288" i="13"/>
  <c r="J288" i="13"/>
  <c r="N287" i="13"/>
  <c r="J287" i="13"/>
  <c r="K287" i="13" s="1"/>
  <c r="N286" i="13"/>
  <c r="J286" i="13"/>
  <c r="K286" i="13" s="1"/>
  <c r="N285" i="13"/>
  <c r="J285" i="13"/>
  <c r="K285" i="13" s="1"/>
  <c r="N284" i="13"/>
  <c r="K284" i="13"/>
  <c r="J284" i="13"/>
  <c r="N283" i="13"/>
  <c r="J283" i="13"/>
  <c r="K283" i="13" s="1"/>
  <c r="N282" i="13"/>
  <c r="J282" i="13"/>
  <c r="K282" i="13" s="1"/>
  <c r="N281" i="13"/>
  <c r="J281" i="13"/>
  <c r="K281" i="13" s="1"/>
  <c r="N280" i="13"/>
  <c r="K280" i="13"/>
  <c r="J280" i="13"/>
  <c r="N279" i="13"/>
  <c r="K279" i="13"/>
  <c r="J279" i="13"/>
  <c r="N278" i="13"/>
  <c r="J278" i="13"/>
  <c r="K278" i="13" s="1"/>
  <c r="N277" i="13"/>
  <c r="K277" i="13"/>
  <c r="J277" i="13"/>
  <c r="N276" i="13"/>
  <c r="K276" i="13"/>
  <c r="J276" i="13"/>
  <c r="N275" i="13"/>
  <c r="J275" i="13"/>
  <c r="K275" i="13" s="1"/>
  <c r="N274" i="13"/>
  <c r="J274" i="13"/>
  <c r="K274" i="13" s="1"/>
  <c r="N273" i="13"/>
  <c r="J273" i="13"/>
  <c r="K273" i="13" s="1"/>
  <c r="N272" i="13"/>
  <c r="K272" i="13"/>
  <c r="J272" i="13"/>
  <c r="N271" i="13"/>
  <c r="J271" i="13"/>
  <c r="K271" i="13" s="1"/>
  <c r="N270" i="13"/>
  <c r="J270" i="13"/>
  <c r="K270" i="13" s="1"/>
  <c r="N269" i="13"/>
  <c r="J269" i="13"/>
  <c r="K269" i="13" s="1"/>
  <c r="N268" i="13"/>
  <c r="J268" i="13"/>
  <c r="K268" i="13" s="1"/>
  <c r="N267" i="13"/>
  <c r="J267" i="13"/>
  <c r="K267" i="13" s="1"/>
  <c r="N266" i="13"/>
  <c r="J266" i="13"/>
  <c r="K266" i="13" s="1"/>
  <c r="N265" i="13"/>
  <c r="J265" i="13"/>
  <c r="K265" i="13" s="1"/>
  <c r="N264" i="13"/>
  <c r="K264" i="13"/>
  <c r="J264" i="13"/>
  <c r="N263" i="13"/>
  <c r="K263" i="13"/>
  <c r="J263" i="13"/>
  <c r="N262" i="13"/>
  <c r="J262" i="13"/>
  <c r="K262" i="13" s="1"/>
  <c r="N261" i="13"/>
  <c r="K261" i="13"/>
  <c r="J261" i="13"/>
  <c r="N260" i="13"/>
  <c r="K260" i="13"/>
  <c r="J260" i="13"/>
  <c r="N259" i="13"/>
  <c r="J259" i="13"/>
  <c r="K259" i="13" s="1"/>
  <c r="N258" i="13"/>
  <c r="J258" i="13"/>
  <c r="K258" i="13" s="1"/>
  <c r="N257" i="13"/>
  <c r="K257" i="13"/>
  <c r="J257" i="13"/>
  <c r="N256" i="13"/>
  <c r="K256" i="13"/>
  <c r="J256" i="13"/>
  <c r="N255" i="13"/>
  <c r="J255" i="13"/>
  <c r="K255" i="13" s="1"/>
  <c r="N254" i="13"/>
  <c r="J254" i="13"/>
  <c r="K254" i="13" s="1"/>
  <c r="N253" i="13"/>
  <c r="J253" i="13"/>
  <c r="K253" i="13" s="1"/>
  <c r="N252" i="13"/>
  <c r="J252" i="13"/>
  <c r="K252" i="13" s="1"/>
  <c r="N251" i="13"/>
  <c r="J251" i="13"/>
  <c r="K251" i="13" s="1"/>
  <c r="N250" i="13"/>
  <c r="K250" i="13"/>
  <c r="J250" i="13"/>
  <c r="N249" i="13"/>
  <c r="J249" i="13"/>
  <c r="K249" i="13" s="1"/>
  <c r="N248" i="13"/>
  <c r="K248" i="13"/>
  <c r="J248" i="13"/>
  <c r="N247" i="13"/>
  <c r="K247" i="13"/>
  <c r="J247" i="13"/>
  <c r="N246" i="13"/>
  <c r="J246" i="13"/>
  <c r="K246" i="13" s="1"/>
  <c r="N245" i="13"/>
  <c r="K245" i="13"/>
  <c r="J245" i="13"/>
  <c r="N244" i="13"/>
  <c r="K244" i="13"/>
  <c r="J244" i="13"/>
  <c r="N243" i="13"/>
  <c r="J243" i="13"/>
  <c r="K243" i="13" s="1"/>
  <c r="N242" i="13"/>
  <c r="J242" i="13"/>
  <c r="K242" i="13" s="1"/>
  <c r="N241" i="13"/>
  <c r="J241" i="13"/>
  <c r="K241" i="13" s="1"/>
  <c r="N240" i="13"/>
  <c r="K240" i="13"/>
  <c r="J240" i="13"/>
  <c r="N239" i="13"/>
  <c r="J239" i="13"/>
  <c r="K239" i="13" s="1"/>
  <c r="N238" i="13"/>
  <c r="J238" i="13"/>
  <c r="K238" i="13" s="1"/>
  <c r="N237" i="13"/>
  <c r="K237" i="13"/>
  <c r="J237" i="13"/>
  <c r="N236" i="13"/>
  <c r="J236" i="13"/>
  <c r="K236" i="13" s="1"/>
  <c r="N235" i="13"/>
  <c r="J235" i="13"/>
  <c r="K235" i="13" s="1"/>
  <c r="N234" i="13"/>
  <c r="J234" i="13"/>
  <c r="K234" i="13" s="1"/>
  <c r="N233" i="13"/>
  <c r="J233" i="13"/>
  <c r="K233" i="13" s="1"/>
  <c r="N232" i="13"/>
  <c r="K232" i="13"/>
  <c r="J232" i="13"/>
  <c r="N231" i="13"/>
  <c r="K231" i="13"/>
  <c r="J231" i="13"/>
  <c r="N230" i="13"/>
  <c r="J230" i="13"/>
  <c r="K230" i="13" s="1"/>
  <c r="N229" i="13"/>
  <c r="K229" i="13"/>
  <c r="J229" i="13"/>
  <c r="N228" i="13"/>
  <c r="K228" i="13"/>
  <c r="J228" i="13"/>
  <c r="N227" i="13"/>
  <c r="J227" i="13"/>
  <c r="K227" i="13" s="1"/>
  <c r="N226" i="13"/>
  <c r="J226" i="13"/>
  <c r="K226" i="13" s="1"/>
  <c r="N225" i="13"/>
  <c r="K225" i="13"/>
  <c r="J225" i="13"/>
  <c r="N224" i="13"/>
  <c r="K224" i="13"/>
  <c r="J224" i="13"/>
  <c r="N223" i="13"/>
  <c r="J223" i="13"/>
  <c r="K223" i="13" s="1"/>
  <c r="N222" i="13"/>
  <c r="J222" i="13"/>
  <c r="K222" i="13" s="1"/>
  <c r="N221" i="13"/>
  <c r="J221" i="13"/>
  <c r="K221" i="13" s="1"/>
  <c r="N220" i="13"/>
  <c r="K220" i="13"/>
  <c r="J220" i="13"/>
  <c r="N219" i="13"/>
  <c r="J219" i="13"/>
  <c r="K219" i="13" s="1"/>
  <c r="N218" i="13"/>
  <c r="J218" i="13"/>
  <c r="K218" i="13" s="1"/>
  <c r="N217" i="13"/>
  <c r="J217" i="13"/>
  <c r="K217" i="13" s="1"/>
  <c r="N216" i="13"/>
  <c r="K216" i="13"/>
  <c r="J216" i="13"/>
  <c r="N215" i="13"/>
  <c r="K215" i="13"/>
  <c r="J215" i="13"/>
  <c r="N214" i="13"/>
  <c r="J214" i="13"/>
  <c r="K214" i="13" s="1"/>
  <c r="N213" i="13"/>
  <c r="K213" i="13"/>
  <c r="J213" i="13"/>
  <c r="N212" i="13"/>
  <c r="K212" i="13"/>
  <c r="J212" i="13"/>
  <c r="N211" i="13"/>
  <c r="J211" i="13"/>
  <c r="K211" i="13" s="1"/>
  <c r="N210" i="13"/>
  <c r="J210" i="13"/>
  <c r="K210" i="13" s="1"/>
  <c r="N209" i="13"/>
  <c r="J209" i="13"/>
  <c r="K209" i="13" s="1"/>
  <c r="N208" i="13"/>
  <c r="K208" i="13"/>
  <c r="J208" i="13"/>
  <c r="N207" i="13"/>
  <c r="J207" i="13"/>
  <c r="K207" i="13" s="1"/>
  <c r="N206" i="13"/>
  <c r="J206" i="13"/>
  <c r="K206" i="13" s="1"/>
  <c r="N205" i="13"/>
  <c r="J205" i="13"/>
  <c r="K205" i="13" s="1"/>
  <c r="N204" i="13"/>
  <c r="J204" i="13"/>
  <c r="K204" i="13" s="1"/>
  <c r="N203" i="13"/>
  <c r="J203" i="13"/>
  <c r="K203" i="13" s="1"/>
  <c r="N202" i="13"/>
  <c r="J202" i="13"/>
  <c r="K202" i="13" s="1"/>
  <c r="N201" i="13"/>
  <c r="J201" i="13"/>
  <c r="K201" i="13" s="1"/>
  <c r="N200" i="13"/>
  <c r="K200" i="13"/>
  <c r="J200" i="13"/>
  <c r="N199" i="13"/>
  <c r="K199" i="13"/>
  <c r="J199" i="13"/>
  <c r="N198" i="13"/>
  <c r="J198" i="13"/>
  <c r="K198" i="13" s="1"/>
  <c r="N197" i="13"/>
  <c r="K197" i="13"/>
  <c r="J197" i="13"/>
  <c r="N196" i="13"/>
  <c r="K196" i="13"/>
  <c r="J196" i="13"/>
  <c r="N195" i="13"/>
  <c r="J195" i="13"/>
  <c r="K195" i="13" s="1"/>
  <c r="N194" i="13"/>
  <c r="J194" i="13"/>
  <c r="K194" i="13" s="1"/>
  <c r="N193" i="13"/>
  <c r="J193" i="13"/>
  <c r="K193" i="13" s="1"/>
  <c r="N192" i="13"/>
  <c r="K192" i="13"/>
  <c r="J192" i="13"/>
  <c r="N191" i="13"/>
  <c r="J191" i="13"/>
  <c r="K191" i="13" s="1"/>
  <c r="N190" i="13"/>
  <c r="J190" i="13"/>
  <c r="K190" i="13" s="1"/>
  <c r="N189" i="13"/>
  <c r="J189" i="13"/>
  <c r="K189" i="13" s="1"/>
  <c r="N188" i="13"/>
  <c r="K188" i="13"/>
  <c r="J188" i="13"/>
  <c r="N187" i="13"/>
  <c r="J187" i="13"/>
  <c r="K187" i="13" s="1"/>
  <c r="N186" i="13"/>
  <c r="J186" i="13"/>
  <c r="K186" i="13" s="1"/>
  <c r="N185" i="13"/>
  <c r="J185" i="13"/>
  <c r="K185" i="13" s="1"/>
  <c r="N184" i="13"/>
  <c r="K184" i="13"/>
  <c r="J184" i="13"/>
  <c r="N183" i="13"/>
  <c r="K183" i="13"/>
  <c r="J183" i="13"/>
  <c r="N182" i="13"/>
  <c r="J182" i="13"/>
  <c r="K182" i="13" s="1"/>
  <c r="N181" i="13"/>
  <c r="K181" i="13"/>
  <c r="J181" i="13"/>
  <c r="N180" i="13"/>
  <c r="K180" i="13"/>
  <c r="J180" i="13"/>
  <c r="N179" i="13"/>
  <c r="J179" i="13"/>
  <c r="K179" i="13" s="1"/>
  <c r="N178" i="13"/>
  <c r="J178" i="13"/>
  <c r="K178" i="13" s="1"/>
  <c r="N177" i="13"/>
  <c r="J177" i="13"/>
  <c r="K177" i="13" s="1"/>
  <c r="N176" i="13"/>
  <c r="K176" i="13"/>
  <c r="J176" i="13"/>
  <c r="N175" i="13"/>
  <c r="J175" i="13"/>
  <c r="K175" i="13" s="1"/>
  <c r="N174" i="13"/>
  <c r="J174" i="13"/>
  <c r="K174" i="13" s="1"/>
  <c r="N173" i="13"/>
  <c r="J173" i="13"/>
  <c r="K173" i="13" s="1"/>
  <c r="N172" i="13"/>
  <c r="J172" i="13"/>
  <c r="K172" i="13" s="1"/>
  <c r="N171" i="13"/>
  <c r="J171" i="13"/>
  <c r="K171" i="13" s="1"/>
  <c r="N170" i="13"/>
  <c r="J170" i="13"/>
  <c r="K170" i="13" s="1"/>
  <c r="N169" i="13"/>
  <c r="J169" i="13"/>
  <c r="K169" i="13" s="1"/>
  <c r="N168" i="13"/>
  <c r="K168" i="13"/>
  <c r="J168" i="13"/>
  <c r="N167" i="13"/>
  <c r="K167" i="13"/>
  <c r="J167" i="13"/>
  <c r="N166" i="13"/>
  <c r="J166" i="13"/>
  <c r="K166" i="13" s="1"/>
  <c r="N165" i="13"/>
  <c r="K165" i="13"/>
  <c r="J165" i="13"/>
  <c r="N164" i="13"/>
  <c r="K164" i="13"/>
  <c r="J164" i="13"/>
  <c r="N163" i="13"/>
  <c r="J163" i="13"/>
  <c r="K163" i="13" s="1"/>
  <c r="N162" i="13"/>
  <c r="J162" i="13"/>
  <c r="K162" i="13" s="1"/>
  <c r="N161" i="13"/>
  <c r="J161" i="13"/>
  <c r="K161" i="13" s="1"/>
  <c r="N160" i="13"/>
  <c r="K160" i="13"/>
  <c r="J160" i="13"/>
  <c r="N159" i="13"/>
  <c r="J159" i="13"/>
  <c r="K159" i="13" s="1"/>
  <c r="N158" i="13"/>
  <c r="J158" i="13"/>
  <c r="K158" i="13" s="1"/>
  <c r="N157" i="13"/>
  <c r="J157" i="13"/>
  <c r="K157" i="13" s="1"/>
  <c r="N156" i="13"/>
  <c r="K156" i="13"/>
  <c r="J156" i="13"/>
  <c r="N155" i="13"/>
  <c r="J155" i="13"/>
  <c r="K155" i="13" s="1"/>
  <c r="N154" i="13"/>
  <c r="J154" i="13"/>
  <c r="K154" i="13" s="1"/>
  <c r="N153" i="13"/>
  <c r="J153" i="13"/>
  <c r="K153" i="13" s="1"/>
  <c r="N152" i="13"/>
  <c r="K152" i="13"/>
  <c r="J152" i="13"/>
  <c r="N151" i="13"/>
  <c r="K151" i="13"/>
  <c r="J151" i="13"/>
  <c r="N150" i="13"/>
  <c r="J150" i="13"/>
  <c r="K150" i="13" s="1"/>
  <c r="N149" i="13"/>
  <c r="K149" i="13"/>
  <c r="J149" i="13"/>
  <c r="N148" i="13"/>
  <c r="K148" i="13"/>
  <c r="J148" i="13"/>
  <c r="N147" i="13"/>
  <c r="J147" i="13"/>
  <c r="K147" i="13" s="1"/>
  <c r="N146" i="13"/>
  <c r="J146" i="13"/>
  <c r="K146" i="13" s="1"/>
  <c r="N145" i="13"/>
  <c r="J145" i="13"/>
  <c r="K145" i="13" s="1"/>
  <c r="N144" i="13"/>
  <c r="K144" i="13"/>
  <c r="J144" i="13"/>
  <c r="N143" i="13"/>
  <c r="J143" i="13"/>
  <c r="K143" i="13" s="1"/>
  <c r="N142" i="13"/>
  <c r="J142" i="13"/>
  <c r="K142" i="13" s="1"/>
  <c r="N141" i="13"/>
  <c r="K141" i="13"/>
  <c r="J141" i="13"/>
  <c r="N140" i="13"/>
  <c r="K140" i="13"/>
  <c r="J140" i="13"/>
  <c r="N139" i="13"/>
  <c r="J139" i="13"/>
  <c r="K139" i="13" s="1"/>
  <c r="N138" i="13"/>
  <c r="J138" i="13"/>
  <c r="K138" i="13" s="1"/>
  <c r="N137" i="13"/>
  <c r="J137" i="13"/>
  <c r="K137" i="13" s="1"/>
  <c r="N136" i="13"/>
  <c r="K136" i="13"/>
  <c r="J136" i="13"/>
  <c r="N135" i="13"/>
  <c r="K135" i="13"/>
  <c r="J135" i="13"/>
  <c r="N134" i="13"/>
  <c r="K134" i="13"/>
  <c r="J134" i="13"/>
  <c r="N133" i="13"/>
  <c r="J133" i="13"/>
  <c r="K133" i="13" s="1"/>
  <c r="N132" i="13"/>
  <c r="J132" i="13"/>
  <c r="K132" i="13" s="1"/>
  <c r="N131" i="13"/>
  <c r="J131" i="13"/>
  <c r="K131" i="13" s="1"/>
  <c r="N130" i="13"/>
  <c r="J130" i="13"/>
  <c r="K130" i="13" s="1"/>
  <c r="N129" i="13"/>
  <c r="J129" i="13"/>
  <c r="K129" i="13" s="1"/>
  <c r="N128" i="13"/>
  <c r="K128" i="13"/>
  <c r="J128" i="13"/>
  <c r="N127" i="13"/>
  <c r="J127" i="13"/>
  <c r="K127" i="13" s="1"/>
  <c r="N126" i="13"/>
  <c r="J126" i="13"/>
  <c r="K126" i="13" s="1"/>
  <c r="N125" i="13"/>
  <c r="K125" i="13"/>
  <c r="J125" i="13"/>
  <c r="N124" i="13"/>
  <c r="J124" i="13"/>
  <c r="K124" i="13" s="1"/>
  <c r="N123" i="13"/>
  <c r="J123" i="13"/>
  <c r="K123" i="13" s="1"/>
  <c r="N122" i="13"/>
  <c r="K122" i="13"/>
  <c r="J122" i="13"/>
  <c r="N121" i="13"/>
  <c r="K121" i="13"/>
  <c r="J121" i="13"/>
  <c r="N120" i="13"/>
  <c r="K120" i="13"/>
  <c r="J120" i="13"/>
  <c r="N119" i="13"/>
  <c r="J119" i="13"/>
  <c r="K119" i="13" s="1"/>
  <c r="N118" i="13"/>
  <c r="J118" i="13"/>
  <c r="K118" i="13" s="1"/>
  <c r="N117" i="13"/>
  <c r="K117" i="13"/>
  <c r="J117" i="13"/>
  <c r="N116" i="13"/>
  <c r="K116" i="13"/>
  <c r="J116" i="13"/>
  <c r="N115" i="13"/>
  <c r="J115" i="13"/>
  <c r="K115" i="13" s="1"/>
  <c r="N114" i="13"/>
  <c r="K114" i="13"/>
  <c r="J114" i="13"/>
  <c r="N113" i="13"/>
  <c r="J113" i="13"/>
  <c r="K113" i="13" s="1"/>
  <c r="N112" i="13"/>
  <c r="K112" i="13"/>
  <c r="J112" i="13"/>
  <c r="N111" i="13"/>
  <c r="J111" i="13"/>
  <c r="K111" i="13" s="1"/>
  <c r="N110" i="13"/>
  <c r="J110" i="13"/>
  <c r="K110" i="13" s="1"/>
  <c r="N109" i="13"/>
  <c r="J109" i="13"/>
  <c r="K109" i="13" s="1"/>
  <c r="N108" i="13"/>
  <c r="K108" i="13"/>
  <c r="J108" i="13"/>
  <c r="N107" i="13"/>
  <c r="J107" i="13"/>
  <c r="K107" i="13" s="1"/>
  <c r="N106" i="13"/>
  <c r="K106" i="13"/>
  <c r="J106" i="13"/>
  <c r="N105" i="13"/>
  <c r="J105" i="13"/>
  <c r="K105" i="13" s="1"/>
  <c r="N104" i="13"/>
  <c r="K104" i="13"/>
  <c r="J104" i="13"/>
  <c r="N103" i="13"/>
  <c r="J103" i="13"/>
  <c r="K103" i="13" s="1"/>
  <c r="N102" i="13"/>
  <c r="J102" i="13"/>
  <c r="K102" i="13" s="1"/>
  <c r="N101" i="13"/>
  <c r="K101" i="13"/>
  <c r="J101" i="13"/>
  <c r="N100" i="13"/>
  <c r="K100" i="13"/>
  <c r="J100" i="13"/>
  <c r="N99" i="13"/>
  <c r="J99" i="13"/>
  <c r="K99" i="13" s="1"/>
  <c r="N98" i="13"/>
  <c r="K98" i="13"/>
  <c r="J98" i="13"/>
  <c r="N97" i="13"/>
  <c r="J97" i="13"/>
  <c r="K97" i="13" s="1"/>
  <c r="N96" i="13"/>
  <c r="K96" i="13"/>
  <c r="J96" i="13"/>
  <c r="N95" i="13"/>
  <c r="J95" i="13"/>
  <c r="K95" i="13" s="1"/>
  <c r="N94" i="13"/>
  <c r="J94" i="13"/>
  <c r="K94" i="13" s="1"/>
  <c r="N93" i="13"/>
  <c r="J93" i="13"/>
  <c r="K93" i="13" s="1"/>
  <c r="N92" i="13"/>
  <c r="K92" i="13"/>
  <c r="J92" i="13"/>
  <c r="N91" i="13"/>
  <c r="J91" i="13"/>
  <c r="K91" i="13" s="1"/>
  <c r="N90" i="13"/>
  <c r="K90" i="13"/>
  <c r="J90" i="13"/>
  <c r="N89" i="13"/>
  <c r="J89" i="13"/>
  <c r="K89" i="13" s="1"/>
  <c r="N88" i="13"/>
  <c r="K88" i="13"/>
  <c r="J88" i="13"/>
  <c r="N87" i="13"/>
  <c r="J87" i="13"/>
  <c r="K87" i="13" s="1"/>
  <c r="N86" i="13"/>
  <c r="J86" i="13"/>
  <c r="K86" i="13" s="1"/>
  <c r="N85" i="13"/>
  <c r="K85" i="13"/>
  <c r="J85" i="13"/>
  <c r="N84" i="13"/>
  <c r="K84" i="13"/>
  <c r="J84" i="13"/>
  <c r="N83" i="13"/>
  <c r="J83" i="13"/>
  <c r="K83" i="13" s="1"/>
  <c r="N82" i="13"/>
  <c r="K82" i="13"/>
  <c r="J82" i="13"/>
  <c r="N81" i="13"/>
  <c r="J81" i="13"/>
  <c r="K81" i="13" s="1"/>
  <c r="N80" i="13"/>
  <c r="K80" i="13"/>
  <c r="J80" i="13"/>
  <c r="N79" i="13"/>
  <c r="J79" i="13"/>
  <c r="K79" i="13" s="1"/>
  <c r="N78" i="13"/>
  <c r="J78" i="13"/>
  <c r="K78" i="13" s="1"/>
  <c r="N77" i="13"/>
  <c r="J77" i="13"/>
  <c r="K77" i="13" s="1"/>
  <c r="N76" i="13"/>
  <c r="K76" i="13"/>
  <c r="J76" i="13"/>
  <c r="N75" i="13"/>
  <c r="J75" i="13"/>
  <c r="K75" i="13" s="1"/>
  <c r="N74" i="13"/>
  <c r="K74" i="13"/>
  <c r="J74" i="13"/>
  <c r="N73" i="13"/>
  <c r="J73" i="13"/>
  <c r="K73" i="13" s="1"/>
  <c r="N72" i="13"/>
  <c r="K72" i="13"/>
  <c r="J72" i="13"/>
  <c r="N71" i="13"/>
  <c r="J71" i="13"/>
  <c r="K71" i="13" s="1"/>
  <c r="N70" i="13"/>
  <c r="J70" i="13"/>
  <c r="K70" i="13" s="1"/>
  <c r="N69" i="13"/>
  <c r="K69" i="13"/>
  <c r="J69" i="13"/>
  <c r="N68" i="13"/>
  <c r="K68" i="13"/>
  <c r="J68" i="13"/>
  <c r="N67" i="13"/>
  <c r="J67" i="13"/>
  <c r="K67" i="13" s="1"/>
  <c r="N66" i="13"/>
  <c r="K66" i="13"/>
  <c r="J66" i="13"/>
  <c r="N65" i="13"/>
  <c r="J65" i="13"/>
  <c r="K65" i="13" s="1"/>
  <c r="N64" i="13"/>
  <c r="J64" i="13"/>
  <c r="K64" i="13" s="1"/>
  <c r="N63" i="13"/>
  <c r="J63" i="13"/>
  <c r="K63" i="13" s="1"/>
  <c r="N62" i="13"/>
  <c r="K62" i="13"/>
  <c r="J62" i="13"/>
  <c r="N61" i="13"/>
  <c r="J61" i="13"/>
  <c r="K61" i="13" s="1"/>
  <c r="N60" i="13"/>
  <c r="K60" i="13"/>
  <c r="J60" i="13"/>
  <c r="N59" i="13"/>
  <c r="K59" i="13"/>
  <c r="J59" i="13"/>
  <c r="N58" i="13"/>
  <c r="K58" i="13"/>
  <c r="J58" i="13"/>
  <c r="N57" i="13"/>
  <c r="J57" i="13"/>
  <c r="K57" i="13" s="1"/>
  <c r="N56" i="13"/>
  <c r="J56" i="13"/>
  <c r="K56" i="13" s="1"/>
  <c r="N55" i="13"/>
  <c r="J55" i="13"/>
  <c r="K55" i="13" s="1"/>
  <c r="N54" i="13"/>
  <c r="K54" i="13"/>
  <c r="J54" i="13"/>
  <c r="N53" i="13"/>
  <c r="J53" i="13"/>
  <c r="K53" i="13" s="1"/>
  <c r="N52" i="13"/>
  <c r="K52" i="13"/>
  <c r="J52" i="13"/>
  <c r="N51" i="13"/>
  <c r="K51" i="13"/>
  <c r="J51" i="13"/>
  <c r="N50" i="13"/>
  <c r="K50" i="13"/>
  <c r="J50" i="13"/>
  <c r="N49" i="13"/>
  <c r="J49" i="13"/>
  <c r="K49" i="13" s="1"/>
  <c r="N48" i="13"/>
  <c r="J48" i="13"/>
  <c r="K48" i="13" s="1"/>
  <c r="N47" i="13"/>
  <c r="J47" i="13"/>
  <c r="K47" i="13" s="1"/>
  <c r="N46" i="13"/>
  <c r="K46" i="13"/>
  <c r="J46" i="13"/>
  <c r="N45" i="13"/>
  <c r="J45" i="13"/>
  <c r="K45" i="13" s="1"/>
  <c r="N44" i="13"/>
  <c r="K44" i="13"/>
  <c r="J44" i="13"/>
  <c r="N43" i="13"/>
  <c r="K43" i="13"/>
  <c r="J43" i="13"/>
  <c r="N42" i="13"/>
  <c r="K42" i="13"/>
  <c r="J42" i="13"/>
  <c r="N41" i="13"/>
  <c r="J41" i="13"/>
  <c r="K41" i="13" s="1"/>
  <c r="N40" i="13"/>
  <c r="J40" i="13"/>
  <c r="K40" i="13" s="1"/>
  <c r="X39" i="13"/>
  <c r="W39" i="13"/>
  <c r="N39" i="13"/>
  <c r="J39" i="13"/>
  <c r="K39" i="13" s="1"/>
  <c r="X38" i="13"/>
  <c r="W38" i="13"/>
  <c r="N38" i="13"/>
  <c r="K38" i="13"/>
  <c r="J38" i="13"/>
  <c r="X37" i="13"/>
  <c r="W37" i="13"/>
  <c r="N37" i="13"/>
  <c r="J37" i="13"/>
  <c r="K37" i="13" s="1"/>
  <c r="X36" i="13"/>
  <c r="W36" i="13"/>
  <c r="N36" i="13"/>
  <c r="K36" i="13"/>
  <c r="J36" i="13"/>
  <c r="X35" i="13"/>
  <c r="W35" i="13"/>
  <c r="N35" i="13"/>
  <c r="K35" i="13"/>
  <c r="J35" i="13"/>
  <c r="X34" i="13"/>
  <c r="W34" i="13"/>
  <c r="N34" i="13"/>
  <c r="K34" i="13"/>
  <c r="J34" i="13"/>
  <c r="X33" i="13"/>
  <c r="W33" i="13"/>
  <c r="N33" i="13"/>
  <c r="K33" i="13"/>
  <c r="J33" i="13"/>
  <c r="X32" i="13"/>
  <c r="W32" i="13"/>
  <c r="N32" i="13"/>
  <c r="J32" i="13"/>
  <c r="K32" i="13" s="1"/>
  <c r="X31" i="13"/>
  <c r="W31" i="13"/>
  <c r="N31" i="13"/>
  <c r="K31" i="13"/>
  <c r="J31" i="13"/>
  <c r="X30" i="13"/>
  <c r="W30" i="13"/>
  <c r="N30" i="13"/>
  <c r="J30" i="13"/>
  <c r="K30" i="13" s="1"/>
  <c r="X29" i="13"/>
  <c r="W29" i="13"/>
  <c r="N29" i="13"/>
  <c r="J29" i="13"/>
  <c r="K29" i="13" s="1"/>
  <c r="X28" i="13"/>
  <c r="W28" i="13"/>
  <c r="N28" i="13"/>
  <c r="J28" i="13"/>
  <c r="K28" i="13" s="1"/>
  <c r="X27" i="13"/>
  <c r="W27" i="13"/>
  <c r="N27" i="13"/>
  <c r="K27" i="13"/>
  <c r="J27" i="13"/>
  <c r="X26" i="13"/>
  <c r="W26" i="13"/>
  <c r="N26" i="13"/>
  <c r="K26" i="13"/>
  <c r="J26" i="13"/>
  <c r="X25" i="13"/>
  <c r="W25" i="13"/>
  <c r="N25" i="13"/>
  <c r="K25" i="13"/>
  <c r="J25" i="13"/>
  <c r="X24" i="13"/>
  <c r="W24" i="13"/>
  <c r="N24" i="13"/>
  <c r="J24" i="13"/>
  <c r="K24" i="13" s="1"/>
  <c r="W23" i="13"/>
  <c r="N23" i="13"/>
  <c r="K23" i="13"/>
  <c r="J23" i="13"/>
  <c r="N22" i="13"/>
  <c r="J22" i="13"/>
  <c r="K22" i="13" s="1"/>
  <c r="N21" i="13"/>
  <c r="K21" i="13"/>
  <c r="J21" i="13"/>
  <c r="N20" i="13"/>
  <c r="J20" i="13"/>
  <c r="K20" i="13" s="1"/>
  <c r="N19" i="13"/>
  <c r="J19" i="13"/>
  <c r="K19" i="13" s="1"/>
  <c r="N18" i="13"/>
  <c r="J18" i="13"/>
  <c r="K18" i="13" s="1"/>
  <c r="N17" i="13"/>
  <c r="J17" i="13"/>
  <c r="K17" i="13" s="1"/>
  <c r="N16" i="13"/>
  <c r="J16" i="13"/>
  <c r="K16" i="13" s="1"/>
  <c r="N15" i="13"/>
  <c r="J15" i="13"/>
  <c r="K15" i="13" s="1"/>
  <c r="N14" i="13"/>
  <c r="J14" i="13"/>
  <c r="K14" i="13" s="1"/>
  <c r="X13" i="13"/>
  <c r="V13" i="13"/>
  <c r="N13" i="13"/>
  <c r="J13" i="13"/>
  <c r="K13" i="13" s="1"/>
  <c r="N12" i="13"/>
  <c r="J12" i="13"/>
  <c r="K12" i="13" s="1"/>
  <c r="N11" i="13"/>
  <c r="J11" i="13"/>
  <c r="K11" i="13" s="1"/>
  <c r="N10" i="13"/>
  <c r="J10" i="13"/>
  <c r="K10" i="13" s="1"/>
  <c r="N9" i="13"/>
  <c r="J9" i="13"/>
  <c r="K9" i="13" s="1"/>
  <c r="N8" i="13"/>
  <c r="J8" i="13"/>
  <c r="K8" i="13" s="1"/>
  <c r="N7" i="13"/>
  <c r="K7" i="13"/>
  <c r="J7" i="13"/>
  <c r="N6" i="13"/>
  <c r="K6" i="13"/>
  <c r="J6" i="13"/>
  <c r="N5" i="13"/>
  <c r="J5" i="13"/>
  <c r="K5" i="13" s="1"/>
  <c r="N4" i="13"/>
  <c r="M4" i="13"/>
  <c r="M5" i="13" s="1"/>
  <c r="M6" i="13" s="1"/>
  <c r="M7" i="13" s="1"/>
  <c r="M8" i="13" s="1"/>
  <c r="M9" i="13" s="1"/>
  <c r="M10" i="13" s="1"/>
  <c r="M11" i="13" s="1"/>
  <c r="M12" i="13" s="1"/>
  <c r="M13" i="13" s="1"/>
  <c r="M14" i="13" s="1"/>
  <c r="M15" i="13" s="1"/>
  <c r="M16" i="13" s="1"/>
  <c r="M17" i="13" s="1"/>
  <c r="M18" i="13" s="1"/>
  <c r="M19" i="13" s="1"/>
  <c r="M20" i="13" s="1"/>
  <c r="M21" i="13" s="1"/>
  <c r="M22" i="13" s="1"/>
  <c r="M23" i="13" s="1"/>
  <c r="M24" i="13" s="1"/>
  <c r="M25" i="13" s="1"/>
  <c r="M26" i="13" s="1"/>
  <c r="M27" i="13" s="1"/>
  <c r="M28" i="13" s="1"/>
  <c r="M29" i="13" s="1"/>
  <c r="M30" i="13" s="1"/>
  <c r="M31" i="13" s="1"/>
  <c r="M32" i="13" s="1"/>
  <c r="M33" i="13" s="1"/>
  <c r="M34" i="13" s="1"/>
  <c r="M35" i="13" s="1"/>
  <c r="M36" i="13" s="1"/>
  <c r="M37" i="13" s="1"/>
  <c r="M38" i="13" s="1"/>
  <c r="M39" i="13" s="1"/>
  <c r="M40" i="13" s="1"/>
  <c r="M41" i="13" s="1"/>
  <c r="M42" i="13" s="1"/>
  <c r="M43" i="13" s="1"/>
  <c r="M44" i="13" s="1"/>
  <c r="M45" i="13" s="1"/>
  <c r="M46" i="13" s="1"/>
  <c r="M47" i="13" s="1"/>
  <c r="M48" i="13" s="1"/>
  <c r="M49" i="13" s="1"/>
  <c r="M50" i="13" s="1"/>
  <c r="M51" i="13" s="1"/>
  <c r="M52" i="13" s="1"/>
  <c r="M53" i="13" s="1"/>
  <c r="M54" i="13" s="1"/>
  <c r="M55" i="13" s="1"/>
  <c r="M56" i="13" s="1"/>
  <c r="M57" i="13" s="1"/>
  <c r="M58" i="13" s="1"/>
  <c r="M59" i="13" s="1"/>
  <c r="M60" i="13" s="1"/>
  <c r="M61" i="13" s="1"/>
  <c r="M62" i="13" s="1"/>
  <c r="M63" i="13" s="1"/>
  <c r="M64" i="13" s="1"/>
  <c r="M65" i="13" s="1"/>
  <c r="M66" i="13" s="1"/>
  <c r="M67" i="13" s="1"/>
  <c r="M68" i="13" s="1"/>
  <c r="M69" i="13" s="1"/>
  <c r="M70" i="13" s="1"/>
  <c r="M71" i="13" s="1"/>
  <c r="M72" i="13" s="1"/>
  <c r="M73" i="13" s="1"/>
  <c r="M74" i="13" s="1"/>
  <c r="M75" i="13" s="1"/>
  <c r="M76" i="13" s="1"/>
  <c r="M77" i="13" s="1"/>
  <c r="M78" i="13" s="1"/>
  <c r="M79" i="13" s="1"/>
  <c r="M80" i="13" s="1"/>
  <c r="M81" i="13" s="1"/>
  <c r="M82" i="13" s="1"/>
  <c r="M83" i="13" s="1"/>
  <c r="M84" i="13" s="1"/>
  <c r="M85" i="13" s="1"/>
  <c r="M86" i="13" s="1"/>
  <c r="M87" i="13" s="1"/>
  <c r="M88" i="13" s="1"/>
  <c r="M89" i="13" s="1"/>
  <c r="M90" i="13" s="1"/>
  <c r="M91" i="13" s="1"/>
  <c r="M92" i="13" s="1"/>
  <c r="M93" i="13" s="1"/>
  <c r="M94" i="13" s="1"/>
  <c r="M95" i="13" s="1"/>
  <c r="M96" i="13" s="1"/>
  <c r="M97" i="13" s="1"/>
  <c r="M98" i="13" s="1"/>
  <c r="M99" i="13" s="1"/>
  <c r="M100" i="13" s="1"/>
  <c r="M101" i="13" s="1"/>
  <c r="M102" i="13" s="1"/>
  <c r="M103" i="13" s="1"/>
  <c r="M104" i="13" s="1"/>
  <c r="M105" i="13" s="1"/>
  <c r="M106" i="13" s="1"/>
  <c r="M107" i="13" s="1"/>
  <c r="M108" i="13" s="1"/>
  <c r="M109" i="13" s="1"/>
  <c r="M110" i="13" s="1"/>
  <c r="M111" i="13" s="1"/>
  <c r="M112" i="13" s="1"/>
  <c r="M113" i="13" s="1"/>
  <c r="M114" i="13" s="1"/>
  <c r="M115" i="13" s="1"/>
  <c r="M116" i="13" s="1"/>
  <c r="M117" i="13" s="1"/>
  <c r="M118" i="13" s="1"/>
  <c r="M119" i="13" s="1"/>
  <c r="M120" i="13" s="1"/>
  <c r="M121" i="13" s="1"/>
  <c r="M122" i="13" s="1"/>
  <c r="M123" i="13" s="1"/>
  <c r="M124" i="13" s="1"/>
  <c r="M125" i="13" s="1"/>
  <c r="M126" i="13" s="1"/>
  <c r="M127" i="13" s="1"/>
  <c r="M128" i="13" s="1"/>
  <c r="M129" i="13" s="1"/>
  <c r="M130" i="13" s="1"/>
  <c r="M131" i="13" s="1"/>
  <c r="M132" i="13" s="1"/>
  <c r="M133" i="13" s="1"/>
  <c r="M134" i="13" s="1"/>
  <c r="M135" i="13" s="1"/>
  <c r="M136" i="13" s="1"/>
  <c r="M137" i="13" s="1"/>
  <c r="M138" i="13" s="1"/>
  <c r="M139" i="13" s="1"/>
  <c r="M140" i="13" s="1"/>
  <c r="M141" i="13" s="1"/>
  <c r="M142" i="13" s="1"/>
  <c r="M143" i="13" s="1"/>
  <c r="M144" i="13" s="1"/>
  <c r="M145" i="13" s="1"/>
  <c r="M146" i="13" s="1"/>
  <c r="M147" i="13" s="1"/>
  <c r="M148" i="13" s="1"/>
  <c r="M149" i="13" s="1"/>
  <c r="M150" i="13" s="1"/>
  <c r="M151" i="13" s="1"/>
  <c r="M152" i="13" s="1"/>
  <c r="M153" i="13" s="1"/>
  <c r="M154" i="13" s="1"/>
  <c r="M155" i="13" s="1"/>
  <c r="M156" i="13" s="1"/>
  <c r="M157" i="13" s="1"/>
  <c r="M158" i="13" s="1"/>
  <c r="M159" i="13" s="1"/>
  <c r="M160" i="13" s="1"/>
  <c r="M161" i="13" s="1"/>
  <c r="M162" i="13" s="1"/>
  <c r="M163" i="13" s="1"/>
  <c r="M164" i="13" s="1"/>
  <c r="M165" i="13" s="1"/>
  <c r="M166" i="13" s="1"/>
  <c r="M167" i="13" s="1"/>
  <c r="M168" i="13" s="1"/>
  <c r="M169" i="13" s="1"/>
  <c r="M170" i="13" s="1"/>
  <c r="M171" i="13" s="1"/>
  <c r="M172" i="13" s="1"/>
  <c r="M173" i="13" s="1"/>
  <c r="M174" i="13" s="1"/>
  <c r="M175" i="13" s="1"/>
  <c r="M176" i="13" s="1"/>
  <c r="M177" i="13" s="1"/>
  <c r="M178" i="13" s="1"/>
  <c r="M179" i="13" s="1"/>
  <c r="M180" i="13" s="1"/>
  <c r="M181" i="13" s="1"/>
  <c r="M182" i="13" s="1"/>
  <c r="M183" i="13" s="1"/>
  <c r="M184" i="13" s="1"/>
  <c r="M185" i="13" s="1"/>
  <c r="M186" i="13" s="1"/>
  <c r="M187" i="13" s="1"/>
  <c r="M188" i="13" s="1"/>
  <c r="M189" i="13" s="1"/>
  <c r="M190" i="13" s="1"/>
  <c r="M191" i="13" s="1"/>
  <c r="M192" i="13" s="1"/>
  <c r="M193" i="13" s="1"/>
  <c r="M194" i="13" s="1"/>
  <c r="M195" i="13" s="1"/>
  <c r="M196" i="13" s="1"/>
  <c r="M197" i="13" s="1"/>
  <c r="M198" i="13" s="1"/>
  <c r="M199" i="13" s="1"/>
  <c r="M200" i="13" s="1"/>
  <c r="M201" i="13" s="1"/>
  <c r="M202" i="13" s="1"/>
  <c r="M203" i="13" s="1"/>
  <c r="M204" i="13" s="1"/>
  <c r="M205" i="13" s="1"/>
  <c r="M206" i="13" s="1"/>
  <c r="M207" i="13" s="1"/>
  <c r="M208" i="13" s="1"/>
  <c r="M209" i="13" s="1"/>
  <c r="M210" i="13" s="1"/>
  <c r="M211" i="13" s="1"/>
  <c r="M212" i="13" s="1"/>
  <c r="M213" i="13" s="1"/>
  <c r="M214" i="13" s="1"/>
  <c r="M215" i="13" s="1"/>
  <c r="M216" i="13" s="1"/>
  <c r="M217" i="13" s="1"/>
  <c r="M218" i="13" s="1"/>
  <c r="M219" i="13" s="1"/>
  <c r="M220" i="13" s="1"/>
  <c r="M221" i="13" s="1"/>
  <c r="M222" i="13" s="1"/>
  <c r="M223" i="13" s="1"/>
  <c r="M224" i="13" s="1"/>
  <c r="M225" i="13" s="1"/>
  <c r="M226" i="13" s="1"/>
  <c r="M227" i="13" s="1"/>
  <c r="M228" i="13" s="1"/>
  <c r="M229" i="13" s="1"/>
  <c r="M230" i="13" s="1"/>
  <c r="M231" i="13" s="1"/>
  <c r="M232" i="13" s="1"/>
  <c r="M233" i="13" s="1"/>
  <c r="M234" i="13" s="1"/>
  <c r="M235" i="13" s="1"/>
  <c r="M236" i="13" s="1"/>
  <c r="M237" i="13" s="1"/>
  <c r="M238" i="13" s="1"/>
  <c r="M239" i="13" s="1"/>
  <c r="M240" i="13" s="1"/>
  <c r="M241" i="13" s="1"/>
  <c r="M242" i="13" s="1"/>
  <c r="M243" i="13" s="1"/>
  <c r="M244" i="13" s="1"/>
  <c r="M245" i="13" s="1"/>
  <c r="M246" i="13" s="1"/>
  <c r="M247" i="13" s="1"/>
  <c r="M248" i="13" s="1"/>
  <c r="M249" i="13" s="1"/>
  <c r="M250" i="13" s="1"/>
  <c r="M251" i="13" s="1"/>
  <c r="M252" i="13" s="1"/>
  <c r="M253" i="13" s="1"/>
  <c r="M254" i="13" s="1"/>
  <c r="M255" i="13" s="1"/>
  <c r="M256" i="13" s="1"/>
  <c r="M257" i="13" s="1"/>
  <c r="M258" i="13" s="1"/>
  <c r="M259" i="13" s="1"/>
  <c r="M260" i="13" s="1"/>
  <c r="M261" i="13" s="1"/>
  <c r="M262" i="13" s="1"/>
  <c r="M263" i="13" s="1"/>
  <c r="M264" i="13" s="1"/>
  <c r="M265" i="13" s="1"/>
  <c r="M266" i="13" s="1"/>
  <c r="M267" i="13" s="1"/>
  <c r="M268" i="13" s="1"/>
  <c r="M269" i="13" s="1"/>
  <c r="M270" i="13" s="1"/>
  <c r="M271" i="13" s="1"/>
  <c r="M272" i="13" s="1"/>
  <c r="M273" i="13" s="1"/>
  <c r="M274" i="13" s="1"/>
  <c r="M275" i="13" s="1"/>
  <c r="M276" i="13" s="1"/>
  <c r="M277" i="13" s="1"/>
  <c r="M278" i="13" s="1"/>
  <c r="M279" i="13" s="1"/>
  <c r="M280" i="13" s="1"/>
  <c r="M281" i="13" s="1"/>
  <c r="M282" i="13" s="1"/>
  <c r="M283" i="13" s="1"/>
  <c r="M284" i="13" s="1"/>
  <c r="M285" i="13" s="1"/>
  <c r="M286" i="13" s="1"/>
  <c r="M287" i="13" s="1"/>
  <c r="M288" i="13" s="1"/>
  <c r="M289" i="13" s="1"/>
  <c r="M290" i="13" s="1"/>
  <c r="M291" i="13" s="1"/>
  <c r="M292" i="13" s="1"/>
  <c r="M293" i="13" s="1"/>
  <c r="M294" i="13" s="1"/>
  <c r="M295" i="13" s="1"/>
  <c r="M296" i="13" s="1"/>
  <c r="M297" i="13" s="1"/>
  <c r="M298" i="13" s="1"/>
  <c r="M299" i="13" s="1"/>
  <c r="M300" i="13" s="1"/>
  <c r="M301" i="13" s="1"/>
  <c r="M302" i="13" s="1"/>
  <c r="M303" i="13" s="1"/>
  <c r="M304" i="13" s="1"/>
  <c r="M305" i="13" s="1"/>
  <c r="M306" i="13" s="1"/>
  <c r="M307" i="13" s="1"/>
  <c r="M308" i="13" s="1"/>
  <c r="M309" i="13" s="1"/>
  <c r="M310" i="13" s="1"/>
  <c r="M311" i="13" s="1"/>
  <c r="M312" i="13" s="1"/>
  <c r="M313" i="13" s="1"/>
  <c r="M314" i="13" s="1"/>
  <c r="M315" i="13" s="1"/>
  <c r="M316" i="13" s="1"/>
  <c r="M317" i="13" s="1"/>
  <c r="M318" i="13" s="1"/>
  <c r="M319" i="13" s="1"/>
  <c r="M320" i="13" s="1"/>
  <c r="M321" i="13" s="1"/>
  <c r="M322" i="13" s="1"/>
  <c r="M323" i="13" s="1"/>
  <c r="M324" i="13" s="1"/>
  <c r="M325" i="13" s="1"/>
  <c r="M326" i="13" s="1"/>
  <c r="M327" i="13" s="1"/>
  <c r="M328" i="13" s="1"/>
  <c r="M329" i="13" s="1"/>
  <c r="M330" i="13" s="1"/>
  <c r="M331" i="13" s="1"/>
  <c r="M332" i="13" s="1"/>
  <c r="M333" i="13" s="1"/>
  <c r="M334" i="13" s="1"/>
  <c r="M335" i="13" s="1"/>
  <c r="M336" i="13" s="1"/>
  <c r="M337" i="13" s="1"/>
  <c r="M338" i="13" s="1"/>
  <c r="M339" i="13" s="1"/>
  <c r="M340" i="13" s="1"/>
  <c r="M341" i="13" s="1"/>
  <c r="M342" i="13" s="1"/>
  <c r="M343" i="13" s="1"/>
  <c r="K4" i="13"/>
  <c r="J4" i="13"/>
  <c r="N343" i="12"/>
  <c r="J343" i="12"/>
  <c r="K343" i="12" s="1"/>
  <c r="N342" i="12"/>
  <c r="J342" i="12"/>
  <c r="K342" i="12" s="1"/>
  <c r="N341" i="12"/>
  <c r="J341" i="12"/>
  <c r="K341" i="12" s="1"/>
  <c r="N340" i="12"/>
  <c r="J340" i="12"/>
  <c r="K340" i="12" s="1"/>
  <c r="N339" i="12"/>
  <c r="J339" i="12"/>
  <c r="K339" i="12" s="1"/>
  <c r="N338" i="12"/>
  <c r="J338" i="12"/>
  <c r="K338" i="12" s="1"/>
  <c r="N337" i="12"/>
  <c r="J337" i="12"/>
  <c r="K337" i="12" s="1"/>
  <c r="N336" i="12"/>
  <c r="J336" i="12"/>
  <c r="K336" i="12" s="1"/>
  <c r="N335" i="12"/>
  <c r="J335" i="12"/>
  <c r="K335" i="12" s="1"/>
  <c r="N334" i="12"/>
  <c r="J334" i="12"/>
  <c r="K334" i="12" s="1"/>
  <c r="N333" i="12"/>
  <c r="J333" i="12"/>
  <c r="K333" i="12" s="1"/>
  <c r="N332" i="12"/>
  <c r="J332" i="12"/>
  <c r="K332" i="12" s="1"/>
  <c r="N331" i="12"/>
  <c r="J331" i="12"/>
  <c r="K331" i="12" s="1"/>
  <c r="N330" i="12"/>
  <c r="J330" i="12"/>
  <c r="K330" i="12" s="1"/>
  <c r="N329" i="12"/>
  <c r="J329" i="12"/>
  <c r="K329" i="12" s="1"/>
  <c r="N328" i="12"/>
  <c r="J328" i="12"/>
  <c r="K328" i="12" s="1"/>
  <c r="N327" i="12"/>
  <c r="J327" i="12"/>
  <c r="K327" i="12" s="1"/>
  <c r="N326" i="12"/>
  <c r="J326" i="12"/>
  <c r="K326" i="12" s="1"/>
  <c r="N325" i="12"/>
  <c r="J325" i="12"/>
  <c r="K325" i="12" s="1"/>
  <c r="N324" i="12"/>
  <c r="J324" i="12"/>
  <c r="K324" i="12" s="1"/>
  <c r="N323" i="12"/>
  <c r="J323" i="12"/>
  <c r="K323" i="12" s="1"/>
  <c r="N322" i="12"/>
  <c r="J322" i="12"/>
  <c r="K322" i="12" s="1"/>
  <c r="N321" i="12"/>
  <c r="J321" i="12"/>
  <c r="K321" i="12" s="1"/>
  <c r="N320" i="12"/>
  <c r="J320" i="12"/>
  <c r="K320" i="12" s="1"/>
  <c r="N319" i="12"/>
  <c r="J319" i="12"/>
  <c r="K319" i="12" s="1"/>
  <c r="N318" i="12"/>
  <c r="J318" i="12"/>
  <c r="K318" i="12" s="1"/>
  <c r="N317" i="12"/>
  <c r="J317" i="12"/>
  <c r="K317" i="12" s="1"/>
  <c r="N316" i="12"/>
  <c r="J316" i="12"/>
  <c r="K316" i="12" s="1"/>
  <c r="N315" i="12"/>
  <c r="J315" i="12"/>
  <c r="K315" i="12" s="1"/>
  <c r="N314" i="12"/>
  <c r="J314" i="12"/>
  <c r="K314" i="12" s="1"/>
  <c r="N313" i="12"/>
  <c r="J313" i="12"/>
  <c r="K313" i="12" s="1"/>
  <c r="N312" i="12"/>
  <c r="K312" i="12"/>
  <c r="J312" i="12"/>
  <c r="N311" i="12"/>
  <c r="J311" i="12"/>
  <c r="K311" i="12" s="1"/>
  <c r="N310" i="12"/>
  <c r="J310" i="12"/>
  <c r="K310" i="12" s="1"/>
  <c r="N309" i="12"/>
  <c r="J309" i="12"/>
  <c r="K309" i="12" s="1"/>
  <c r="N308" i="12"/>
  <c r="J308" i="12"/>
  <c r="K308" i="12" s="1"/>
  <c r="N307" i="12"/>
  <c r="J307" i="12"/>
  <c r="K307" i="12" s="1"/>
  <c r="N306" i="12"/>
  <c r="J306" i="12"/>
  <c r="K306" i="12" s="1"/>
  <c r="N305" i="12"/>
  <c r="J305" i="12"/>
  <c r="K305" i="12" s="1"/>
  <c r="N304" i="12"/>
  <c r="J304" i="12"/>
  <c r="K304" i="12" s="1"/>
  <c r="N303" i="12"/>
  <c r="J303" i="12"/>
  <c r="K303" i="12" s="1"/>
  <c r="N302" i="12"/>
  <c r="J302" i="12"/>
  <c r="K302" i="12" s="1"/>
  <c r="N301" i="12"/>
  <c r="J301" i="12"/>
  <c r="K301" i="12" s="1"/>
  <c r="N300" i="12"/>
  <c r="J300" i="12"/>
  <c r="K300" i="12" s="1"/>
  <c r="N299" i="12"/>
  <c r="J299" i="12"/>
  <c r="K299" i="12" s="1"/>
  <c r="N298" i="12"/>
  <c r="J298" i="12"/>
  <c r="K298" i="12" s="1"/>
  <c r="N297" i="12"/>
  <c r="J297" i="12"/>
  <c r="K297" i="12" s="1"/>
  <c r="N296" i="12"/>
  <c r="J296" i="12"/>
  <c r="K296" i="12" s="1"/>
  <c r="N295" i="12"/>
  <c r="J295" i="12"/>
  <c r="K295" i="12" s="1"/>
  <c r="N294" i="12"/>
  <c r="J294" i="12"/>
  <c r="K294" i="12" s="1"/>
  <c r="N293" i="12"/>
  <c r="J293" i="12"/>
  <c r="K293" i="12" s="1"/>
  <c r="N292" i="12"/>
  <c r="J292" i="12"/>
  <c r="K292" i="12" s="1"/>
  <c r="N291" i="12"/>
  <c r="J291" i="12"/>
  <c r="K291" i="12" s="1"/>
  <c r="N290" i="12"/>
  <c r="J290" i="12"/>
  <c r="K290" i="12" s="1"/>
  <c r="N289" i="12"/>
  <c r="J289" i="12"/>
  <c r="K289" i="12" s="1"/>
  <c r="N288" i="12"/>
  <c r="J288" i="12"/>
  <c r="K288" i="12" s="1"/>
  <c r="N287" i="12"/>
  <c r="J287" i="12"/>
  <c r="K287" i="12" s="1"/>
  <c r="N286" i="12"/>
  <c r="J286" i="12"/>
  <c r="K286" i="12" s="1"/>
  <c r="N285" i="12"/>
  <c r="J285" i="12"/>
  <c r="K285" i="12" s="1"/>
  <c r="N284" i="12"/>
  <c r="J284" i="12"/>
  <c r="K284" i="12" s="1"/>
  <c r="N283" i="12"/>
  <c r="J283" i="12"/>
  <c r="K283" i="12" s="1"/>
  <c r="N282" i="12"/>
  <c r="J282" i="12"/>
  <c r="K282" i="12" s="1"/>
  <c r="N281" i="12"/>
  <c r="J281" i="12"/>
  <c r="K281" i="12" s="1"/>
  <c r="N280" i="12"/>
  <c r="J280" i="12"/>
  <c r="K280" i="12" s="1"/>
  <c r="N279" i="12"/>
  <c r="J279" i="12"/>
  <c r="K279" i="12" s="1"/>
  <c r="N278" i="12"/>
  <c r="J278" i="12"/>
  <c r="K278" i="12" s="1"/>
  <c r="N277" i="12"/>
  <c r="J277" i="12"/>
  <c r="K277" i="12" s="1"/>
  <c r="N276" i="12"/>
  <c r="J276" i="12"/>
  <c r="K276" i="12" s="1"/>
  <c r="N275" i="12"/>
  <c r="J275" i="12"/>
  <c r="K275" i="12" s="1"/>
  <c r="N274" i="12"/>
  <c r="K274" i="12"/>
  <c r="J274" i="12"/>
  <c r="N273" i="12"/>
  <c r="J273" i="12"/>
  <c r="K273" i="12" s="1"/>
  <c r="N272" i="12"/>
  <c r="J272" i="12"/>
  <c r="K272" i="12" s="1"/>
  <c r="N271" i="12"/>
  <c r="J271" i="12"/>
  <c r="K271" i="12" s="1"/>
  <c r="N270" i="12"/>
  <c r="J270" i="12"/>
  <c r="K270" i="12" s="1"/>
  <c r="N269" i="12"/>
  <c r="J269" i="12"/>
  <c r="K269" i="12" s="1"/>
  <c r="N268" i="12"/>
  <c r="J268" i="12"/>
  <c r="K268" i="12" s="1"/>
  <c r="N267" i="12"/>
  <c r="J267" i="12"/>
  <c r="K267" i="12" s="1"/>
  <c r="N266" i="12"/>
  <c r="J266" i="12"/>
  <c r="K266" i="12" s="1"/>
  <c r="N265" i="12"/>
  <c r="J265" i="12"/>
  <c r="K265" i="12" s="1"/>
  <c r="N264" i="12"/>
  <c r="J264" i="12"/>
  <c r="K264" i="12" s="1"/>
  <c r="N263" i="12"/>
  <c r="J263" i="12"/>
  <c r="K263" i="12" s="1"/>
  <c r="N262" i="12"/>
  <c r="J262" i="12"/>
  <c r="K262" i="12" s="1"/>
  <c r="N261" i="12"/>
  <c r="J261" i="12"/>
  <c r="K261" i="12" s="1"/>
  <c r="N260" i="12"/>
  <c r="J260" i="12"/>
  <c r="K260" i="12" s="1"/>
  <c r="N259" i="12"/>
  <c r="J259" i="12"/>
  <c r="K259" i="12" s="1"/>
  <c r="N258" i="12"/>
  <c r="J258" i="12"/>
  <c r="K258" i="12" s="1"/>
  <c r="N257" i="12"/>
  <c r="J257" i="12"/>
  <c r="K257" i="12" s="1"/>
  <c r="N256" i="12"/>
  <c r="K256" i="12"/>
  <c r="J256" i="12"/>
  <c r="N255" i="12"/>
  <c r="J255" i="12"/>
  <c r="K255" i="12" s="1"/>
  <c r="N254" i="12"/>
  <c r="J254" i="12"/>
  <c r="K254" i="12" s="1"/>
  <c r="N253" i="12"/>
  <c r="J253" i="12"/>
  <c r="K253" i="12" s="1"/>
  <c r="N252" i="12"/>
  <c r="J252" i="12"/>
  <c r="K252" i="12" s="1"/>
  <c r="N251" i="12"/>
  <c r="J251" i="12"/>
  <c r="K251" i="12" s="1"/>
  <c r="N250" i="12"/>
  <c r="J250" i="12"/>
  <c r="K250" i="12" s="1"/>
  <c r="N249" i="12"/>
  <c r="J249" i="12"/>
  <c r="K249" i="12" s="1"/>
  <c r="N248" i="12"/>
  <c r="K248" i="12"/>
  <c r="J248" i="12"/>
  <c r="N247" i="12"/>
  <c r="J247" i="12"/>
  <c r="K247" i="12" s="1"/>
  <c r="N246" i="12"/>
  <c r="J246" i="12"/>
  <c r="K246" i="12" s="1"/>
  <c r="N245" i="12"/>
  <c r="J245" i="12"/>
  <c r="K245" i="12" s="1"/>
  <c r="N244" i="12"/>
  <c r="J244" i="12"/>
  <c r="K244" i="12" s="1"/>
  <c r="N243" i="12"/>
  <c r="J243" i="12"/>
  <c r="K243" i="12" s="1"/>
  <c r="N242" i="12"/>
  <c r="J242" i="12"/>
  <c r="K242" i="12" s="1"/>
  <c r="N241" i="12"/>
  <c r="J241" i="12"/>
  <c r="K241" i="12" s="1"/>
  <c r="N240" i="12"/>
  <c r="J240" i="12"/>
  <c r="K240" i="12" s="1"/>
  <c r="N239" i="12"/>
  <c r="J239" i="12"/>
  <c r="K239" i="12" s="1"/>
  <c r="N238" i="12"/>
  <c r="J238" i="12"/>
  <c r="K238" i="12" s="1"/>
  <c r="N237" i="12"/>
  <c r="J237" i="12"/>
  <c r="K237" i="12" s="1"/>
  <c r="N236" i="12"/>
  <c r="J236" i="12"/>
  <c r="K236" i="12" s="1"/>
  <c r="N235" i="12"/>
  <c r="J235" i="12"/>
  <c r="K235" i="12" s="1"/>
  <c r="N234" i="12"/>
  <c r="J234" i="12"/>
  <c r="K234" i="12" s="1"/>
  <c r="N233" i="12"/>
  <c r="J233" i="12"/>
  <c r="K233" i="12" s="1"/>
  <c r="N232" i="12"/>
  <c r="J232" i="12"/>
  <c r="K232" i="12" s="1"/>
  <c r="N231" i="12"/>
  <c r="J231" i="12"/>
  <c r="K231" i="12" s="1"/>
  <c r="N230" i="12"/>
  <c r="J230" i="12"/>
  <c r="K230" i="12" s="1"/>
  <c r="N229" i="12"/>
  <c r="J229" i="12"/>
  <c r="K229" i="12" s="1"/>
  <c r="N228" i="12"/>
  <c r="J228" i="12"/>
  <c r="K228" i="12" s="1"/>
  <c r="N227" i="12"/>
  <c r="J227" i="12"/>
  <c r="K227" i="12" s="1"/>
  <c r="N226" i="12"/>
  <c r="K226" i="12"/>
  <c r="J226" i="12"/>
  <c r="N225" i="12"/>
  <c r="J225" i="12"/>
  <c r="K225" i="12" s="1"/>
  <c r="N224" i="12"/>
  <c r="J224" i="12"/>
  <c r="K224" i="12" s="1"/>
  <c r="N223" i="12"/>
  <c r="J223" i="12"/>
  <c r="K223" i="12" s="1"/>
  <c r="N222" i="12"/>
  <c r="J222" i="12"/>
  <c r="K222" i="12" s="1"/>
  <c r="N221" i="12"/>
  <c r="J221" i="12"/>
  <c r="K221" i="12" s="1"/>
  <c r="N220" i="12"/>
  <c r="J220" i="12"/>
  <c r="K220" i="12" s="1"/>
  <c r="N219" i="12"/>
  <c r="J219" i="12"/>
  <c r="K219" i="12" s="1"/>
  <c r="N218" i="12"/>
  <c r="J218" i="12"/>
  <c r="K218" i="12" s="1"/>
  <c r="N217" i="12"/>
  <c r="J217" i="12"/>
  <c r="K217" i="12" s="1"/>
  <c r="N216" i="12"/>
  <c r="J216" i="12"/>
  <c r="K216" i="12" s="1"/>
  <c r="N215" i="12"/>
  <c r="J215" i="12"/>
  <c r="K215" i="12" s="1"/>
  <c r="N214" i="12"/>
  <c r="J214" i="12"/>
  <c r="K214" i="12" s="1"/>
  <c r="N213" i="12"/>
  <c r="J213" i="12"/>
  <c r="K213" i="12" s="1"/>
  <c r="N212" i="12"/>
  <c r="J212" i="12"/>
  <c r="K212" i="12" s="1"/>
  <c r="N211" i="12"/>
  <c r="J211" i="12"/>
  <c r="K211" i="12" s="1"/>
  <c r="N210" i="12"/>
  <c r="J210" i="12"/>
  <c r="K210" i="12" s="1"/>
  <c r="N209" i="12"/>
  <c r="J209" i="12"/>
  <c r="K209" i="12" s="1"/>
  <c r="N208" i="12"/>
  <c r="K208" i="12"/>
  <c r="J208" i="12"/>
  <c r="N207" i="12"/>
  <c r="J207" i="12"/>
  <c r="K207" i="12" s="1"/>
  <c r="N206" i="12"/>
  <c r="J206" i="12"/>
  <c r="K206" i="12" s="1"/>
  <c r="N205" i="12"/>
  <c r="J205" i="12"/>
  <c r="K205" i="12" s="1"/>
  <c r="N204" i="12"/>
  <c r="J204" i="12"/>
  <c r="K204" i="12" s="1"/>
  <c r="N203" i="12"/>
  <c r="J203" i="12"/>
  <c r="K203" i="12" s="1"/>
  <c r="N202" i="12"/>
  <c r="J202" i="12"/>
  <c r="K202" i="12" s="1"/>
  <c r="N201" i="12"/>
  <c r="J201" i="12"/>
  <c r="K201" i="12" s="1"/>
  <c r="N200" i="12"/>
  <c r="J200" i="12"/>
  <c r="K200" i="12" s="1"/>
  <c r="N199" i="12"/>
  <c r="J199" i="12"/>
  <c r="K199" i="12" s="1"/>
  <c r="N198" i="12"/>
  <c r="J198" i="12"/>
  <c r="K198" i="12" s="1"/>
  <c r="N197" i="12"/>
  <c r="J197" i="12"/>
  <c r="K197" i="12" s="1"/>
  <c r="N196" i="12"/>
  <c r="J196" i="12"/>
  <c r="K196" i="12" s="1"/>
  <c r="N195" i="12"/>
  <c r="J195" i="12"/>
  <c r="K195" i="12" s="1"/>
  <c r="N194" i="12"/>
  <c r="J194" i="12"/>
  <c r="K194" i="12" s="1"/>
  <c r="N193" i="12"/>
  <c r="J193" i="12"/>
  <c r="K193" i="12" s="1"/>
  <c r="N192" i="12"/>
  <c r="J192" i="12"/>
  <c r="K192" i="12" s="1"/>
  <c r="N191" i="12"/>
  <c r="J191" i="12"/>
  <c r="K191" i="12" s="1"/>
  <c r="N190" i="12"/>
  <c r="J190" i="12"/>
  <c r="K190" i="12" s="1"/>
  <c r="N189" i="12"/>
  <c r="J189" i="12"/>
  <c r="K189" i="12" s="1"/>
  <c r="N188" i="12"/>
  <c r="J188" i="12"/>
  <c r="K188" i="12" s="1"/>
  <c r="N187" i="12"/>
  <c r="J187" i="12"/>
  <c r="K187" i="12" s="1"/>
  <c r="N186" i="12"/>
  <c r="J186" i="12"/>
  <c r="K186" i="12" s="1"/>
  <c r="N185" i="12"/>
  <c r="J185" i="12"/>
  <c r="K185" i="12" s="1"/>
  <c r="N184" i="12"/>
  <c r="J184" i="12"/>
  <c r="K184" i="12" s="1"/>
  <c r="N183" i="12"/>
  <c r="J183" i="12"/>
  <c r="K183" i="12" s="1"/>
  <c r="N182" i="12"/>
  <c r="J182" i="12"/>
  <c r="K182" i="12" s="1"/>
  <c r="N181" i="12"/>
  <c r="J181" i="12"/>
  <c r="K181" i="12" s="1"/>
  <c r="N180" i="12"/>
  <c r="J180" i="12"/>
  <c r="K180" i="12" s="1"/>
  <c r="N179" i="12"/>
  <c r="J179" i="12"/>
  <c r="K179" i="12" s="1"/>
  <c r="N178" i="12"/>
  <c r="J178" i="12"/>
  <c r="K178" i="12" s="1"/>
  <c r="N177" i="12"/>
  <c r="J177" i="12"/>
  <c r="K177" i="12" s="1"/>
  <c r="N176" i="12"/>
  <c r="J176" i="12"/>
  <c r="K176" i="12" s="1"/>
  <c r="N175" i="12"/>
  <c r="J175" i="12"/>
  <c r="K175" i="12" s="1"/>
  <c r="N174" i="12"/>
  <c r="J174" i="12"/>
  <c r="K174" i="12" s="1"/>
  <c r="N173" i="12"/>
  <c r="J173" i="12"/>
  <c r="K173" i="12" s="1"/>
  <c r="N172" i="12"/>
  <c r="J172" i="12"/>
  <c r="K172" i="12" s="1"/>
  <c r="N171" i="12"/>
  <c r="J171" i="12"/>
  <c r="K171" i="12" s="1"/>
  <c r="N170" i="12"/>
  <c r="J170" i="12"/>
  <c r="K170" i="12" s="1"/>
  <c r="N169" i="12"/>
  <c r="J169" i="12"/>
  <c r="K169" i="12" s="1"/>
  <c r="N168" i="12"/>
  <c r="J168" i="12"/>
  <c r="K168" i="12" s="1"/>
  <c r="N167" i="12"/>
  <c r="J167" i="12"/>
  <c r="K167" i="12" s="1"/>
  <c r="N166" i="12"/>
  <c r="J166" i="12"/>
  <c r="K166" i="12" s="1"/>
  <c r="N165" i="12"/>
  <c r="J165" i="12"/>
  <c r="K165" i="12" s="1"/>
  <c r="N164" i="12"/>
  <c r="J164" i="12"/>
  <c r="K164" i="12" s="1"/>
  <c r="N163" i="12"/>
  <c r="J163" i="12"/>
  <c r="K163" i="12" s="1"/>
  <c r="N162" i="12"/>
  <c r="J162" i="12"/>
  <c r="K162" i="12" s="1"/>
  <c r="N161" i="12"/>
  <c r="J161" i="12"/>
  <c r="K161" i="12" s="1"/>
  <c r="N160" i="12"/>
  <c r="J160" i="12"/>
  <c r="K160" i="12" s="1"/>
  <c r="N159" i="12"/>
  <c r="J159" i="12"/>
  <c r="K159" i="12" s="1"/>
  <c r="N158" i="12"/>
  <c r="K158" i="12"/>
  <c r="J158" i="12"/>
  <c r="N157" i="12"/>
  <c r="J157" i="12"/>
  <c r="K157" i="12" s="1"/>
  <c r="N156" i="12"/>
  <c r="J156" i="12"/>
  <c r="K156" i="12" s="1"/>
  <c r="N155" i="12"/>
  <c r="J155" i="12"/>
  <c r="K155" i="12" s="1"/>
  <c r="N154" i="12"/>
  <c r="J154" i="12"/>
  <c r="K154" i="12" s="1"/>
  <c r="N153" i="12"/>
  <c r="J153" i="12"/>
  <c r="K153" i="12" s="1"/>
  <c r="N152" i="12"/>
  <c r="J152" i="12"/>
  <c r="K152" i="12" s="1"/>
  <c r="N151" i="12"/>
  <c r="J151" i="12"/>
  <c r="K151" i="12" s="1"/>
  <c r="N150" i="12"/>
  <c r="J150" i="12"/>
  <c r="K150" i="12" s="1"/>
  <c r="N149" i="12"/>
  <c r="J149" i="12"/>
  <c r="K149" i="12" s="1"/>
  <c r="N148" i="12"/>
  <c r="J148" i="12"/>
  <c r="K148" i="12" s="1"/>
  <c r="N147" i="12"/>
  <c r="J147" i="12"/>
  <c r="K147" i="12" s="1"/>
  <c r="N146" i="12"/>
  <c r="J146" i="12"/>
  <c r="K146" i="12" s="1"/>
  <c r="N145" i="12"/>
  <c r="J145" i="12"/>
  <c r="K145" i="12" s="1"/>
  <c r="N144" i="12"/>
  <c r="J144" i="12"/>
  <c r="K144" i="12" s="1"/>
  <c r="N143" i="12"/>
  <c r="J143" i="12"/>
  <c r="K143" i="12" s="1"/>
  <c r="N142" i="12"/>
  <c r="K142" i="12"/>
  <c r="J142" i="12"/>
  <c r="N141" i="12"/>
  <c r="J141" i="12"/>
  <c r="K141" i="12" s="1"/>
  <c r="N140" i="12"/>
  <c r="J140" i="12"/>
  <c r="K140" i="12" s="1"/>
  <c r="N139" i="12"/>
  <c r="J139" i="12"/>
  <c r="K139" i="12" s="1"/>
  <c r="N138" i="12"/>
  <c r="J138" i="12"/>
  <c r="K138" i="12" s="1"/>
  <c r="N137" i="12"/>
  <c r="J137" i="12"/>
  <c r="K137" i="12" s="1"/>
  <c r="N136" i="12"/>
  <c r="J136" i="12"/>
  <c r="K136" i="12" s="1"/>
  <c r="N135" i="12"/>
  <c r="J135" i="12"/>
  <c r="K135" i="12" s="1"/>
  <c r="N134" i="12"/>
  <c r="J134" i="12"/>
  <c r="K134" i="12" s="1"/>
  <c r="N133" i="12"/>
  <c r="J133" i="12"/>
  <c r="K133" i="12" s="1"/>
  <c r="N132" i="12"/>
  <c r="J132" i="12"/>
  <c r="K132" i="12" s="1"/>
  <c r="N131" i="12"/>
  <c r="J131" i="12"/>
  <c r="K131" i="12" s="1"/>
  <c r="N130" i="12"/>
  <c r="J130" i="12"/>
  <c r="K130" i="12" s="1"/>
  <c r="N129" i="12"/>
  <c r="J129" i="12"/>
  <c r="K129" i="12" s="1"/>
  <c r="N128" i="12"/>
  <c r="J128" i="12"/>
  <c r="K128" i="12" s="1"/>
  <c r="N127" i="12"/>
  <c r="J127" i="12"/>
  <c r="K127" i="12" s="1"/>
  <c r="N126" i="12"/>
  <c r="J126" i="12"/>
  <c r="K126" i="12" s="1"/>
  <c r="N125" i="12"/>
  <c r="J125" i="12"/>
  <c r="K125" i="12" s="1"/>
  <c r="N124" i="12"/>
  <c r="J124" i="12"/>
  <c r="K124" i="12" s="1"/>
  <c r="N123" i="12"/>
  <c r="J123" i="12"/>
  <c r="K123" i="12" s="1"/>
  <c r="N122" i="12"/>
  <c r="J122" i="12"/>
  <c r="K122" i="12" s="1"/>
  <c r="N121" i="12"/>
  <c r="J121" i="12"/>
  <c r="K121" i="12" s="1"/>
  <c r="N120" i="12"/>
  <c r="J120" i="12"/>
  <c r="K120" i="12" s="1"/>
  <c r="N119" i="12"/>
  <c r="J119" i="12"/>
  <c r="K119" i="12" s="1"/>
  <c r="N118" i="12"/>
  <c r="J118" i="12"/>
  <c r="K118" i="12" s="1"/>
  <c r="N117" i="12"/>
  <c r="J117" i="12"/>
  <c r="K117" i="12" s="1"/>
  <c r="N116" i="12"/>
  <c r="J116" i="12"/>
  <c r="K116" i="12" s="1"/>
  <c r="N115" i="12"/>
  <c r="J115" i="12"/>
  <c r="K115" i="12" s="1"/>
  <c r="N114" i="12"/>
  <c r="J114" i="12"/>
  <c r="K114" i="12" s="1"/>
  <c r="N113" i="12"/>
  <c r="J113" i="12"/>
  <c r="K113" i="12" s="1"/>
  <c r="N112" i="12"/>
  <c r="J112" i="12"/>
  <c r="K112" i="12" s="1"/>
  <c r="N111" i="12"/>
  <c r="J111" i="12"/>
  <c r="K111" i="12" s="1"/>
  <c r="N110" i="12"/>
  <c r="J110" i="12"/>
  <c r="K110" i="12" s="1"/>
  <c r="N109" i="12"/>
  <c r="J109" i="12"/>
  <c r="K109" i="12" s="1"/>
  <c r="N108" i="12"/>
  <c r="J108" i="12"/>
  <c r="K108" i="12" s="1"/>
  <c r="N107" i="12"/>
  <c r="J107" i="12"/>
  <c r="K107" i="12" s="1"/>
  <c r="N106" i="12"/>
  <c r="J106" i="12"/>
  <c r="K106" i="12" s="1"/>
  <c r="N105" i="12"/>
  <c r="J105" i="12"/>
  <c r="K105" i="12" s="1"/>
  <c r="N104" i="12"/>
  <c r="J104" i="12"/>
  <c r="K104" i="12" s="1"/>
  <c r="N103" i="12"/>
  <c r="K103" i="12"/>
  <c r="J103" i="12"/>
  <c r="N102" i="12"/>
  <c r="J102" i="12"/>
  <c r="K102" i="12" s="1"/>
  <c r="N101" i="12"/>
  <c r="J101" i="12"/>
  <c r="K101" i="12" s="1"/>
  <c r="N100" i="12"/>
  <c r="J100" i="12"/>
  <c r="K100" i="12" s="1"/>
  <c r="N99" i="12"/>
  <c r="J99" i="12"/>
  <c r="K99" i="12" s="1"/>
  <c r="N98" i="12"/>
  <c r="J98" i="12"/>
  <c r="K98" i="12" s="1"/>
  <c r="N97" i="12"/>
  <c r="J97" i="12"/>
  <c r="K97" i="12" s="1"/>
  <c r="N96" i="12"/>
  <c r="J96" i="12"/>
  <c r="K96" i="12" s="1"/>
  <c r="N95" i="12"/>
  <c r="J95" i="12"/>
  <c r="K95" i="12" s="1"/>
  <c r="N94" i="12"/>
  <c r="J94" i="12"/>
  <c r="K94" i="12" s="1"/>
  <c r="N93" i="12"/>
  <c r="K93" i="12"/>
  <c r="J93" i="12"/>
  <c r="N92" i="12"/>
  <c r="J92" i="12"/>
  <c r="K92" i="12" s="1"/>
  <c r="N91" i="12"/>
  <c r="J91" i="12"/>
  <c r="K91" i="12" s="1"/>
  <c r="N90" i="12"/>
  <c r="J90" i="12"/>
  <c r="K90" i="12" s="1"/>
  <c r="N89" i="12"/>
  <c r="J89" i="12"/>
  <c r="K89" i="12" s="1"/>
  <c r="N88" i="12"/>
  <c r="J88" i="12"/>
  <c r="K88" i="12" s="1"/>
  <c r="N87" i="12"/>
  <c r="J87" i="12"/>
  <c r="K87" i="12" s="1"/>
  <c r="N86" i="12"/>
  <c r="J86" i="12"/>
  <c r="K86" i="12" s="1"/>
  <c r="N85" i="12"/>
  <c r="J85" i="12"/>
  <c r="K85" i="12" s="1"/>
  <c r="N84" i="12"/>
  <c r="J84" i="12"/>
  <c r="K84" i="12" s="1"/>
  <c r="N83" i="12"/>
  <c r="J83" i="12"/>
  <c r="K83" i="12" s="1"/>
  <c r="N82" i="12"/>
  <c r="J82" i="12"/>
  <c r="K82" i="12" s="1"/>
  <c r="N81" i="12"/>
  <c r="J81" i="12"/>
  <c r="K81" i="12" s="1"/>
  <c r="N80" i="12"/>
  <c r="J80" i="12"/>
  <c r="K80" i="12" s="1"/>
  <c r="N79" i="12"/>
  <c r="J79" i="12"/>
  <c r="K79" i="12" s="1"/>
  <c r="N78" i="12"/>
  <c r="J78" i="12"/>
  <c r="K78" i="12" s="1"/>
  <c r="N77" i="12"/>
  <c r="J77" i="12"/>
  <c r="K77" i="12" s="1"/>
  <c r="N76" i="12"/>
  <c r="J76" i="12"/>
  <c r="K76" i="12" s="1"/>
  <c r="N75" i="12"/>
  <c r="J75" i="12"/>
  <c r="K75" i="12" s="1"/>
  <c r="N74" i="12"/>
  <c r="J74" i="12"/>
  <c r="K74" i="12" s="1"/>
  <c r="N73" i="12"/>
  <c r="J73" i="12"/>
  <c r="K73" i="12" s="1"/>
  <c r="N72" i="12"/>
  <c r="J72" i="12"/>
  <c r="K72" i="12" s="1"/>
  <c r="N71" i="12"/>
  <c r="J71" i="12"/>
  <c r="K71" i="12" s="1"/>
  <c r="N70" i="12"/>
  <c r="J70" i="12"/>
  <c r="K70" i="12" s="1"/>
  <c r="N69" i="12"/>
  <c r="J69" i="12"/>
  <c r="K69" i="12" s="1"/>
  <c r="N68" i="12"/>
  <c r="J68" i="12"/>
  <c r="K68" i="12" s="1"/>
  <c r="N67" i="12"/>
  <c r="J67" i="12"/>
  <c r="K67" i="12" s="1"/>
  <c r="N66" i="12"/>
  <c r="J66" i="12"/>
  <c r="K66" i="12" s="1"/>
  <c r="N65" i="12"/>
  <c r="J65" i="12"/>
  <c r="K65" i="12" s="1"/>
  <c r="N64" i="12"/>
  <c r="J64" i="12"/>
  <c r="K64" i="12" s="1"/>
  <c r="N63" i="12"/>
  <c r="J63" i="12"/>
  <c r="K63" i="12" s="1"/>
  <c r="N62" i="12"/>
  <c r="J62" i="12"/>
  <c r="K62" i="12" s="1"/>
  <c r="N61" i="12"/>
  <c r="J61" i="12"/>
  <c r="K61" i="12" s="1"/>
  <c r="N60" i="12"/>
  <c r="J60" i="12"/>
  <c r="K60" i="12" s="1"/>
  <c r="N59" i="12"/>
  <c r="J59" i="12"/>
  <c r="K59" i="12" s="1"/>
  <c r="N58" i="12"/>
  <c r="J58" i="12"/>
  <c r="K58" i="12" s="1"/>
  <c r="N57" i="12"/>
  <c r="J57" i="12"/>
  <c r="K57" i="12" s="1"/>
  <c r="N56" i="12"/>
  <c r="J56" i="12"/>
  <c r="K56" i="12" s="1"/>
  <c r="N55" i="12"/>
  <c r="J55" i="12"/>
  <c r="K55" i="12" s="1"/>
  <c r="N54" i="12"/>
  <c r="J54" i="12"/>
  <c r="K54" i="12" s="1"/>
  <c r="N53" i="12"/>
  <c r="J53" i="12"/>
  <c r="K53" i="12" s="1"/>
  <c r="N52" i="12"/>
  <c r="J52" i="12"/>
  <c r="K52" i="12" s="1"/>
  <c r="N51" i="12"/>
  <c r="K51" i="12"/>
  <c r="J51" i="12"/>
  <c r="N50" i="12"/>
  <c r="J50" i="12"/>
  <c r="K50" i="12" s="1"/>
  <c r="N49" i="12"/>
  <c r="J49" i="12"/>
  <c r="K49" i="12" s="1"/>
  <c r="N48" i="12"/>
  <c r="J48" i="12"/>
  <c r="K48" i="12" s="1"/>
  <c r="N47" i="12"/>
  <c r="J47" i="12"/>
  <c r="K47" i="12" s="1"/>
  <c r="N46" i="12"/>
  <c r="J46" i="12"/>
  <c r="K46" i="12" s="1"/>
  <c r="N45" i="12"/>
  <c r="J45" i="12"/>
  <c r="K45" i="12" s="1"/>
  <c r="N44" i="12"/>
  <c r="J44" i="12"/>
  <c r="K44" i="12" s="1"/>
  <c r="N43" i="12"/>
  <c r="J43" i="12"/>
  <c r="K43" i="12" s="1"/>
  <c r="N42" i="12"/>
  <c r="J42" i="12"/>
  <c r="K42" i="12" s="1"/>
  <c r="N41" i="12"/>
  <c r="J41" i="12"/>
  <c r="K41" i="12" s="1"/>
  <c r="N40" i="12"/>
  <c r="J40" i="12"/>
  <c r="K40" i="12" s="1"/>
  <c r="N39" i="12"/>
  <c r="J39" i="12"/>
  <c r="K39" i="12" s="1"/>
  <c r="N38" i="12"/>
  <c r="J38" i="12"/>
  <c r="K38" i="12" s="1"/>
  <c r="N37" i="12"/>
  <c r="J37" i="12"/>
  <c r="K37" i="12" s="1"/>
  <c r="N36" i="12"/>
  <c r="J36" i="12"/>
  <c r="K36" i="12" s="1"/>
  <c r="N35" i="12"/>
  <c r="J35" i="12"/>
  <c r="K35" i="12" s="1"/>
  <c r="W34" i="12"/>
  <c r="V34" i="12"/>
  <c r="N34" i="12"/>
  <c r="J34" i="12"/>
  <c r="K34" i="12" s="1"/>
  <c r="W33" i="12"/>
  <c r="V33" i="12"/>
  <c r="N33" i="12"/>
  <c r="J33" i="12"/>
  <c r="K33" i="12" s="1"/>
  <c r="W32" i="12"/>
  <c r="V32" i="12"/>
  <c r="N32" i="12"/>
  <c r="J32" i="12"/>
  <c r="K32" i="12" s="1"/>
  <c r="W31" i="12"/>
  <c r="V31" i="12"/>
  <c r="N31" i="12"/>
  <c r="J31" i="12"/>
  <c r="K31" i="12" s="1"/>
  <c r="W30" i="12"/>
  <c r="V30" i="12"/>
  <c r="N30" i="12"/>
  <c r="J30" i="12"/>
  <c r="K30" i="12" s="1"/>
  <c r="W29" i="12"/>
  <c r="V29" i="12"/>
  <c r="N29" i="12"/>
  <c r="J29" i="12"/>
  <c r="K29" i="12" s="1"/>
  <c r="W28" i="12"/>
  <c r="V28" i="12"/>
  <c r="N28" i="12"/>
  <c r="W19" i="12" s="1"/>
  <c r="J28" i="12"/>
  <c r="K28" i="12" s="1"/>
  <c r="W27" i="12"/>
  <c r="V27" i="12"/>
  <c r="N27" i="12"/>
  <c r="J27" i="12"/>
  <c r="K27" i="12" s="1"/>
  <c r="W26" i="12"/>
  <c r="V26" i="12"/>
  <c r="N26" i="12"/>
  <c r="J26" i="12"/>
  <c r="K26" i="12" s="1"/>
  <c r="W25" i="12"/>
  <c r="V25" i="12"/>
  <c r="N25" i="12"/>
  <c r="J25" i="12"/>
  <c r="K25" i="12" s="1"/>
  <c r="AA24" i="12"/>
  <c r="Z24" i="12"/>
  <c r="W24" i="12"/>
  <c r="V24" i="12"/>
  <c r="N24" i="12"/>
  <c r="J24" i="12"/>
  <c r="K24" i="12" s="1"/>
  <c r="AA23" i="12"/>
  <c r="Z23" i="12"/>
  <c r="W23" i="12"/>
  <c r="V23" i="12"/>
  <c r="N23" i="12"/>
  <c r="J23" i="12"/>
  <c r="K23" i="12" s="1"/>
  <c r="AA22" i="12"/>
  <c r="Z22" i="12"/>
  <c r="W22" i="12"/>
  <c r="V22" i="12"/>
  <c r="N22" i="12"/>
  <c r="J22" i="12"/>
  <c r="K22" i="12" s="1"/>
  <c r="AA21" i="12"/>
  <c r="Z21" i="12"/>
  <c r="W21" i="12"/>
  <c r="V21" i="12"/>
  <c r="N21" i="12"/>
  <c r="J21" i="12"/>
  <c r="K21" i="12" s="1"/>
  <c r="AA20" i="12"/>
  <c r="Z20" i="12"/>
  <c r="W20" i="12"/>
  <c r="V20" i="12"/>
  <c r="N20" i="12"/>
  <c r="J20" i="12"/>
  <c r="K20" i="12" s="1"/>
  <c r="AA19" i="12"/>
  <c r="Z19" i="12"/>
  <c r="V19" i="12"/>
  <c r="N19" i="12"/>
  <c r="J19" i="12"/>
  <c r="K19" i="12" s="1"/>
  <c r="AA18" i="12"/>
  <c r="Z18" i="12"/>
  <c r="V18" i="12"/>
  <c r="N18" i="12"/>
  <c r="J18" i="12"/>
  <c r="K18" i="12" s="1"/>
  <c r="AA17" i="12"/>
  <c r="Z17" i="12"/>
  <c r="N17" i="12"/>
  <c r="J17" i="12"/>
  <c r="K17" i="12" s="1"/>
  <c r="AA16" i="12"/>
  <c r="Z16" i="12"/>
  <c r="N16" i="12"/>
  <c r="J16" i="12"/>
  <c r="K16" i="12" s="1"/>
  <c r="AA15" i="12"/>
  <c r="Z15" i="12"/>
  <c r="N15" i="12"/>
  <c r="J15" i="12"/>
  <c r="K15" i="12" s="1"/>
  <c r="AA14" i="12"/>
  <c r="Z14" i="12"/>
  <c r="N14" i="12"/>
  <c r="J14" i="12"/>
  <c r="K14" i="12" s="1"/>
  <c r="AA13" i="12"/>
  <c r="Z13" i="12"/>
  <c r="N13" i="12"/>
  <c r="J13" i="12"/>
  <c r="K13" i="12" s="1"/>
  <c r="AA12" i="12"/>
  <c r="Z12" i="12"/>
  <c r="N12" i="12"/>
  <c r="J12" i="12"/>
  <c r="K12" i="12" s="1"/>
  <c r="AA11" i="12"/>
  <c r="Z11" i="12"/>
  <c r="N11" i="12"/>
  <c r="J11" i="12"/>
  <c r="K11" i="12" s="1"/>
  <c r="N10" i="12"/>
  <c r="J10" i="12"/>
  <c r="K10" i="12" s="1"/>
  <c r="N9" i="12"/>
  <c r="J9" i="12"/>
  <c r="K9" i="12" s="1"/>
  <c r="W8" i="12"/>
  <c r="U8" i="12"/>
  <c r="N8" i="12"/>
  <c r="J8" i="12"/>
  <c r="K8" i="12" s="1"/>
  <c r="N7" i="12"/>
  <c r="J7" i="12"/>
  <c r="K7" i="12" s="1"/>
  <c r="N6" i="12"/>
  <c r="J6" i="12"/>
  <c r="K6" i="12" s="1"/>
  <c r="N5" i="12"/>
  <c r="K5" i="12"/>
  <c r="J5" i="12"/>
  <c r="N4" i="12"/>
  <c r="O4" i="12" s="1"/>
  <c r="M4" i="12"/>
  <c r="M5" i="12" s="1"/>
  <c r="M6" i="12" s="1"/>
  <c r="M7" i="12" s="1"/>
  <c r="M8" i="12" s="1"/>
  <c r="M9" i="12" s="1"/>
  <c r="M10" i="12" s="1"/>
  <c r="M11" i="12" s="1"/>
  <c r="M12" i="12" s="1"/>
  <c r="M13" i="12" s="1"/>
  <c r="M14" i="12" s="1"/>
  <c r="M15" i="12" s="1"/>
  <c r="M16" i="12" s="1"/>
  <c r="M17" i="12" s="1"/>
  <c r="M18" i="12" s="1"/>
  <c r="M19" i="12" s="1"/>
  <c r="M20" i="12" s="1"/>
  <c r="M21" i="12" s="1"/>
  <c r="M22" i="12" s="1"/>
  <c r="M23" i="12" s="1"/>
  <c r="M24" i="12" s="1"/>
  <c r="M25" i="12" s="1"/>
  <c r="M26" i="12" s="1"/>
  <c r="M27" i="12" s="1"/>
  <c r="M28" i="12" s="1"/>
  <c r="M29" i="12" s="1"/>
  <c r="M30" i="12" s="1"/>
  <c r="M31" i="12" s="1"/>
  <c r="M32" i="12" s="1"/>
  <c r="M33" i="12" s="1"/>
  <c r="M34" i="12" s="1"/>
  <c r="M35" i="12" s="1"/>
  <c r="M36" i="12" s="1"/>
  <c r="M37" i="12" s="1"/>
  <c r="M38" i="12" s="1"/>
  <c r="M39" i="12" s="1"/>
  <c r="M40" i="12" s="1"/>
  <c r="M41" i="12" s="1"/>
  <c r="M42" i="12" s="1"/>
  <c r="M43" i="12" s="1"/>
  <c r="M44" i="12" s="1"/>
  <c r="M45" i="12" s="1"/>
  <c r="M46" i="12" s="1"/>
  <c r="M47" i="12" s="1"/>
  <c r="M48" i="12" s="1"/>
  <c r="M49" i="12" s="1"/>
  <c r="M50" i="12" s="1"/>
  <c r="M51" i="12" s="1"/>
  <c r="M52" i="12" s="1"/>
  <c r="M53" i="12" s="1"/>
  <c r="M54" i="12" s="1"/>
  <c r="M55" i="12" s="1"/>
  <c r="M56" i="12" s="1"/>
  <c r="M57" i="12" s="1"/>
  <c r="M58" i="12" s="1"/>
  <c r="M59" i="12" s="1"/>
  <c r="M60" i="12" s="1"/>
  <c r="M61" i="12" s="1"/>
  <c r="M62" i="12" s="1"/>
  <c r="M63" i="12" s="1"/>
  <c r="M64" i="12" s="1"/>
  <c r="M65" i="12" s="1"/>
  <c r="M66" i="12" s="1"/>
  <c r="M67" i="12" s="1"/>
  <c r="M68" i="12" s="1"/>
  <c r="M69" i="12" s="1"/>
  <c r="M70" i="12" s="1"/>
  <c r="M71" i="12" s="1"/>
  <c r="M72" i="12" s="1"/>
  <c r="M73" i="12" s="1"/>
  <c r="M74" i="12" s="1"/>
  <c r="M75" i="12" s="1"/>
  <c r="M76" i="12" s="1"/>
  <c r="M77" i="12" s="1"/>
  <c r="M78" i="12" s="1"/>
  <c r="M79" i="12" s="1"/>
  <c r="M80" i="12" s="1"/>
  <c r="M81" i="12" s="1"/>
  <c r="M82" i="12" s="1"/>
  <c r="M83" i="12" s="1"/>
  <c r="M84" i="12" s="1"/>
  <c r="M85" i="12" s="1"/>
  <c r="M86" i="12" s="1"/>
  <c r="M87" i="12" s="1"/>
  <c r="M88" i="12" s="1"/>
  <c r="M89" i="12" s="1"/>
  <c r="M90" i="12" s="1"/>
  <c r="M91" i="12" s="1"/>
  <c r="M92" i="12" s="1"/>
  <c r="M93" i="12" s="1"/>
  <c r="M94" i="12" s="1"/>
  <c r="M95" i="12" s="1"/>
  <c r="M96" i="12" s="1"/>
  <c r="M97" i="12" s="1"/>
  <c r="M98" i="12" s="1"/>
  <c r="M99" i="12" s="1"/>
  <c r="M100" i="12" s="1"/>
  <c r="M101" i="12" s="1"/>
  <c r="M102" i="12" s="1"/>
  <c r="M103" i="12" s="1"/>
  <c r="M104" i="12" s="1"/>
  <c r="M105" i="12" s="1"/>
  <c r="M106" i="12" s="1"/>
  <c r="M107" i="12" s="1"/>
  <c r="M108" i="12" s="1"/>
  <c r="M109" i="12" s="1"/>
  <c r="M110" i="12" s="1"/>
  <c r="M111" i="12" s="1"/>
  <c r="M112" i="12" s="1"/>
  <c r="M113" i="12" s="1"/>
  <c r="M114" i="12" s="1"/>
  <c r="M115" i="12" s="1"/>
  <c r="M116" i="12" s="1"/>
  <c r="M117" i="12" s="1"/>
  <c r="M118" i="12" s="1"/>
  <c r="M119" i="12" s="1"/>
  <c r="M120" i="12" s="1"/>
  <c r="M121" i="12" s="1"/>
  <c r="M122" i="12" s="1"/>
  <c r="M123" i="12" s="1"/>
  <c r="M124" i="12" s="1"/>
  <c r="M125" i="12" s="1"/>
  <c r="M126" i="12" s="1"/>
  <c r="M127" i="12" s="1"/>
  <c r="M128" i="12" s="1"/>
  <c r="M129" i="12" s="1"/>
  <c r="M130" i="12" s="1"/>
  <c r="M131" i="12" s="1"/>
  <c r="M132" i="12" s="1"/>
  <c r="M133" i="12" s="1"/>
  <c r="M134" i="12" s="1"/>
  <c r="M135" i="12" s="1"/>
  <c r="M136" i="12" s="1"/>
  <c r="M137" i="12" s="1"/>
  <c r="M138" i="12" s="1"/>
  <c r="M139" i="12" s="1"/>
  <c r="M140" i="12" s="1"/>
  <c r="M141" i="12" s="1"/>
  <c r="M142" i="12" s="1"/>
  <c r="M143" i="12" s="1"/>
  <c r="M144" i="12" s="1"/>
  <c r="M145" i="12" s="1"/>
  <c r="M146" i="12" s="1"/>
  <c r="M147" i="12" s="1"/>
  <c r="M148" i="12" s="1"/>
  <c r="M149" i="12" s="1"/>
  <c r="M150" i="12" s="1"/>
  <c r="M151" i="12" s="1"/>
  <c r="M152" i="12" s="1"/>
  <c r="M153" i="12" s="1"/>
  <c r="M154" i="12" s="1"/>
  <c r="M155" i="12" s="1"/>
  <c r="M156" i="12" s="1"/>
  <c r="M157" i="12" s="1"/>
  <c r="M158" i="12" s="1"/>
  <c r="M159" i="12" s="1"/>
  <c r="M160" i="12" s="1"/>
  <c r="M161" i="12" s="1"/>
  <c r="M162" i="12" s="1"/>
  <c r="M163" i="12" s="1"/>
  <c r="M164" i="12" s="1"/>
  <c r="M165" i="12" s="1"/>
  <c r="M166" i="12" s="1"/>
  <c r="M167" i="12" s="1"/>
  <c r="M168" i="12" s="1"/>
  <c r="M169" i="12" s="1"/>
  <c r="M170" i="12" s="1"/>
  <c r="M171" i="12" s="1"/>
  <c r="M172" i="12" s="1"/>
  <c r="M173" i="12" s="1"/>
  <c r="M174" i="12" s="1"/>
  <c r="M175" i="12" s="1"/>
  <c r="M176" i="12" s="1"/>
  <c r="M177" i="12" s="1"/>
  <c r="M178" i="12" s="1"/>
  <c r="M179" i="12" s="1"/>
  <c r="M180" i="12" s="1"/>
  <c r="M181" i="12" s="1"/>
  <c r="M182" i="12" s="1"/>
  <c r="M183" i="12" s="1"/>
  <c r="M184" i="12" s="1"/>
  <c r="M185" i="12" s="1"/>
  <c r="M186" i="12" s="1"/>
  <c r="M187" i="12" s="1"/>
  <c r="M188" i="12" s="1"/>
  <c r="M189" i="12" s="1"/>
  <c r="M190" i="12" s="1"/>
  <c r="M191" i="12" s="1"/>
  <c r="M192" i="12" s="1"/>
  <c r="M193" i="12" s="1"/>
  <c r="M194" i="12" s="1"/>
  <c r="M195" i="12" s="1"/>
  <c r="M196" i="12" s="1"/>
  <c r="M197" i="12" s="1"/>
  <c r="M198" i="12" s="1"/>
  <c r="M199" i="12" s="1"/>
  <c r="M200" i="12" s="1"/>
  <c r="M201" i="12" s="1"/>
  <c r="M202" i="12" s="1"/>
  <c r="M203" i="12" s="1"/>
  <c r="M204" i="12" s="1"/>
  <c r="M205" i="12" s="1"/>
  <c r="M206" i="12" s="1"/>
  <c r="M207" i="12" s="1"/>
  <c r="M208" i="12" s="1"/>
  <c r="M209" i="12" s="1"/>
  <c r="M210" i="12" s="1"/>
  <c r="M211" i="12" s="1"/>
  <c r="M212" i="12" s="1"/>
  <c r="M213" i="12" s="1"/>
  <c r="M214" i="12" s="1"/>
  <c r="M215" i="12" s="1"/>
  <c r="M216" i="12" s="1"/>
  <c r="M217" i="12" s="1"/>
  <c r="M218" i="12" s="1"/>
  <c r="M219" i="12" s="1"/>
  <c r="M220" i="12" s="1"/>
  <c r="M221" i="12" s="1"/>
  <c r="M222" i="12" s="1"/>
  <c r="M223" i="12" s="1"/>
  <c r="M224" i="12" s="1"/>
  <c r="M225" i="12" s="1"/>
  <c r="M226" i="12" s="1"/>
  <c r="M227" i="12" s="1"/>
  <c r="M228" i="12" s="1"/>
  <c r="M229" i="12" s="1"/>
  <c r="M230" i="12" s="1"/>
  <c r="M231" i="12" s="1"/>
  <c r="M232" i="12" s="1"/>
  <c r="M233" i="12" s="1"/>
  <c r="M234" i="12" s="1"/>
  <c r="M235" i="12" s="1"/>
  <c r="M236" i="12" s="1"/>
  <c r="M237" i="12" s="1"/>
  <c r="M238" i="12" s="1"/>
  <c r="M239" i="12" s="1"/>
  <c r="M240" i="12" s="1"/>
  <c r="M241" i="12" s="1"/>
  <c r="M242" i="12" s="1"/>
  <c r="M243" i="12" s="1"/>
  <c r="M244" i="12" s="1"/>
  <c r="M245" i="12" s="1"/>
  <c r="M246" i="12" s="1"/>
  <c r="M247" i="12" s="1"/>
  <c r="M248" i="12" s="1"/>
  <c r="M249" i="12" s="1"/>
  <c r="M250" i="12" s="1"/>
  <c r="M251" i="12" s="1"/>
  <c r="M252" i="12" s="1"/>
  <c r="M253" i="12" s="1"/>
  <c r="M254" i="12" s="1"/>
  <c r="M255" i="12" s="1"/>
  <c r="M256" i="12" s="1"/>
  <c r="M257" i="12" s="1"/>
  <c r="M258" i="12" s="1"/>
  <c r="M259" i="12" s="1"/>
  <c r="M260" i="12" s="1"/>
  <c r="M261" i="12" s="1"/>
  <c r="M262" i="12" s="1"/>
  <c r="M263" i="12" s="1"/>
  <c r="M264" i="12" s="1"/>
  <c r="M265" i="12" s="1"/>
  <c r="M266" i="12" s="1"/>
  <c r="M267" i="12" s="1"/>
  <c r="M268" i="12" s="1"/>
  <c r="M269" i="12" s="1"/>
  <c r="M270" i="12" s="1"/>
  <c r="M271" i="12" s="1"/>
  <c r="M272" i="12" s="1"/>
  <c r="M273" i="12" s="1"/>
  <c r="M274" i="12" s="1"/>
  <c r="M275" i="12" s="1"/>
  <c r="M276" i="12" s="1"/>
  <c r="M277" i="12" s="1"/>
  <c r="M278" i="12" s="1"/>
  <c r="M279" i="12" s="1"/>
  <c r="M280" i="12" s="1"/>
  <c r="M281" i="12" s="1"/>
  <c r="M282" i="12" s="1"/>
  <c r="M283" i="12" s="1"/>
  <c r="M284" i="12" s="1"/>
  <c r="M285" i="12" s="1"/>
  <c r="M286" i="12" s="1"/>
  <c r="M287" i="12" s="1"/>
  <c r="M288" i="12" s="1"/>
  <c r="M289" i="12" s="1"/>
  <c r="M290" i="12" s="1"/>
  <c r="M291" i="12" s="1"/>
  <c r="M292" i="12" s="1"/>
  <c r="M293" i="12" s="1"/>
  <c r="M294" i="12" s="1"/>
  <c r="M295" i="12" s="1"/>
  <c r="M296" i="12" s="1"/>
  <c r="M297" i="12" s="1"/>
  <c r="M298" i="12" s="1"/>
  <c r="M299" i="12" s="1"/>
  <c r="M300" i="12" s="1"/>
  <c r="M301" i="12" s="1"/>
  <c r="M302" i="12" s="1"/>
  <c r="M303" i="12" s="1"/>
  <c r="M304" i="12" s="1"/>
  <c r="M305" i="12" s="1"/>
  <c r="M306" i="12" s="1"/>
  <c r="M307" i="12" s="1"/>
  <c r="M308" i="12" s="1"/>
  <c r="M309" i="12" s="1"/>
  <c r="M310" i="12" s="1"/>
  <c r="M311" i="12" s="1"/>
  <c r="M312" i="12" s="1"/>
  <c r="M313" i="12" s="1"/>
  <c r="M314" i="12" s="1"/>
  <c r="M315" i="12" s="1"/>
  <c r="M316" i="12" s="1"/>
  <c r="M317" i="12" s="1"/>
  <c r="M318" i="12" s="1"/>
  <c r="M319" i="12" s="1"/>
  <c r="M320" i="12" s="1"/>
  <c r="M321" i="12" s="1"/>
  <c r="M322" i="12" s="1"/>
  <c r="M323" i="12" s="1"/>
  <c r="M324" i="12" s="1"/>
  <c r="M325" i="12" s="1"/>
  <c r="M326" i="12" s="1"/>
  <c r="M327" i="12" s="1"/>
  <c r="M328" i="12" s="1"/>
  <c r="M329" i="12" s="1"/>
  <c r="M330" i="12" s="1"/>
  <c r="M331" i="12" s="1"/>
  <c r="M332" i="12" s="1"/>
  <c r="M333" i="12" s="1"/>
  <c r="M334" i="12" s="1"/>
  <c r="M335" i="12" s="1"/>
  <c r="M336" i="12" s="1"/>
  <c r="M337" i="12" s="1"/>
  <c r="M338" i="12" s="1"/>
  <c r="M339" i="12" s="1"/>
  <c r="M340" i="12" s="1"/>
  <c r="M341" i="12" s="1"/>
  <c r="M342" i="12" s="1"/>
  <c r="M343" i="12" s="1"/>
  <c r="J4" i="12"/>
  <c r="K4" i="12" s="1"/>
  <c r="AK29" i="17" l="1"/>
  <c r="AE18" i="17"/>
  <c r="AE19" i="17"/>
  <c r="AE46" i="17"/>
  <c r="AE50" i="17"/>
  <c r="AE37" i="17"/>
  <c r="AE22" i="17"/>
  <c r="AE40" i="17"/>
  <c r="AE26" i="17"/>
  <c r="AE21" i="17"/>
  <c r="AE36" i="17"/>
  <c r="AE45" i="17"/>
  <c r="AE33" i="17"/>
  <c r="AE34" i="17"/>
  <c r="AK32" i="17"/>
  <c r="AE48" i="17"/>
  <c r="AE41" i="17"/>
  <c r="AE53" i="17"/>
  <c r="AE44" i="17"/>
  <c r="AE16" i="17"/>
  <c r="AE49" i="17"/>
  <c r="AE43" i="17"/>
  <c r="AE52" i="17"/>
  <c r="AE30" i="17"/>
  <c r="AE51" i="17"/>
  <c r="AE38" i="17"/>
  <c r="AE27" i="17"/>
  <c r="AE28" i="17"/>
  <c r="AE29" i="17"/>
  <c r="AE17" i="17"/>
  <c r="AK30" i="17"/>
  <c r="AE42" i="17"/>
  <c r="AE20" i="17"/>
  <c r="AE25" i="17"/>
  <c r="AE35" i="17"/>
  <c r="AE31" i="17"/>
  <c r="P4" i="17"/>
  <c r="P5" i="17" s="1"/>
  <c r="P6" i="17" s="1"/>
  <c r="P7" i="17" s="1"/>
  <c r="P8" i="17" s="1"/>
  <c r="P9" i="17" s="1"/>
  <c r="P10" i="17" s="1"/>
  <c r="P11" i="17" s="1"/>
  <c r="P12" i="17" s="1"/>
  <c r="P13" i="17" s="1"/>
  <c r="P14" i="17" s="1"/>
  <c r="P15" i="17" s="1"/>
  <c r="P16" i="17" s="1"/>
  <c r="P17" i="17" s="1"/>
  <c r="P18" i="17" s="1"/>
  <c r="P19" i="17" s="1"/>
  <c r="P20" i="17" s="1"/>
  <c r="P21" i="17" s="1"/>
  <c r="P22" i="17" s="1"/>
  <c r="P23" i="17" s="1"/>
  <c r="P24" i="17" s="1"/>
  <c r="P25" i="17" s="1"/>
  <c r="P26" i="17" s="1"/>
  <c r="P27" i="17" s="1"/>
  <c r="P28" i="17" s="1"/>
  <c r="P29" i="17" s="1"/>
  <c r="P30" i="17" s="1"/>
  <c r="P31" i="17" s="1"/>
  <c r="P32" i="17" s="1"/>
  <c r="P33" i="17" s="1"/>
  <c r="P34" i="17" s="1"/>
  <c r="P35" i="17" s="1"/>
  <c r="P36" i="17" s="1"/>
  <c r="P37" i="17" s="1"/>
  <c r="P38" i="17" s="1"/>
  <c r="P39" i="17" s="1"/>
  <c r="P40" i="17" s="1"/>
  <c r="P41" i="17" s="1"/>
  <c r="P42" i="17" s="1"/>
  <c r="P43" i="17" s="1"/>
  <c r="P44" i="17" s="1"/>
  <c r="P45" i="17" s="1"/>
  <c r="P46" i="17" s="1"/>
  <c r="P47" i="17" s="1"/>
  <c r="P48" i="17" s="1"/>
  <c r="P49" i="17" s="1"/>
  <c r="P50" i="17" s="1"/>
  <c r="P51" i="17" s="1"/>
  <c r="P52" i="17" s="1"/>
  <c r="P53" i="17" s="1"/>
  <c r="P54" i="17" s="1"/>
  <c r="P55" i="17" s="1"/>
  <c r="P56" i="17" s="1"/>
  <c r="P57" i="17" s="1"/>
  <c r="P58" i="17" s="1"/>
  <c r="P59" i="17" s="1"/>
  <c r="P60" i="17" s="1"/>
  <c r="P61" i="17" s="1"/>
  <c r="P62" i="17" s="1"/>
  <c r="P63" i="17" s="1"/>
  <c r="P64" i="17" s="1"/>
  <c r="P65" i="17" s="1"/>
  <c r="P66" i="17" s="1"/>
  <c r="P67" i="17" s="1"/>
  <c r="P68" i="17" s="1"/>
  <c r="P69" i="17" s="1"/>
  <c r="P70" i="17" s="1"/>
  <c r="P71" i="17" s="1"/>
  <c r="P72" i="17" s="1"/>
  <c r="P73" i="17" s="1"/>
  <c r="P74" i="17" s="1"/>
  <c r="P75" i="17" s="1"/>
  <c r="P76" i="17" s="1"/>
  <c r="P77" i="17" s="1"/>
  <c r="P78" i="17" s="1"/>
  <c r="P79" i="17" s="1"/>
  <c r="P80" i="17" s="1"/>
  <c r="P81" i="17" s="1"/>
  <c r="P82" i="17" s="1"/>
  <c r="P83" i="17" s="1"/>
  <c r="P84" i="17" s="1"/>
  <c r="P85" i="17" s="1"/>
  <c r="P86" i="17" s="1"/>
  <c r="P87" i="17" s="1"/>
  <c r="P88" i="17" s="1"/>
  <c r="P89" i="17" s="1"/>
  <c r="P90" i="17" s="1"/>
  <c r="P91" i="17" s="1"/>
  <c r="P92" i="17" s="1"/>
  <c r="P93" i="17" s="1"/>
  <c r="P94" i="17" s="1"/>
  <c r="P95" i="17" s="1"/>
  <c r="P96" i="17" s="1"/>
  <c r="P97" i="17" s="1"/>
  <c r="P98" i="17" s="1"/>
  <c r="P99" i="17" s="1"/>
  <c r="P100" i="17" s="1"/>
  <c r="P101" i="17" s="1"/>
  <c r="P102" i="17" s="1"/>
  <c r="P103" i="17" s="1"/>
  <c r="P104" i="17" s="1"/>
  <c r="P105" i="17" s="1"/>
  <c r="P106" i="17" s="1"/>
  <c r="P107" i="17" s="1"/>
  <c r="P108" i="17" s="1"/>
  <c r="P109" i="17" s="1"/>
  <c r="P110" i="17" s="1"/>
  <c r="P111" i="17" s="1"/>
  <c r="P112" i="17" s="1"/>
  <c r="P113" i="17" s="1"/>
  <c r="P114" i="17" s="1"/>
  <c r="P115" i="17" s="1"/>
  <c r="P116" i="17" s="1"/>
  <c r="P117" i="17" s="1"/>
  <c r="P118" i="17" s="1"/>
  <c r="P119" i="17" s="1"/>
  <c r="P120" i="17" s="1"/>
  <c r="P121" i="17" s="1"/>
  <c r="P122" i="17" s="1"/>
  <c r="P123" i="17" s="1"/>
  <c r="P124" i="17" s="1"/>
  <c r="P125" i="17" s="1"/>
  <c r="P126" i="17" s="1"/>
  <c r="P127" i="17" s="1"/>
  <c r="P128" i="17" s="1"/>
  <c r="P129" i="17" s="1"/>
  <c r="P130" i="17" s="1"/>
  <c r="P131" i="17" s="1"/>
  <c r="P132" i="17" s="1"/>
  <c r="P133" i="17" s="1"/>
  <c r="P134" i="17" s="1"/>
  <c r="P135" i="17" s="1"/>
  <c r="P136" i="17" s="1"/>
  <c r="P137" i="17" s="1"/>
  <c r="P138" i="17" s="1"/>
  <c r="P139" i="17" s="1"/>
  <c r="P140" i="17" s="1"/>
  <c r="P141" i="17" s="1"/>
  <c r="P142" i="17" s="1"/>
  <c r="P143" i="17" s="1"/>
  <c r="P144" i="17" s="1"/>
  <c r="P145" i="17" s="1"/>
  <c r="P146" i="17" s="1"/>
  <c r="P147" i="17" s="1"/>
  <c r="P148" i="17" s="1"/>
  <c r="P149" i="17" s="1"/>
  <c r="P150" i="17" s="1"/>
  <c r="P151" i="17" s="1"/>
  <c r="P152" i="17" s="1"/>
  <c r="P153" i="17" s="1"/>
  <c r="P154" i="17" s="1"/>
  <c r="P155" i="17" s="1"/>
  <c r="P156" i="17" s="1"/>
  <c r="P157" i="17" s="1"/>
  <c r="P158" i="17" s="1"/>
  <c r="P159" i="17" s="1"/>
  <c r="P160" i="17" s="1"/>
  <c r="P161" i="17" s="1"/>
  <c r="P162" i="17" s="1"/>
  <c r="P163" i="17" s="1"/>
  <c r="P164" i="17" s="1"/>
  <c r="P165" i="17" s="1"/>
  <c r="P166" i="17" s="1"/>
  <c r="P167" i="17" s="1"/>
  <c r="P168" i="17" s="1"/>
  <c r="P169" i="17" s="1"/>
  <c r="P170" i="17" s="1"/>
  <c r="P171" i="17" s="1"/>
  <c r="P172" i="17" s="1"/>
  <c r="P173" i="17" s="1"/>
  <c r="P174" i="17" s="1"/>
  <c r="P175" i="17" s="1"/>
  <c r="P176" i="17" s="1"/>
  <c r="P177" i="17" s="1"/>
  <c r="P178" i="17" s="1"/>
  <c r="P179" i="17" s="1"/>
  <c r="P180" i="17" s="1"/>
  <c r="P181" i="17" s="1"/>
  <c r="P182" i="17" s="1"/>
  <c r="P183" i="17" s="1"/>
  <c r="P184" i="17" s="1"/>
  <c r="P185" i="17" s="1"/>
  <c r="P186" i="17" s="1"/>
  <c r="P187" i="17" s="1"/>
  <c r="P188" i="17" s="1"/>
  <c r="P189" i="17" s="1"/>
  <c r="P190" i="17" s="1"/>
  <c r="P191" i="17" s="1"/>
  <c r="P192" i="17" s="1"/>
  <c r="P193" i="17" s="1"/>
  <c r="P194" i="17" s="1"/>
  <c r="P195" i="17" s="1"/>
  <c r="P196" i="17" s="1"/>
  <c r="P197" i="17" s="1"/>
  <c r="P198" i="17" s="1"/>
  <c r="P199" i="17" s="1"/>
  <c r="P200" i="17" s="1"/>
  <c r="P201" i="17" s="1"/>
  <c r="P202" i="17" s="1"/>
  <c r="P203" i="17" s="1"/>
  <c r="P204" i="17" s="1"/>
  <c r="P205" i="17" s="1"/>
  <c r="P206" i="17" s="1"/>
  <c r="P207" i="17" s="1"/>
  <c r="P208" i="17" s="1"/>
  <c r="P209" i="17" s="1"/>
  <c r="P210" i="17" s="1"/>
  <c r="P211" i="17" s="1"/>
  <c r="P212" i="17" s="1"/>
  <c r="P213" i="17" s="1"/>
  <c r="P214" i="17" s="1"/>
  <c r="P215" i="17" s="1"/>
  <c r="P216" i="17" s="1"/>
  <c r="P217" i="17" s="1"/>
  <c r="P218" i="17" s="1"/>
  <c r="P219" i="17" s="1"/>
  <c r="P220" i="17" s="1"/>
  <c r="P221" i="17" s="1"/>
  <c r="P222" i="17" s="1"/>
  <c r="P223" i="17" s="1"/>
  <c r="P224" i="17" s="1"/>
  <c r="P225" i="17" s="1"/>
  <c r="P226" i="17" s="1"/>
  <c r="P227" i="17" s="1"/>
  <c r="P228" i="17" s="1"/>
  <c r="P229" i="17" s="1"/>
  <c r="P230" i="17" s="1"/>
  <c r="P231" i="17" s="1"/>
  <c r="P232" i="17" s="1"/>
  <c r="P233" i="17" s="1"/>
  <c r="P234" i="17" s="1"/>
  <c r="P235" i="17" s="1"/>
  <c r="P236" i="17" s="1"/>
  <c r="P237" i="17" s="1"/>
  <c r="AE23" i="17"/>
  <c r="AE54" i="17"/>
  <c r="AE24" i="17"/>
  <c r="AE32" i="17"/>
  <c r="AE47" i="17"/>
  <c r="AE39" i="17"/>
  <c r="Y25" i="14"/>
  <c r="X11" i="14"/>
  <c r="AK31" i="17"/>
  <c r="AK33" i="17"/>
  <c r="AK27" i="17"/>
  <c r="AK18" i="17"/>
  <c r="AK28" i="17"/>
  <c r="AK20" i="17"/>
  <c r="AK19" i="17"/>
  <c r="AK22" i="17"/>
  <c r="Y25" i="17"/>
  <c r="AK21" i="17"/>
  <c r="AK16" i="17"/>
  <c r="AK17" i="17"/>
  <c r="AK24" i="17"/>
  <c r="AK26" i="17"/>
  <c r="AK23" i="17"/>
  <c r="AK15" i="17"/>
  <c r="AK25" i="17"/>
  <c r="AK25" i="14"/>
  <c r="AK35" i="14"/>
  <c r="AK34" i="14"/>
  <c r="AK30" i="14"/>
  <c r="AK21" i="14"/>
  <c r="AK26" i="14"/>
  <c r="AQ21" i="14"/>
  <c r="AK33" i="14"/>
  <c r="AQ16" i="14"/>
  <c r="AK39" i="14"/>
  <c r="AQ33" i="14"/>
  <c r="AQ45" i="14"/>
  <c r="AK41" i="14"/>
  <c r="AK18" i="14"/>
  <c r="AQ31" i="14"/>
  <c r="AQ38" i="14"/>
  <c r="AQ25" i="14"/>
  <c r="AQ30" i="14"/>
  <c r="P4" i="14"/>
  <c r="P5" i="14" s="1"/>
  <c r="P6" i="14" s="1"/>
  <c r="P7" i="14" s="1"/>
  <c r="P8" i="14" s="1"/>
  <c r="P9" i="14" s="1"/>
  <c r="P10" i="14" s="1"/>
  <c r="P11" i="14" s="1"/>
  <c r="P12" i="14" s="1"/>
  <c r="P13" i="14" s="1"/>
  <c r="P14" i="14" s="1"/>
  <c r="P15" i="14" s="1"/>
  <c r="P16" i="14" s="1"/>
  <c r="P17" i="14" s="1"/>
  <c r="P18" i="14" s="1"/>
  <c r="P19" i="14" s="1"/>
  <c r="P20" i="14" s="1"/>
  <c r="P21" i="14" s="1"/>
  <c r="P22" i="14" s="1"/>
  <c r="P23" i="14" s="1"/>
  <c r="P24" i="14" s="1"/>
  <c r="P25" i="14" s="1"/>
  <c r="P26" i="14" s="1"/>
  <c r="P27" i="14" s="1"/>
  <c r="P28" i="14" s="1"/>
  <c r="P29" i="14" s="1"/>
  <c r="P30" i="14" s="1"/>
  <c r="P31" i="14" s="1"/>
  <c r="P32" i="14" s="1"/>
  <c r="P33" i="14" s="1"/>
  <c r="P34" i="14" s="1"/>
  <c r="P35" i="14" s="1"/>
  <c r="P36" i="14" s="1"/>
  <c r="P37" i="14" s="1"/>
  <c r="P38" i="14" s="1"/>
  <c r="P39" i="14" s="1"/>
  <c r="P40" i="14" s="1"/>
  <c r="P41" i="14" s="1"/>
  <c r="P42" i="14" s="1"/>
  <c r="P43" i="14" s="1"/>
  <c r="P44" i="14" s="1"/>
  <c r="P45" i="14" s="1"/>
  <c r="P46" i="14" s="1"/>
  <c r="P47" i="14" s="1"/>
  <c r="P48" i="14" s="1"/>
  <c r="P49" i="14" s="1"/>
  <c r="P50" i="14" s="1"/>
  <c r="P51" i="14" s="1"/>
  <c r="P52" i="14" s="1"/>
  <c r="P53" i="14" s="1"/>
  <c r="P54" i="14" s="1"/>
  <c r="P55" i="14" s="1"/>
  <c r="P56" i="14" s="1"/>
  <c r="P57" i="14" s="1"/>
  <c r="P58" i="14" s="1"/>
  <c r="P59" i="14" s="1"/>
  <c r="P60" i="14" s="1"/>
  <c r="P61" i="14" s="1"/>
  <c r="P62" i="14" s="1"/>
  <c r="P63" i="14" s="1"/>
  <c r="P64" i="14" s="1"/>
  <c r="P65" i="14" s="1"/>
  <c r="P66" i="14" s="1"/>
  <c r="P67" i="14" s="1"/>
  <c r="P68" i="14" s="1"/>
  <c r="P69" i="14" s="1"/>
  <c r="P70" i="14" s="1"/>
  <c r="P71" i="14" s="1"/>
  <c r="P72" i="14" s="1"/>
  <c r="P73" i="14" s="1"/>
  <c r="P74" i="14" s="1"/>
  <c r="P75" i="14" s="1"/>
  <c r="P76" i="14" s="1"/>
  <c r="P77" i="14" s="1"/>
  <c r="P78" i="14" s="1"/>
  <c r="P79" i="14" s="1"/>
  <c r="P80" i="14" s="1"/>
  <c r="P81" i="14" s="1"/>
  <c r="P82" i="14" s="1"/>
  <c r="P83" i="14" s="1"/>
  <c r="P84" i="14" s="1"/>
  <c r="P85" i="14" s="1"/>
  <c r="P86" i="14" s="1"/>
  <c r="P87" i="14" s="1"/>
  <c r="P88" i="14" s="1"/>
  <c r="P89" i="14" s="1"/>
  <c r="P90" i="14" s="1"/>
  <c r="P91" i="14" s="1"/>
  <c r="P92" i="14" s="1"/>
  <c r="P93" i="14" s="1"/>
  <c r="P94" i="14" s="1"/>
  <c r="P95" i="14" s="1"/>
  <c r="P96" i="14" s="1"/>
  <c r="P97" i="14" s="1"/>
  <c r="P98" i="14" s="1"/>
  <c r="P99" i="14" s="1"/>
  <c r="P100" i="14" s="1"/>
  <c r="P101" i="14" s="1"/>
  <c r="P102" i="14" s="1"/>
  <c r="P103" i="14" s="1"/>
  <c r="P104" i="14" s="1"/>
  <c r="P105" i="14" s="1"/>
  <c r="P106" i="14" s="1"/>
  <c r="P107" i="14" s="1"/>
  <c r="P108" i="14" s="1"/>
  <c r="P109" i="14" s="1"/>
  <c r="P110" i="14" s="1"/>
  <c r="P111" i="14" s="1"/>
  <c r="P112" i="14" s="1"/>
  <c r="P113" i="14" s="1"/>
  <c r="P114" i="14" s="1"/>
  <c r="P115" i="14" s="1"/>
  <c r="P116" i="14" s="1"/>
  <c r="P117" i="14" s="1"/>
  <c r="P118" i="14" s="1"/>
  <c r="P119" i="14" s="1"/>
  <c r="P120" i="14" s="1"/>
  <c r="P121" i="14" s="1"/>
  <c r="P122" i="14" s="1"/>
  <c r="P123" i="14" s="1"/>
  <c r="P124" i="14" s="1"/>
  <c r="P125" i="14" s="1"/>
  <c r="P126" i="14" s="1"/>
  <c r="P127" i="14" s="1"/>
  <c r="P128" i="14" s="1"/>
  <c r="P129" i="14" s="1"/>
  <c r="P130" i="14" s="1"/>
  <c r="P131" i="14" s="1"/>
  <c r="P132" i="14" s="1"/>
  <c r="P133" i="14" s="1"/>
  <c r="P134" i="14" s="1"/>
  <c r="P135" i="14" s="1"/>
  <c r="P136" i="14" s="1"/>
  <c r="P137" i="14" s="1"/>
  <c r="P138" i="14" s="1"/>
  <c r="P139" i="14" s="1"/>
  <c r="P140" i="14" s="1"/>
  <c r="P141" i="14" s="1"/>
  <c r="P142" i="14" s="1"/>
  <c r="P143" i="14" s="1"/>
  <c r="P144" i="14" s="1"/>
  <c r="P145" i="14" s="1"/>
  <c r="P146" i="14" s="1"/>
  <c r="P147" i="14" s="1"/>
  <c r="P148" i="14" s="1"/>
  <c r="P149" i="14" s="1"/>
  <c r="P150" i="14" s="1"/>
  <c r="P151" i="14" s="1"/>
  <c r="P152" i="14" s="1"/>
  <c r="P153" i="14" s="1"/>
  <c r="P154" i="14" s="1"/>
  <c r="P155" i="14" s="1"/>
  <c r="P156" i="14" s="1"/>
  <c r="P157" i="14" s="1"/>
  <c r="P158" i="14" s="1"/>
  <c r="P159" i="14" s="1"/>
  <c r="P160" i="14" s="1"/>
  <c r="P161" i="14" s="1"/>
  <c r="P162" i="14" s="1"/>
  <c r="P163" i="14" s="1"/>
  <c r="P164" i="14" s="1"/>
  <c r="P165" i="14" s="1"/>
  <c r="P166" i="14" s="1"/>
  <c r="P167" i="14" s="1"/>
  <c r="P168" i="14" s="1"/>
  <c r="P169" i="14" s="1"/>
  <c r="P170" i="14" s="1"/>
  <c r="P171" i="14" s="1"/>
  <c r="P172" i="14" s="1"/>
  <c r="P173" i="14" s="1"/>
  <c r="P174" i="14" s="1"/>
  <c r="P175" i="14" s="1"/>
  <c r="P176" i="14" s="1"/>
  <c r="P177" i="14" s="1"/>
  <c r="P178" i="14" s="1"/>
  <c r="P179" i="14" s="1"/>
  <c r="P180" i="14" s="1"/>
  <c r="P181" i="14" s="1"/>
  <c r="P182" i="14" s="1"/>
  <c r="P183" i="14" s="1"/>
  <c r="P184" i="14" s="1"/>
  <c r="P185" i="14" s="1"/>
  <c r="P186" i="14" s="1"/>
  <c r="P187" i="14" s="1"/>
  <c r="P188" i="14" s="1"/>
  <c r="P189" i="14" s="1"/>
  <c r="P190" i="14" s="1"/>
  <c r="P191" i="14" s="1"/>
  <c r="P192" i="14" s="1"/>
  <c r="P193" i="14" s="1"/>
  <c r="P194" i="14" s="1"/>
  <c r="P195" i="14" s="1"/>
  <c r="P196" i="14" s="1"/>
  <c r="P197" i="14" s="1"/>
  <c r="P198" i="14" s="1"/>
  <c r="P199" i="14" s="1"/>
  <c r="P200" i="14" s="1"/>
  <c r="P201" i="14" s="1"/>
  <c r="P202" i="14" s="1"/>
  <c r="P203" i="14" s="1"/>
  <c r="P204" i="14" s="1"/>
  <c r="P205" i="14" s="1"/>
  <c r="P206" i="14" s="1"/>
  <c r="P207" i="14" s="1"/>
  <c r="P208" i="14" s="1"/>
  <c r="P209" i="14" s="1"/>
  <c r="P210" i="14" s="1"/>
  <c r="P211" i="14" s="1"/>
  <c r="P212" i="14" s="1"/>
  <c r="P213" i="14" s="1"/>
  <c r="P214" i="14" s="1"/>
  <c r="P215" i="14" s="1"/>
  <c r="P216" i="14" s="1"/>
  <c r="P217" i="14" s="1"/>
  <c r="P218" i="14" s="1"/>
  <c r="P219" i="14" s="1"/>
  <c r="P220" i="14" s="1"/>
  <c r="P221" i="14" s="1"/>
  <c r="P222" i="14" s="1"/>
  <c r="P223" i="14" s="1"/>
  <c r="P224" i="14" s="1"/>
  <c r="P225" i="14" s="1"/>
  <c r="P226" i="14" s="1"/>
  <c r="P227" i="14" s="1"/>
  <c r="P228" i="14" s="1"/>
  <c r="P229" i="14" s="1"/>
  <c r="P230" i="14" s="1"/>
  <c r="P231" i="14" s="1"/>
  <c r="P232" i="14" s="1"/>
  <c r="P233" i="14" s="1"/>
  <c r="P234" i="14" s="1"/>
  <c r="P235" i="14" s="1"/>
  <c r="P236" i="14" s="1"/>
  <c r="P237" i="14" s="1"/>
  <c r="P238" i="14" s="1"/>
  <c r="P239" i="14" s="1"/>
  <c r="P240" i="14" s="1"/>
  <c r="P241" i="14" s="1"/>
  <c r="P242" i="14" s="1"/>
  <c r="P243" i="14" s="1"/>
  <c r="P244" i="14" s="1"/>
  <c r="P245" i="14" s="1"/>
  <c r="P246" i="14" s="1"/>
  <c r="P247" i="14" s="1"/>
  <c r="P248" i="14" s="1"/>
  <c r="P249" i="14" s="1"/>
  <c r="P250" i="14" s="1"/>
  <c r="P251" i="14" s="1"/>
  <c r="P252" i="14" s="1"/>
  <c r="P253" i="14" s="1"/>
  <c r="P254" i="14" s="1"/>
  <c r="P255" i="14" s="1"/>
  <c r="P256" i="14" s="1"/>
  <c r="P257" i="14" s="1"/>
  <c r="P258" i="14" s="1"/>
  <c r="P259" i="14" s="1"/>
  <c r="P260" i="14" s="1"/>
  <c r="P261" i="14" s="1"/>
  <c r="P262" i="14" s="1"/>
  <c r="P263" i="14" s="1"/>
  <c r="P264" i="14" s="1"/>
  <c r="P265" i="14" s="1"/>
  <c r="P266" i="14" s="1"/>
  <c r="P267" i="14" s="1"/>
  <c r="P268" i="14" s="1"/>
  <c r="P269" i="14" s="1"/>
  <c r="P270" i="14" s="1"/>
  <c r="P271" i="14" s="1"/>
  <c r="P272" i="14" s="1"/>
  <c r="P273" i="14" s="1"/>
  <c r="P274" i="14" s="1"/>
  <c r="P275" i="14" s="1"/>
  <c r="P276" i="14" s="1"/>
  <c r="P277" i="14" s="1"/>
  <c r="P278" i="14" s="1"/>
  <c r="P279" i="14" s="1"/>
  <c r="P280" i="14" s="1"/>
  <c r="P281" i="14" s="1"/>
  <c r="P282" i="14" s="1"/>
  <c r="P283" i="14" s="1"/>
  <c r="P284" i="14" s="1"/>
  <c r="P285" i="14" s="1"/>
  <c r="P286" i="14" s="1"/>
  <c r="P287" i="14" s="1"/>
  <c r="P288" i="14" s="1"/>
  <c r="P289" i="14" s="1"/>
  <c r="P290" i="14" s="1"/>
  <c r="P291" i="14" s="1"/>
  <c r="P292" i="14" s="1"/>
  <c r="P293" i="14" s="1"/>
  <c r="P294" i="14" s="1"/>
  <c r="P295" i="14" s="1"/>
  <c r="P296" i="14" s="1"/>
  <c r="P297" i="14" s="1"/>
  <c r="P298" i="14" s="1"/>
  <c r="P299" i="14" s="1"/>
  <c r="P300" i="14" s="1"/>
  <c r="P301" i="14" s="1"/>
  <c r="P302" i="14" s="1"/>
  <c r="P303" i="14" s="1"/>
  <c r="P304" i="14" s="1"/>
  <c r="P305" i="14" s="1"/>
  <c r="P306" i="14" s="1"/>
  <c r="P307" i="14" s="1"/>
  <c r="P308" i="14" s="1"/>
  <c r="P309" i="14" s="1"/>
  <c r="P310" i="14" s="1"/>
  <c r="P311" i="14" s="1"/>
  <c r="P312" i="14" s="1"/>
  <c r="P313" i="14" s="1"/>
  <c r="P314" i="14" s="1"/>
  <c r="P315" i="14" s="1"/>
  <c r="P316" i="14" s="1"/>
  <c r="P317" i="14" s="1"/>
  <c r="P318" i="14" s="1"/>
  <c r="P319" i="14" s="1"/>
  <c r="P320" i="14" s="1"/>
  <c r="P321" i="14" s="1"/>
  <c r="P322" i="14" s="1"/>
  <c r="P323" i="14" s="1"/>
  <c r="P324" i="14" s="1"/>
  <c r="P325" i="14" s="1"/>
  <c r="P326" i="14" s="1"/>
  <c r="P327" i="14" s="1"/>
  <c r="P328" i="14" s="1"/>
  <c r="P329" i="14" s="1"/>
  <c r="P330" i="14" s="1"/>
  <c r="P331" i="14" s="1"/>
  <c r="P332" i="14" s="1"/>
  <c r="P333" i="14" s="1"/>
  <c r="P334" i="14" s="1"/>
  <c r="P335" i="14" s="1"/>
  <c r="P336" i="14" s="1"/>
  <c r="P337" i="14" s="1"/>
  <c r="P338" i="14" s="1"/>
  <c r="P339" i="14" s="1"/>
  <c r="P340" i="14" s="1"/>
  <c r="P341" i="14" s="1"/>
  <c r="P342" i="14" s="1"/>
  <c r="P343" i="14" s="1"/>
  <c r="P344" i="14" s="1"/>
  <c r="P345" i="14" s="1"/>
  <c r="P346" i="14" s="1"/>
  <c r="P347" i="14" s="1"/>
  <c r="P348" i="14" s="1"/>
  <c r="P349" i="14" s="1"/>
  <c r="P350" i="14" s="1"/>
  <c r="P351" i="14" s="1"/>
  <c r="P352" i="14" s="1"/>
  <c r="P353" i="14" s="1"/>
  <c r="P354" i="14" s="1"/>
  <c r="P355" i="14" s="1"/>
  <c r="P356" i="14" s="1"/>
  <c r="P357" i="14" s="1"/>
  <c r="P358" i="14" s="1"/>
  <c r="P359" i="14" s="1"/>
  <c r="P360" i="14" s="1"/>
  <c r="P361" i="14" s="1"/>
  <c r="P362" i="14" s="1"/>
  <c r="P363" i="14" s="1"/>
  <c r="P364" i="14" s="1"/>
  <c r="P365" i="14" s="1"/>
  <c r="P366" i="14" s="1"/>
  <c r="P367" i="14" s="1"/>
  <c r="P368" i="14" s="1"/>
  <c r="P369" i="14" s="1"/>
  <c r="P370" i="14" s="1"/>
  <c r="P371" i="14" s="1"/>
  <c r="P372" i="14" s="1"/>
  <c r="P373" i="14" s="1"/>
  <c r="P374" i="14" s="1"/>
  <c r="P375" i="14" s="1"/>
  <c r="P376" i="14" s="1"/>
  <c r="P377" i="14" s="1"/>
  <c r="P378" i="14" s="1"/>
  <c r="P379" i="14" s="1"/>
  <c r="P380" i="14" s="1"/>
  <c r="P381" i="14" s="1"/>
  <c r="P382" i="14" s="1"/>
  <c r="P383" i="14" s="1"/>
  <c r="P384" i="14" s="1"/>
  <c r="P385" i="14" s="1"/>
  <c r="P386" i="14" s="1"/>
  <c r="P387" i="14" s="1"/>
  <c r="P388" i="14" s="1"/>
  <c r="P389" i="14" s="1"/>
  <c r="P390" i="14" s="1"/>
  <c r="P391" i="14" s="1"/>
  <c r="P392" i="14" s="1"/>
  <c r="P393" i="14" s="1"/>
  <c r="P394" i="14" s="1"/>
  <c r="P395" i="14" s="1"/>
  <c r="P396" i="14" s="1"/>
  <c r="P397" i="14" s="1"/>
  <c r="P398" i="14" s="1"/>
  <c r="P399" i="14" s="1"/>
  <c r="P400" i="14" s="1"/>
  <c r="P401" i="14" s="1"/>
  <c r="P402" i="14" s="1"/>
  <c r="P403" i="14" s="1"/>
  <c r="P404" i="14" s="1"/>
  <c r="P405" i="14" s="1"/>
  <c r="P406" i="14" s="1"/>
  <c r="P407" i="14" s="1"/>
  <c r="P408" i="14" s="1"/>
  <c r="P409" i="14" s="1"/>
  <c r="P410" i="14" s="1"/>
  <c r="P411" i="14" s="1"/>
  <c r="P412" i="14" s="1"/>
  <c r="P413" i="14" s="1"/>
  <c r="P414" i="14" s="1"/>
  <c r="P415" i="14" s="1"/>
  <c r="P416" i="14" s="1"/>
  <c r="P417" i="14" s="1"/>
  <c r="P418" i="14" s="1"/>
  <c r="P419" i="14" s="1"/>
  <c r="P420" i="14" s="1"/>
  <c r="P421" i="14" s="1"/>
  <c r="P422" i="14" s="1"/>
  <c r="P423" i="14" s="1"/>
  <c r="P424" i="14" s="1"/>
  <c r="P425" i="14" s="1"/>
  <c r="P426" i="14" s="1"/>
  <c r="P427" i="14" s="1"/>
  <c r="P428" i="14" s="1"/>
  <c r="P429" i="14" s="1"/>
  <c r="P430" i="14" s="1"/>
  <c r="P431" i="14" s="1"/>
  <c r="P432" i="14" s="1"/>
  <c r="P433" i="14" s="1"/>
  <c r="P434" i="14" s="1"/>
  <c r="P435" i="14" s="1"/>
  <c r="P436" i="14" s="1"/>
  <c r="P437" i="14" s="1"/>
  <c r="P438" i="14" s="1"/>
  <c r="P439" i="14" s="1"/>
  <c r="P440" i="14" s="1"/>
  <c r="P441" i="14" s="1"/>
  <c r="P442" i="14" s="1"/>
  <c r="P443" i="14" s="1"/>
  <c r="P444" i="14" s="1"/>
  <c r="P445" i="14" s="1"/>
  <c r="P446" i="14" s="1"/>
  <c r="P447" i="14" s="1"/>
  <c r="P448" i="14" s="1"/>
  <c r="P449" i="14" s="1"/>
  <c r="P450" i="14" s="1"/>
  <c r="P451" i="14" s="1"/>
  <c r="P452" i="14" s="1"/>
  <c r="P453" i="14" s="1"/>
  <c r="P454" i="14" s="1"/>
  <c r="P455" i="14" s="1"/>
  <c r="P456" i="14" s="1"/>
  <c r="P457" i="14" s="1"/>
  <c r="P458" i="14" s="1"/>
  <c r="P459" i="14" s="1"/>
  <c r="P460" i="14" s="1"/>
  <c r="P461" i="14" s="1"/>
  <c r="P462" i="14" s="1"/>
  <c r="P463" i="14" s="1"/>
  <c r="P464" i="14" s="1"/>
  <c r="P465" i="14" s="1"/>
  <c r="P466" i="14" s="1"/>
  <c r="P467" i="14" s="1"/>
  <c r="P468" i="14" s="1"/>
  <c r="P469" i="14" s="1"/>
  <c r="P470" i="14" s="1"/>
  <c r="P471" i="14" s="1"/>
  <c r="P472" i="14" s="1"/>
  <c r="P473" i="14" s="1"/>
  <c r="P474" i="14" s="1"/>
  <c r="P475" i="14" s="1"/>
  <c r="P476" i="14" s="1"/>
  <c r="P477" i="14" s="1"/>
  <c r="P478" i="14" s="1"/>
  <c r="P479" i="14" s="1"/>
  <c r="P480" i="14" s="1"/>
  <c r="P481" i="14" s="1"/>
  <c r="P482" i="14" s="1"/>
  <c r="P483" i="14" s="1"/>
  <c r="P484" i="14" s="1"/>
  <c r="P485" i="14" s="1"/>
  <c r="P486" i="14" s="1"/>
  <c r="P487" i="14" s="1"/>
  <c r="P488" i="14" s="1"/>
  <c r="P489" i="14" s="1"/>
  <c r="P490" i="14" s="1"/>
  <c r="P491" i="14" s="1"/>
  <c r="P492" i="14" s="1"/>
  <c r="P493" i="14" s="1"/>
  <c r="P494" i="14" s="1"/>
  <c r="P495" i="14" s="1"/>
  <c r="P496" i="14" s="1"/>
  <c r="P497" i="14" s="1"/>
  <c r="P498" i="14" s="1"/>
  <c r="P499" i="14" s="1"/>
  <c r="P500" i="14" s="1"/>
  <c r="P501" i="14" s="1"/>
  <c r="P502" i="14" s="1"/>
  <c r="P503" i="14" s="1"/>
  <c r="P504" i="14" s="1"/>
  <c r="P505" i="14" s="1"/>
  <c r="P506" i="14" s="1"/>
  <c r="P507" i="14" s="1"/>
  <c r="P508" i="14" s="1"/>
  <c r="P509" i="14" s="1"/>
  <c r="P510" i="14" s="1"/>
  <c r="P511" i="14" s="1"/>
  <c r="P512" i="14" s="1"/>
  <c r="P513" i="14" s="1"/>
  <c r="P514" i="14" s="1"/>
  <c r="P515" i="14" s="1"/>
  <c r="P516" i="14" s="1"/>
  <c r="P517" i="14" s="1"/>
  <c r="P518" i="14" s="1"/>
  <c r="P519" i="14" s="1"/>
  <c r="P520" i="14" s="1"/>
  <c r="P521" i="14" s="1"/>
  <c r="P522" i="14" s="1"/>
  <c r="P523" i="14" s="1"/>
  <c r="P524" i="14" s="1"/>
  <c r="P525" i="14" s="1"/>
  <c r="P526" i="14" s="1"/>
  <c r="P527" i="14" s="1"/>
  <c r="P528" i="14" s="1"/>
  <c r="P529" i="14" s="1"/>
  <c r="P530" i="14" s="1"/>
  <c r="P531" i="14" s="1"/>
  <c r="P532" i="14" s="1"/>
  <c r="P533" i="14" s="1"/>
  <c r="P534" i="14" s="1"/>
  <c r="P535" i="14" s="1"/>
  <c r="P536" i="14" s="1"/>
  <c r="P537" i="14" s="1"/>
  <c r="P538" i="14" s="1"/>
  <c r="P539" i="14" s="1"/>
  <c r="P540" i="14" s="1"/>
  <c r="P541" i="14" s="1"/>
  <c r="P542" i="14" s="1"/>
  <c r="P543" i="14" s="1"/>
  <c r="P544" i="14" s="1"/>
  <c r="P545" i="14" s="1"/>
  <c r="P546" i="14" s="1"/>
  <c r="P547" i="14" s="1"/>
  <c r="P548" i="14" s="1"/>
  <c r="P549" i="14" s="1"/>
  <c r="P550" i="14" s="1"/>
  <c r="P551" i="14" s="1"/>
  <c r="P552" i="14" s="1"/>
  <c r="P553" i="14" s="1"/>
  <c r="P554" i="14" s="1"/>
  <c r="P555" i="14" s="1"/>
  <c r="P556" i="14" s="1"/>
  <c r="P557" i="14" s="1"/>
  <c r="P558" i="14" s="1"/>
  <c r="P559" i="14" s="1"/>
  <c r="P560" i="14" s="1"/>
  <c r="P561" i="14" s="1"/>
  <c r="P562" i="14" s="1"/>
  <c r="P563" i="14" s="1"/>
  <c r="P564" i="14" s="1"/>
  <c r="P565" i="14" s="1"/>
  <c r="P566" i="14" s="1"/>
  <c r="P567" i="14" s="1"/>
  <c r="P568" i="14" s="1"/>
  <c r="P569" i="14" s="1"/>
  <c r="P570" i="14" s="1"/>
  <c r="P571" i="14" s="1"/>
  <c r="P572" i="14" s="1"/>
  <c r="P573" i="14" s="1"/>
  <c r="P574" i="14" s="1"/>
  <c r="P575" i="14" s="1"/>
  <c r="P576" i="14" s="1"/>
  <c r="P577" i="14" s="1"/>
  <c r="P578" i="14" s="1"/>
  <c r="P579" i="14" s="1"/>
  <c r="P580" i="14" s="1"/>
  <c r="P581" i="14" s="1"/>
  <c r="P582" i="14" s="1"/>
  <c r="P583" i="14" s="1"/>
  <c r="P584" i="14" s="1"/>
  <c r="P585" i="14" s="1"/>
  <c r="P586" i="14" s="1"/>
  <c r="P587" i="14" s="1"/>
  <c r="P588" i="14" s="1"/>
  <c r="P589" i="14" s="1"/>
  <c r="P590" i="14" s="1"/>
  <c r="P591" i="14" s="1"/>
  <c r="P592" i="14" s="1"/>
  <c r="P593" i="14" s="1"/>
  <c r="P594" i="14" s="1"/>
  <c r="P595" i="14" s="1"/>
  <c r="P596" i="14" s="1"/>
  <c r="P597" i="14" s="1"/>
  <c r="P598" i="14" s="1"/>
  <c r="P599" i="14" s="1"/>
  <c r="P600" i="14" s="1"/>
  <c r="P601" i="14" s="1"/>
  <c r="P602" i="14" s="1"/>
  <c r="P603" i="14" s="1"/>
  <c r="P604" i="14" s="1"/>
  <c r="P605" i="14" s="1"/>
  <c r="P606" i="14" s="1"/>
  <c r="P607" i="14" s="1"/>
  <c r="P608" i="14" s="1"/>
  <c r="P609" i="14" s="1"/>
  <c r="P610" i="14" s="1"/>
  <c r="P611" i="14" s="1"/>
  <c r="P612" i="14" s="1"/>
  <c r="P613" i="14" s="1"/>
  <c r="P614" i="14" s="1"/>
  <c r="P615" i="14" s="1"/>
  <c r="P616" i="14" s="1"/>
  <c r="P617" i="14" s="1"/>
  <c r="P618" i="14" s="1"/>
  <c r="P619" i="14" s="1"/>
  <c r="P620" i="14" s="1"/>
  <c r="P621" i="14" s="1"/>
  <c r="P622" i="14" s="1"/>
  <c r="P623" i="14" s="1"/>
  <c r="P624" i="14" s="1"/>
  <c r="P625" i="14" s="1"/>
  <c r="P626" i="14" s="1"/>
  <c r="P627" i="14" s="1"/>
  <c r="P628" i="14" s="1"/>
  <c r="P629" i="14" s="1"/>
  <c r="P630" i="14" s="1"/>
  <c r="P631" i="14" s="1"/>
  <c r="P632" i="14" s="1"/>
  <c r="P633" i="14" s="1"/>
  <c r="P634" i="14" s="1"/>
  <c r="P635" i="14" s="1"/>
  <c r="P636" i="14" s="1"/>
  <c r="P637" i="14" s="1"/>
  <c r="P638" i="14" s="1"/>
  <c r="P639" i="14" s="1"/>
  <c r="P640" i="14" s="1"/>
  <c r="P641" i="14" s="1"/>
  <c r="P642" i="14" s="1"/>
  <c r="P643" i="14" s="1"/>
  <c r="P644" i="14" s="1"/>
  <c r="P645" i="14" s="1"/>
  <c r="P646" i="14" s="1"/>
  <c r="P647" i="14" s="1"/>
  <c r="P648" i="14" s="1"/>
  <c r="P649" i="14" s="1"/>
  <c r="P650" i="14" s="1"/>
  <c r="P651" i="14" s="1"/>
  <c r="P652" i="14" s="1"/>
  <c r="P653" i="14" s="1"/>
  <c r="P654" i="14" s="1"/>
  <c r="P655" i="14" s="1"/>
  <c r="P656" i="14" s="1"/>
  <c r="P657" i="14" s="1"/>
  <c r="P658" i="14" s="1"/>
  <c r="P659" i="14" s="1"/>
  <c r="P660" i="14" s="1"/>
  <c r="P661" i="14" s="1"/>
  <c r="P662" i="14" s="1"/>
  <c r="P663" i="14" s="1"/>
  <c r="P664" i="14" s="1"/>
  <c r="P665" i="14" s="1"/>
  <c r="P666" i="14" s="1"/>
  <c r="P667" i="14" s="1"/>
  <c r="P668" i="14" s="1"/>
  <c r="P669" i="14" s="1"/>
  <c r="P670" i="14" s="1"/>
  <c r="P671" i="14" s="1"/>
  <c r="P672" i="14" s="1"/>
  <c r="P673" i="14" s="1"/>
  <c r="P674" i="14" s="1"/>
  <c r="P675" i="14" s="1"/>
  <c r="P676" i="14" s="1"/>
  <c r="P677" i="14" s="1"/>
  <c r="P678" i="14" s="1"/>
  <c r="P679" i="14" s="1"/>
  <c r="P680" i="14" s="1"/>
  <c r="P681" i="14" s="1"/>
  <c r="P682" i="14" s="1"/>
  <c r="P683" i="14" s="1"/>
  <c r="P684" i="14" s="1"/>
  <c r="P685" i="14" s="1"/>
  <c r="P686" i="14" s="1"/>
  <c r="P687" i="14" s="1"/>
  <c r="P688" i="14" s="1"/>
  <c r="P689" i="14" s="1"/>
  <c r="P690" i="14" s="1"/>
  <c r="P691" i="14" s="1"/>
  <c r="P692" i="14" s="1"/>
  <c r="P693" i="14" s="1"/>
  <c r="P694" i="14" s="1"/>
  <c r="P695" i="14" s="1"/>
  <c r="P696" i="14" s="1"/>
  <c r="P697" i="14" s="1"/>
  <c r="P698" i="14" s="1"/>
  <c r="P699" i="14" s="1"/>
  <c r="P700" i="14" s="1"/>
  <c r="AK16" i="14"/>
  <c r="AK19" i="14"/>
  <c r="AK17" i="14"/>
  <c r="AK31" i="14"/>
  <c r="AQ27" i="14"/>
  <c r="AQ29" i="14"/>
  <c r="AQ41" i="14"/>
  <c r="AQ23" i="14"/>
  <c r="AK23" i="14"/>
  <c r="AQ40" i="14"/>
  <c r="AK42" i="14"/>
  <c r="AQ20" i="14"/>
  <c r="AK22" i="14"/>
  <c r="AQ17" i="14"/>
  <c r="AQ18" i="14"/>
  <c r="AQ42" i="14"/>
  <c r="AK28" i="14"/>
  <c r="AQ36" i="14"/>
  <c r="AQ28" i="14"/>
  <c r="AQ39" i="14"/>
  <c r="AK51" i="14"/>
  <c r="AQ19" i="14"/>
  <c r="AQ43" i="14"/>
  <c r="AQ34" i="14"/>
  <c r="AK24" i="14"/>
  <c r="AQ32" i="14"/>
  <c r="AQ35" i="14"/>
  <c r="AQ37" i="14"/>
  <c r="AQ22" i="14"/>
  <c r="AK29" i="14"/>
  <c r="AK32" i="14"/>
  <c r="AK20" i="14"/>
  <c r="AK27" i="14"/>
  <c r="AQ44" i="14"/>
  <c r="AQ26" i="14"/>
  <c r="AQ24" i="14"/>
  <c r="AE15" i="17"/>
  <c r="N6" i="17"/>
  <c r="N7" i="17" s="1"/>
  <c r="N8" i="17" s="1"/>
  <c r="N9" i="17" s="1"/>
  <c r="N10" i="17" s="1"/>
  <c r="N11" i="17" s="1"/>
  <c r="N12" i="17" s="1"/>
  <c r="N13" i="17" s="1"/>
  <c r="N14" i="17" s="1"/>
  <c r="N15" i="17" s="1"/>
  <c r="N16" i="17" s="1"/>
  <c r="N17" i="17" s="1"/>
  <c r="N18" i="17" s="1"/>
  <c r="N19" i="17" s="1"/>
  <c r="N20" i="17" s="1"/>
  <c r="N21" i="17" s="1"/>
  <c r="N22" i="17" s="1"/>
  <c r="N23" i="17" s="1"/>
  <c r="N24" i="17" s="1"/>
  <c r="N25" i="17" s="1"/>
  <c r="N26" i="17" s="1"/>
  <c r="N27" i="17" s="1"/>
  <c r="N28" i="17" s="1"/>
  <c r="N29" i="17" s="1"/>
  <c r="N30" i="17" s="1"/>
  <c r="N31" i="17" s="1"/>
  <c r="N32" i="17" s="1"/>
  <c r="N33" i="17" s="1"/>
  <c r="N34" i="17" s="1"/>
  <c r="N35" i="17" s="1"/>
  <c r="N36" i="17" s="1"/>
  <c r="N37" i="17" s="1"/>
  <c r="N38" i="17" s="1"/>
  <c r="N39" i="17" s="1"/>
  <c r="N40" i="17" s="1"/>
  <c r="N41" i="17" s="1"/>
  <c r="N42" i="17" s="1"/>
  <c r="N43" i="17" s="1"/>
  <c r="N44" i="17" s="1"/>
  <c r="N45" i="17" s="1"/>
  <c r="N46" i="17" s="1"/>
  <c r="N47" i="17" s="1"/>
  <c r="N48" i="17" s="1"/>
  <c r="N49" i="17" s="1"/>
  <c r="N50" i="17" s="1"/>
  <c r="N51" i="17" s="1"/>
  <c r="N52" i="17" s="1"/>
  <c r="N53" i="17" s="1"/>
  <c r="N54" i="17" s="1"/>
  <c r="N55" i="17" s="1"/>
  <c r="N56" i="17" s="1"/>
  <c r="N57" i="17" s="1"/>
  <c r="N58" i="17" s="1"/>
  <c r="N59" i="17" s="1"/>
  <c r="N60" i="17" s="1"/>
  <c r="N61" i="17" s="1"/>
  <c r="N62" i="17" s="1"/>
  <c r="N63" i="17" s="1"/>
  <c r="N64" i="17" s="1"/>
  <c r="N65" i="17" s="1"/>
  <c r="N66" i="17" s="1"/>
  <c r="N67" i="17" s="1"/>
  <c r="N68" i="17" s="1"/>
  <c r="N69" i="17" s="1"/>
  <c r="N70" i="17" s="1"/>
  <c r="N71" i="17" s="1"/>
  <c r="N72" i="17" s="1"/>
  <c r="N73" i="17" s="1"/>
  <c r="N74" i="17" s="1"/>
  <c r="N75" i="17" s="1"/>
  <c r="N76" i="17" s="1"/>
  <c r="N77" i="17" s="1"/>
  <c r="N78" i="17" s="1"/>
  <c r="N79" i="17" s="1"/>
  <c r="N80" i="17" s="1"/>
  <c r="N81" i="17" s="1"/>
  <c r="N82" i="17" s="1"/>
  <c r="N83" i="17" s="1"/>
  <c r="N84" i="17" s="1"/>
  <c r="N85" i="17" s="1"/>
  <c r="N86" i="17" s="1"/>
  <c r="N87" i="17" s="1"/>
  <c r="N88" i="17" s="1"/>
  <c r="N89" i="17" s="1"/>
  <c r="N90" i="17" s="1"/>
  <c r="N91" i="17" s="1"/>
  <c r="N92" i="17" s="1"/>
  <c r="N93" i="17" s="1"/>
  <c r="N94" i="17" s="1"/>
  <c r="N95" i="17" s="1"/>
  <c r="N96" i="17" s="1"/>
  <c r="N97" i="17" s="1"/>
  <c r="N98" i="17" s="1"/>
  <c r="N99" i="17" s="1"/>
  <c r="N100" i="17" s="1"/>
  <c r="N101" i="17" s="1"/>
  <c r="N102" i="17" s="1"/>
  <c r="N103" i="17" s="1"/>
  <c r="N104" i="17" s="1"/>
  <c r="N105" i="17" s="1"/>
  <c r="N106" i="17" s="1"/>
  <c r="N107" i="17" s="1"/>
  <c r="N108" i="17" s="1"/>
  <c r="N109" i="17" s="1"/>
  <c r="N110" i="17" s="1"/>
  <c r="N111" i="17" s="1"/>
  <c r="N112" i="17" s="1"/>
  <c r="N113" i="17" s="1"/>
  <c r="N114" i="17" s="1"/>
  <c r="N115" i="17" s="1"/>
  <c r="N116" i="17" s="1"/>
  <c r="N117" i="17" s="1"/>
  <c r="N118" i="17" s="1"/>
  <c r="N119" i="17" s="1"/>
  <c r="N120" i="17" s="1"/>
  <c r="N121" i="17" s="1"/>
  <c r="N122" i="17" s="1"/>
  <c r="N123" i="17" s="1"/>
  <c r="N124" i="17" s="1"/>
  <c r="N125" i="17" s="1"/>
  <c r="N126" i="17" s="1"/>
  <c r="N127" i="17" s="1"/>
  <c r="N128" i="17" s="1"/>
  <c r="N129" i="17" s="1"/>
  <c r="N130" i="17" s="1"/>
  <c r="N131" i="17" s="1"/>
  <c r="N132" i="17" s="1"/>
  <c r="N133" i="17" s="1"/>
  <c r="N134" i="17" s="1"/>
  <c r="N135" i="17" s="1"/>
  <c r="N136" i="17" s="1"/>
  <c r="N137" i="17" s="1"/>
  <c r="N138" i="17" s="1"/>
  <c r="N139" i="17" s="1"/>
  <c r="N140" i="17" s="1"/>
  <c r="N141" i="17" s="1"/>
  <c r="N142" i="17" s="1"/>
  <c r="N143" i="17" s="1"/>
  <c r="N144" i="17" s="1"/>
  <c r="N145" i="17" s="1"/>
  <c r="N146" i="17" s="1"/>
  <c r="N147" i="17" s="1"/>
  <c r="N148" i="17" s="1"/>
  <c r="N149" i="17" s="1"/>
  <c r="N150" i="17" s="1"/>
  <c r="N151" i="17" s="1"/>
  <c r="N152" i="17" s="1"/>
  <c r="N153" i="17" s="1"/>
  <c r="N154" i="17" s="1"/>
  <c r="N155" i="17" s="1"/>
  <c r="N156" i="17" s="1"/>
  <c r="N157" i="17" s="1"/>
  <c r="N158" i="17" s="1"/>
  <c r="N159" i="17" s="1"/>
  <c r="N160" i="17" s="1"/>
  <c r="N161" i="17" s="1"/>
  <c r="N162" i="17" s="1"/>
  <c r="N163" i="17" s="1"/>
  <c r="N164" i="17" s="1"/>
  <c r="N165" i="17" s="1"/>
  <c r="N166" i="17" s="1"/>
  <c r="N167" i="17" s="1"/>
  <c r="N168" i="17" s="1"/>
  <c r="N169" i="17" s="1"/>
  <c r="N170" i="17" s="1"/>
  <c r="N171" i="17" s="1"/>
  <c r="N172" i="17" s="1"/>
  <c r="N173" i="17" s="1"/>
  <c r="N174" i="17" s="1"/>
  <c r="N175" i="17" s="1"/>
  <c r="N176" i="17" s="1"/>
  <c r="N177" i="17" s="1"/>
  <c r="N178" i="17" s="1"/>
  <c r="N179" i="17" s="1"/>
  <c r="N180" i="17" s="1"/>
  <c r="N181" i="17" s="1"/>
  <c r="N182" i="17" s="1"/>
  <c r="N183" i="17" s="1"/>
  <c r="N184" i="17" s="1"/>
  <c r="N185" i="17" s="1"/>
  <c r="N186" i="17" s="1"/>
  <c r="N187" i="17" s="1"/>
  <c r="N188" i="17" s="1"/>
  <c r="N189" i="17" s="1"/>
  <c r="N190" i="17" s="1"/>
  <c r="N191" i="17" s="1"/>
  <c r="N192" i="17" s="1"/>
  <c r="N193" i="17" s="1"/>
  <c r="N194" i="17" s="1"/>
  <c r="N195" i="17" s="1"/>
  <c r="N196" i="17" s="1"/>
  <c r="N197" i="17" s="1"/>
  <c r="N198" i="17" s="1"/>
  <c r="N199" i="17" s="1"/>
  <c r="N200" i="17" s="1"/>
  <c r="N201" i="17" s="1"/>
  <c r="N202" i="17" s="1"/>
  <c r="N203" i="17" s="1"/>
  <c r="N204" i="17" s="1"/>
  <c r="N205" i="17" s="1"/>
  <c r="N206" i="17" s="1"/>
  <c r="N207" i="17" s="1"/>
  <c r="N208" i="17" s="1"/>
  <c r="N209" i="17" s="1"/>
  <c r="N210" i="17" s="1"/>
  <c r="N211" i="17" s="1"/>
  <c r="N212" i="17" s="1"/>
  <c r="N213" i="17" s="1"/>
  <c r="N214" i="17" s="1"/>
  <c r="N215" i="17" s="1"/>
  <c r="N216" i="17" s="1"/>
  <c r="N217" i="17" s="1"/>
  <c r="N218" i="17" s="1"/>
  <c r="N219" i="17" s="1"/>
  <c r="N220" i="17" s="1"/>
  <c r="N221" i="17" s="1"/>
  <c r="N222" i="17" s="1"/>
  <c r="N223" i="17" s="1"/>
  <c r="N224" i="17" s="1"/>
  <c r="N225" i="17" s="1"/>
  <c r="N226" i="17" s="1"/>
  <c r="N227" i="17" s="1"/>
  <c r="N228" i="17" s="1"/>
  <c r="N229" i="17" s="1"/>
  <c r="N230" i="17" s="1"/>
  <c r="N231" i="17" s="1"/>
  <c r="N232" i="17" s="1"/>
  <c r="N233" i="17" s="1"/>
  <c r="AD71" i="14"/>
  <c r="AE71" i="14"/>
  <c r="AE56" i="14"/>
  <c r="AC18" i="18"/>
  <c r="AI12" i="18"/>
  <c r="AD58" i="14"/>
  <c r="AD54" i="14"/>
  <c r="AE67" i="14"/>
  <c r="AE50" i="14"/>
  <c r="AE65" i="14"/>
  <c r="AD67" i="14"/>
  <c r="AD59" i="14"/>
  <c r="AD55" i="14"/>
  <c r="V21" i="15"/>
  <c r="AB8" i="20"/>
  <c r="S4" i="20"/>
  <c r="AD60" i="14"/>
  <c r="AD56" i="14"/>
  <c r="AD69" i="14"/>
  <c r="AE68" i="14"/>
  <c r="AD65" i="14"/>
  <c r="AD61" i="14"/>
  <c r="AE54" i="14"/>
  <c r="AE51" i="14"/>
  <c r="AE69" i="14"/>
  <c r="AE63" i="14"/>
  <c r="AE59" i="14"/>
  <c r="AD63" i="14"/>
  <c r="AE57" i="14"/>
  <c r="AD66" i="14"/>
  <c r="AE66" i="14"/>
  <c r="AE53" i="14"/>
  <c r="AE58" i="14"/>
  <c r="AE70" i="14"/>
  <c r="AE60" i="14"/>
  <c r="AE64" i="14"/>
  <c r="AD57" i="14"/>
  <c r="AE62" i="14"/>
  <c r="AE55" i="14"/>
  <c r="AE49" i="14"/>
  <c r="AD62" i="14"/>
  <c r="AE52" i="14"/>
  <c r="AD64" i="14"/>
  <c r="AE61" i="14"/>
  <c r="AD68" i="14"/>
  <c r="AE47" i="14"/>
  <c r="AD70" i="14"/>
  <c r="AE48" i="14"/>
  <c r="AI13" i="18"/>
  <c r="AC26" i="18"/>
  <c r="AB23" i="18"/>
  <c r="AH34" i="18"/>
  <c r="AI23" i="18"/>
  <c r="AH12" i="18"/>
  <c r="AB16" i="18"/>
  <c r="AH28" i="18"/>
  <c r="AH18" i="18"/>
  <c r="AI29" i="18"/>
  <c r="AH20" i="18"/>
  <c r="AC15" i="18"/>
  <c r="AC17" i="18"/>
  <c r="W20" i="18"/>
  <c r="AB20" i="18"/>
  <c r="AB11" i="18"/>
  <c r="AB25" i="18"/>
  <c r="AH11" i="18"/>
  <c r="AH37" i="18"/>
  <c r="AH22" i="18"/>
  <c r="AH32" i="18"/>
  <c r="AH38" i="18"/>
  <c r="AB26" i="18"/>
  <c r="AB22" i="18"/>
  <c r="AH16" i="18"/>
  <c r="AB17" i="18"/>
  <c r="AB18" i="18"/>
  <c r="AB24" i="18"/>
  <c r="AB13" i="18"/>
  <c r="AB19" i="18"/>
  <c r="AB12" i="18"/>
  <c r="AH13" i="18"/>
  <c r="AH14" i="18"/>
  <c r="AH21" i="18"/>
  <c r="AH27" i="18"/>
  <c r="AH35" i="18"/>
  <c r="AH15" i="18"/>
  <c r="AH30" i="18"/>
  <c r="AH19" i="18"/>
  <c r="AH29" i="18"/>
  <c r="AH17" i="18"/>
  <c r="AB21" i="18"/>
  <c r="AB14" i="18"/>
  <c r="AB15" i="18"/>
  <c r="AH26" i="18"/>
  <c r="AC12" i="18"/>
  <c r="AC11" i="18"/>
  <c r="AH23" i="18"/>
  <c r="AH31" i="18"/>
  <c r="AH36" i="18"/>
  <c r="AH24" i="18"/>
  <c r="AC16" i="18"/>
  <c r="AH25" i="18"/>
  <c r="AH33" i="18"/>
  <c r="AI24" i="18"/>
  <c r="AC13" i="18"/>
  <c r="AC20" i="18"/>
  <c r="W18" i="18"/>
  <c r="AI27" i="18"/>
  <c r="V8" i="18"/>
  <c r="AI34" i="18"/>
  <c r="O4" i="18"/>
  <c r="O5" i="18" s="1"/>
  <c r="O6" i="18" s="1"/>
  <c r="O7" i="18" s="1"/>
  <c r="O8" i="18" s="1"/>
  <c r="O9" i="18" s="1"/>
  <c r="O10" i="18" s="1"/>
  <c r="O11" i="18" s="1"/>
  <c r="O12" i="18" s="1"/>
  <c r="O13" i="18" s="1"/>
  <c r="O14" i="18" s="1"/>
  <c r="O15" i="18" s="1"/>
  <c r="O16" i="18" s="1"/>
  <c r="O17" i="18" s="1"/>
  <c r="O18" i="18" s="1"/>
  <c r="O19" i="18" s="1"/>
  <c r="O20" i="18" s="1"/>
  <c r="O21" i="18" s="1"/>
  <c r="O22" i="18" s="1"/>
  <c r="O23" i="18" s="1"/>
  <c r="O24" i="18" s="1"/>
  <c r="O25" i="18" s="1"/>
  <c r="O26" i="18" s="1"/>
  <c r="O27" i="18" s="1"/>
  <c r="O28" i="18" s="1"/>
  <c r="O29" i="18" s="1"/>
  <c r="O30" i="18" s="1"/>
  <c r="O31" i="18" s="1"/>
  <c r="O32" i="18" s="1"/>
  <c r="O33" i="18" s="1"/>
  <c r="O34" i="18" s="1"/>
  <c r="O35" i="18" s="1"/>
  <c r="O36" i="18" s="1"/>
  <c r="O37" i="18" s="1"/>
  <c r="O38" i="18" s="1"/>
  <c r="O39" i="18" s="1"/>
  <c r="O40" i="18" s="1"/>
  <c r="O41" i="18" s="1"/>
  <c r="O42" i="18" s="1"/>
  <c r="O43" i="18" s="1"/>
  <c r="O44" i="18" s="1"/>
  <c r="O45" i="18" s="1"/>
  <c r="O46" i="18" s="1"/>
  <c r="O47" i="18" s="1"/>
  <c r="O48" i="18" s="1"/>
  <c r="O49" i="18" s="1"/>
  <c r="O50" i="18" s="1"/>
  <c r="O51" i="18" s="1"/>
  <c r="O52" i="18" s="1"/>
  <c r="O53" i="18" s="1"/>
  <c r="O54" i="18" s="1"/>
  <c r="O55" i="18" s="1"/>
  <c r="O56" i="18" s="1"/>
  <c r="O57" i="18" s="1"/>
  <c r="O58" i="18" s="1"/>
  <c r="O59" i="18" s="1"/>
  <c r="O60" i="18" s="1"/>
  <c r="O61" i="18" s="1"/>
  <c r="O62" i="18" s="1"/>
  <c r="O63" i="18" s="1"/>
  <c r="O64" i="18" s="1"/>
  <c r="O65" i="18" s="1"/>
  <c r="O66" i="18" s="1"/>
  <c r="O67" i="18" s="1"/>
  <c r="O68" i="18" s="1"/>
  <c r="O69" i="18" s="1"/>
  <c r="O70" i="18" s="1"/>
  <c r="O71" i="18" s="1"/>
  <c r="O72" i="18" s="1"/>
  <c r="O73" i="18" s="1"/>
  <c r="O74" i="18" s="1"/>
  <c r="O75" i="18" s="1"/>
  <c r="O76" i="18" s="1"/>
  <c r="O77" i="18" s="1"/>
  <c r="O78" i="18" s="1"/>
  <c r="O79" i="18" s="1"/>
  <c r="O80" i="18" s="1"/>
  <c r="O81" i="18" s="1"/>
  <c r="O82" i="18" s="1"/>
  <c r="O83" i="18" s="1"/>
  <c r="O84" i="18" s="1"/>
  <c r="O85" i="18" s="1"/>
  <c r="O86" i="18" s="1"/>
  <c r="O87" i="18" s="1"/>
  <c r="O88" i="18" s="1"/>
  <c r="O89" i="18" s="1"/>
  <c r="O90" i="18" s="1"/>
  <c r="O91" i="18" s="1"/>
  <c r="O92" i="18" s="1"/>
  <c r="O93" i="18" s="1"/>
  <c r="O94" i="18" s="1"/>
  <c r="O95" i="18" s="1"/>
  <c r="O96" i="18" s="1"/>
  <c r="O97" i="18" s="1"/>
  <c r="O98" i="18" s="1"/>
  <c r="O99" i="18" s="1"/>
  <c r="O100" i="18" s="1"/>
  <c r="O101" i="18" s="1"/>
  <c r="O102" i="18" s="1"/>
  <c r="O103" i="18" s="1"/>
  <c r="O104" i="18" s="1"/>
  <c r="O105" i="18" s="1"/>
  <c r="O106" i="18" s="1"/>
  <c r="O107" i="18" s="1"/>
  <c r="O108" i="18" s="1"/>
  <c r="O109" i="18" s="1"/>
  <c r="O110" i="18" s="1"/>
  <c r="O111" i="18" s="1"/>
  <c r="O112" i="18" s="1"/>
  <c r="O113" i="18" s="1"/>
  <c r="O114" i="18" s="1"/>
  <c r="O115" i="18" s="1"/>
  <c r="O116" i="18" s="1"/>
  <c r="O117" i="18" s="1"/>
  <c r="O118" i="18" s="1"/>
  <c r="O119" i="18" s="1"/>
  <c r="O120" i="18" s="1"/>
  <c r="O121" i="18" s="1"/>
  <c r="O122" i="18" s="1"/>
  <c r="O123" i="18" s="1"/>
  <c r="O124" i="18" s="1"/>
  <c r="O125" i="18" s="1"/>
  <c r="O126" i="18" s="1"/>
  <c r="O127" i="18" s="1"/>
  <c r="O128" i="18" s="1"/>
  <c r="O129" i="18" s="1"/>
  <c r="O130" i="18" s="1"/>
  <c r="O131" i="18" s="1"/>
  <c r="O132" i="18" s="1"/>
  <c r="O133" i="18" s="1"/>
  <c r="O134" i="18" s="1"/>
  <c r="O135" i="18" s="1"/>
  <c r="O136" i="18" s="1"/>
  <c r="O137" i="18" s="1"/>
  <c r="O138" i="18" s="1"/>
  <c r="O139" i="18" s="1"/>
  <c r="O140" i="18" s="1"/>
  <c r="O141" i="18" s="1"/>
  <c r="O142" i="18" s="1"/>
  <c r="O143" i="18" s="1"/>
  <c r="O144" i="18" s="1"/>
  <c r="O145" i="18" s="1"/>
  <c r="O146" i="18" s="1"/>
  <c r="O147" i="18" s="1"/>
  <c r="O148" i="18" s="1"/>
  <c r="O149" i="18" s="1"/>
  <c r="O150" i="18" s="1"/>
  <c r="O151" i="18" s="1"/>
  <c r="O152" i="18" s="1"/>
  <c r="O153" i="18" s="1"/>
  <c r="O154" i="18" s="1"/>
  <c r="O155" i="18" s="1"/>
  <c r="O156" i="18" s="1"/>
  <c r="O157" i="18" s="1"/>
  <c r="O158" i="18" s="1"/>
  <c r="O159" i="18" s="1"/>
  <c r="O160" i="18" s="1"/>
  <c r="O161" i="18" s="1"/>
  <c r="O162" i="18" s="1"/>
  <c r="O163" i="18" s="1"/>
  <c r="O164" i="18" s="1"/>
  <c r="O165" i="18" s="1"/>
  <c r="O166" i="18" s="1"/>
  <c r="O167" i="18" s="1"/>
  <c r="O168" i="18" s="1"/>
  <c r="O169" i="18" s="1"/>
  <c r="O170" i="18" s="1"/>
  <c r="O171" i="18" s="1"/>
  <c r="O172" i="18" s="1"/>
  <c r="O173" i="18" s="1"/>
  <c r="O174" i="18" s="1"/>
  <c r="O175" i="18" s="1"/>
  <c r="O176" i="18" s="1"/>
  <c r="O177" i="18" s="1"/>
  <c r="O178" i="18" s="1"/>
  <c r="O179" i="18" s="1"/>
  <c r="O180" i="18" s="1"/>
  <c r="O181" i="18" s="1"/>
  <c r="O182" i="18" s="1"/>
  <c r="O183" i="18" s="1"/>
  <c r="O184" i="18" s="1"/>
  <c r="O185" i="18" s="1"/>
  <c r="O186" i="18" s="1"/>
  <c r="O187" i="18" s="1"/>
  <c r="O188" i="18" s="1"/>
  <c r="O189" i="18" s="1"/>
  <c r="O190" i="18" s="1"/>
  <c r="O191" i="18" s="1"/>
  <c r="O192" i="18" s="1"/>
  <c r="O193" i="18" s="1"/>
  <c r="O194" i="18" s="1"/>
  <c r="O195" i="18" s="1"/>
  <c r="O196" i="18" s="1"/>
  <c r="O197" i="18" s="1"/>
  <c r="O198" i="18" s="1"/>
  <c r="O199" i="18" s="1"/>
  <c r="O200" i="18" s="1"/>
  <c r="O201" i="18" s="1"/>
  <c r="O202" i="18" s="1"/>
  <c r="O203" i="18" s="1"/>
  <c r="O204" i="18" s="1"/>
  <c r="O205" i="18" s="1"/>
  <c r="O206" i="18" s="1"/>
  <c r="O207" i="18" s="1"/>
  <c r="O208" i="18" s="1"/>
  <c r="O209" i="18" s="1"/>
  <c r="O210" i="18" s="1"/>
  <c r="O211" i="18" s="1"/>
  <c r="O212" i="18" s="1"/>
  <c r="O213" i="18" s="1"/>
  <c r="O214" i="18" s="1"/>
  <c r="O215" i="18" s="1"/>
  <c r="O216" i="18" s="1"/>
  <c r="O217" i="18" s="1"/>
  <c r="O218" i="18" s="1"/>
  <c r="O219" i="18" s="1"/>
  <c r="O220" i="18" s="1"/>
  <c r="O221" i="18" s="1"/>
  <c r="O222" i="18" s="1"/>
  <c r="O223" i="18" s="1"/>
  <c r="O224" i="18" s="1"/>
  <c r="O225" i="18" s="1"/>
  <c r="O226" i="18" s="1"/>
  <c r="O227" i="18" s="1"/>
  <c r="O228" i="18" s="1"/>
  <c r="O229" i="18" s="1"/>
  <c r="O230" i="18" s="1"/>
  <c r="O231" i="18" s="1"/>
  <c r="O232" i="18" s="1"/>
  <c r="O233" i="18" s="1"/>
  <c r="O234" i="18" s="1"/>
  <c r="O235" i="18" s="1"/>
  <c r="O236" i="18" s="1"/>
  <c r="O237" i="18" s="1"/>
  <c r="O238" i="18" s="1"/>
  <c r="O239" i="18" s="1"/>
  <c r="O240" i="18" s="1"/>
  <c r="O241" i="18" s="1"/>
  <c r="O242" i="18" s="1"/>
  <c r="O243" i="18" s="1"/>
  <c r="O244" i="18" s="1"/>
  <c r="O245" i="18" s="1"/>
  <c r="O246" i="18" s="1"/>
  <c r="O247" i="18" s="1"/>
  <c r="O248" i="18" s="1"/>
  <c r="O249" i="18" s="1"/>
  <c r="O250" i="18" s="1"/>
  <c r="O251" i="18" s="1"/>
  <c r="O252" i="18" s="1"/>
  <c r="O253" i="18" s="1"/>
  <c r="O254" i="18" s="1"/>
  <c r="O255" i="18" s="1"/>
  <c r="O256" i="18" s="1"/>
  <c r="O257" i="18" s="1"/>
  <c r="O258" i="18" s="1"/>
  <c r="O259" i="18" s="1"/>
  <c r="O260" i="18" s="1"/>
  <c r="O261" i="18" s="1"/>
  <c r="O262" i="18" s="1"/>
  <c r="O263" i="18" s="1"/>
  <c r="O264" i="18" s="1"/>
  <c r="O265" i="18" s="1"/>
  <c r="O266" i="18" s="1"/>
  <c r="O267" i="18" s="1"/>
  <c r="O268" i="18" s="1"/>
  <c r="O269" i="18" s="1"/>
  <c r="O270" i="18" s="1"/>
  <c r="O271" i="18" s="1"/>
  <c r="O272" i="18" s="1"/>
  <c r="O273" i="18" s="1"/>
  <c r="O274" i="18" s="1"/>
  <c r="O275" i="18" s="1"/>
  <c r="O276" i="18" s="1"/>
  <c r="O277" i="18" s="1"/>
  <c r="O278" i="18" s="1"/>
  <c r="O279" i="18" s="1"/>
  <c r="O280" i="18" s="1"/>
  <c r="O281" i="18" s="1"/>
  <c r="O282" i="18" s="1"/>
  <c r="O283" i="18" s="1"/>
  <c r="O284" i="18" s="1"/>
  <c r="O285" i="18" s="1"/>
  <c r="O286" i="18" s="1"/>
  <c r="O287" i="18" s="1"/>
  <c r="O288" i="18" s="1"/>
  <c r="O289" i="18" s="1"/>
  <c r="O290" i="18" s="1"/>
  <c r="O291" i="18" s="1"/>
  <c r="O292" i="18" s="1"/>
  <c r="O293" i="18" s="1"/>
  <c r="O294" i="18" s="1"/>
  <c r="O295" i="18" s="1"/>
  <c r="O296" i="18" s="1"/>
  <c r="O297" i="18" s="1"/>
  <c r="O298" i="18" s="1"/>
  <c r="O299" i="18" s="1"/>
  <c r="O300" i="18" s="1"/>
  <c r="O301" i="18" s="1"/>
  <c r="O302" i="18" s="1"/>
  <c r="O303" i="18" s="1"/>
  <c r="O304" i="18" s="1"/>
  <c r="O305" i="18" s="1"/>
  <c r="O306" i="18" s="1"/>
  <c r="O307" i="18" s="1"/>
  <c r="O308" i="18" s="1"/>
  <c r="O309" i="18" s="1"/>
  <c r="O310" i="18" s="1"/>
  <c r="O311" i="18" s="1"/>
  <c r="O312" i="18" s="1"/>
  <c r="O313" i="18" s="1"/>
  <c r="O314" i="18" s="1"/>
  <c r="O315" i="18" s="1"/>
  <c r="O316" i="18" s="1"/>
  <c r="O317" i="18" s="1"/>
  <c r="O318" i="18" s="1"/>
  <c r="O319" i="18" s="1"/>
  <c r="O320" i="18" s="1"/>
  <c r="O321" i="18" s="1"/>
  <c r="O322" i="18" s="1"/>
  <c r="O323" i="18" s="1"/>
  <c r="O324" i="18" s="1"/>
  <c r="O325" i="18" s="1"/>
  <c r="O326" i="18" s="1"/>
  <c r="O327" i="18" s="1"/>
  <c r="O328" i="18" s="1"/>
  <c r="O329" i="18" s="1"/>
  <c r="O330" i="18" s="1"/>
  <c r="O331" i="18" s="1"/>
  <c r="O332" i="18" s="1"/>
  <c r="O333" i="18" s="1"/>
  <c r="O334" i="18" s="1"/>
  <c r="O335" i="18" s="1"/>
  <c r="O336" i="18" s="1"/>
  <c r="O337" i="18" s="1"/>
  <c r="O338" i="18" s="1"/>
  <c r="O339" i="18" s="1"/>
  <c r="O340" i="18" s="1"/>
  <c r="O341" i="18" s="1"/>
  <c r="O342" i="18" s="1"/>
  <c r="AI25" i="18"/>
  <c r="AC14" i="18"/>
  <c r="AI35" i="18"/>
  <c r="Y24" i="17"/>
  <c r="AE39" i="14"/>
  <c r="AD15" i="17"/>
  <c r="Y23" i="17"/>
  <c r="Y22" i="17"/>
  <c r="X8" i="17"/>
  <c r="AE35" i="14"/>
  <c r="AE44" i="14"/>
  <c r="AB20" i="16"/>
  <c r="AB12" i="16"/>
  <c r="AB11" i="16"/>
  <c r="AB13" i="16"/>
  <c r="AB15" i="16"/>
  <c r="AB17" i="16"/>
  <c r="AB14" i="16"/>
  <c r="AB16" i="16"/>
  <c r="AB21" i="16"/>
  <c r="AB19" i="16"/>
  <c r="AB18" i="16"/>
  <c r="AB23" i="16"/>
  <c r="V8" i="16"/>
  <c r="O5" i="16"/>
  <c r="O6" i="16" s="1"/>
  <c r="O7" i="16" s="1"/>
  <c r="O8" i="16" s="1"/>
  <c r="O9" i="16" s="1"/>
  <c r="O10" i="16" s="1"/>
  <c r="O11" i="16" s="1"/>
  <c r="O12" i="16" s="1"/>
  <c r="O13" i="16" s="1"/>
  <c r="O14" i="16" s="1"/>
  <c r="O15" i="16" s="1"/>
  <c r="O16" i="16" s="1"/>
  <c r="O17" i="16" s="1"/>
  <c r="O18" i="16" s="1"/>
  <c r="O19" i="16" s="1"/>
  <c r="O20" i="16" s="1"/>
  <c r="O21" i="16" s="1"/>
  <c r="O22" i="16" s="1"/>
  <c r="O23" i="16" s="1"/>
  <c r="O24" i="16" s="1"/>
  <c r="O25" i="16" s="1"/>
  <c r="O26" i="16" s="1"/>
  <c r="O27" i="16" s="1"/>
  <c r="O28" i="16" s="1"/>
  <c r="O29" i="16" s="1"/>
  <c r="O30" i="16" s="1"/>
  <c r="O31" i="16" s="1"/>
  <c r="O32" i="16" s="1"/>
  <c r="O33" i="16" s="1"/>
  <c r="O34" i="16" s="1"/>
  <c r="O35" i="16" s="1"/>
  <c r="O36" i="16" s="1"/>
  <c r="O37" i="16" s="1"/>
  <c r="O38" i="16" s="1"/>
  <c r="O39" i="16" s="1"/>
  <c r="O40" i="16" s="1"/>
  <c r="O41" i="16" s="1"/>
  <c r="O42" i="16" s="1"/>
  <c r="O43" i="16" s="1"/>
  <c r="O44" i="16" s="1"/>
  <c r="O45" i="16" s="1"/>
  <c r="O46" i="16" s="1"/>
  <c r="O47" i="16" s="1"/>
  <c r="O48" i="16" s="1"/>
  <c r="O49" i="16" s="1"/>
  <c r="O50" i="16" s="1"/>
  <c r="O51" i="16" s="1"/>
  <c r="O52" i="16" s="1"/>
  <c r="O53" i="16" s="1"/>
  <c r="O54" i="16" s="1"/>
  <c r="O55" i="16" s="1"/>
  <c r="O56" i="16" s="1"/>
  <c r="O57" i="16" s="1"/>
  <c r="O58" i="16" s="1"/>
  <c r="O59" i="16" s="1"/>
  <c r="O60" i="16" s="1"/>
  <c r="O61" i="16" s="1"/>
  <c r="O62" i="16" s="1"/>
  <c r="O63" i="16" s="1"/>
  <c r="O64" i="16" s="1"/>
  <c r="O65" i="16" s="1"/>
  <c r="O66" i="16" s="1"/>
  <c r="O67" i="16" s="1"/>
  <c r="O68" i="16" s="1"/>
  <c r="O69" i="16" s="1"/>
  <c r="O70" i="16" s="1"/>
  <c r="O71" i="16" s="1"/>
  <c r="O72" i="16" s="1"/>
  <c r="O73" i="16" s="1"/>
  <c r="O74" i="16" s="1"/>
  <c r="O75" i="16" s="1"/>
  <c r="O76" i="16" s="1"/>
  <c r="O77" i="16" s="1"/>
  <c r="O78" i="16" s="1"/>
  <c r="O79" i="16" s="1"/>
  <c r="O80" i="16" s="1"/>
  <c r="O81" i="16" s="1"/>
  <c r="O82" i="16" s="1"/>
  <c r="O83" i="16" s="1"/>
  <c r="O84" i="16" s="1"/>
  <c r="O85" i="16" s="1"/>
  <c r="O86" i="16" s="1"/>
  <c r="O87" i="16" s="1"/>
  <c r="O88" i="16" s="1"/>
  <c r="O89" i="16" s="1"/>
  <c r="O90" i="16" s="1"/>
  <c r="O91" i="16" s="1"/>
  <c r="O92" i="16" s="1"/>
  <c r="O93" i="16" s="1"/>
  <c r="O94" i="16" s="1"/>
  <c r="O95" i="16" s="1"/>
  <c r="O96" i="16" s="1"/>
  <c r="O97" i="16" s="1"/>
  <c r="O98" i="16" s="1"/>
  <c r="O99" i="16" s="1"/>
  <c r="O100" i="16" s="1"/>
  <c r="O101" i="16" s="1"/>
  <c r="O102" i="16" s="1"/>
  <c r="O103" i="16" s="1"/>
  <c r="O104" i="16" s="1"/>
  <c r="O105" i="16" s="1"/>
  <c r="O106" i="16" s="1"/>
  <c r="O107" i="16" s="1"/>
  <c r="O108" i="16" s="1"/>
  <c r="O109" i="16" s="1"/>
  <c r="O110" i="16" s="1"/>
  <c r="O111" i="16" s="1"/>
  <c r="O112" i="16" s="1"/>
  <c r="O113" i="16" s="1"/>
  <c r="O114" i="16" s="1"/>
  <c r="O115" i="16" s="1"/>
  <c r="O116" i="16" s="1"/>
  <c r="O117" i="16" s="1"/>
  <c r="O118" i="16" s="1"/>
  <c r="O119" i="16" s="1"/>
  <c r="O120" i="16" s="1"/>
  <c r="O121" i="16" s="1"/>
  <c r="O122" i="16" s="1"/>
  <c r="O123" i="16" s="1"/>
  <c r="O124" i="16" s="1"/>
  <c r="O125" i="16" s="1"/>
  <c r="O126" i="16" s="1"/>
  <c r="O127" i="16" s="1"/>
  <c r="O128" i="16" s="1"/>
  <c r="O129" i="16" s="1"/>
  <c r="O130" i="16" s="1"/>
  <c r="O131" i="16" s="1"/>
  <c r="O132" i="16" s="1"/>
  <c r="O133" i="16" s="1"/>
  <c r="O134" i="16" s="1"/>
  <c r="O135" i="16" s="1"/>
  <c r="O136" i="16" s="1"/>
  <c r="O137" i="16" s="1"/>
  <c r="O138" i="16" s="1"/>
  <c r="O139" i="16" s="1"/>
  <c r="O140" i="16" s="1"/>
  <c r="O141" i="16" s="1"/>
  <c r="O142" i="16" s="1"/>
  <c r="O143" i="16" s="1"/>
  <c r="O144" i="16" s="1"/>
  <c r="O145" i="16" s="1"/>
  <c r="O146" i="16" s="1"/>
  <c r="O147" i="16" s="1"/>
  <c r="O148" i="16" s="1"/>
  <c r="O149" i="16" s="1"/>
  <c r="O150" i="16" s="1"/>
  <c r="O151" i="16" s="1"/>
  <c r="O152" i="16" s="1"/>
  <c r="O153" i="16" s="1"/>
  <c r="O154" i="16" s="1"/>
  <c r="O155" i="16" s="1"/>
  <c r="O156" i="16" s="1"/>
  <c r="O157" i="16" s="1"/>
  <c r="O158" i="16" s="1"/>
  <c r="O159" i="16" s="1"/>
  <c r="O160" i="16" s="1"/>
  <c r="O161" i="16" s="1"/>
  <c r="O162" i="16" s="1"/>
  <c r="O163" i="16" s="1"/>
  <c r="O164" i="16" s="1"/>
  <c r="O165" i="16" s="1"/>
  <c r="O166" i="16" s="1"/>
  <c r="O167" i="16" s="1"/>
  <c r="O168" i="16" s="1"/>
  <c r="O169" i="16" s="1"/>
  <c r="O170" i="16" s="1"/>
  <c r="O171" i="16" s="1"/>
  <c r="O172" i="16" s="1"/>
  <c r="O173" i="16" s="1"/>
  <c r="O174" i="16" s="1"/>
  <c r="O175" i="16" s="1"/>
  <c r="O176" i="16" s="1"/>
  <c r="O177" i="16" s="1"/>
  <c r="O178" i="16" s="1"/>
  <c r="O179" i="16" s="1"/>
  <c r="O180" i="16" s="1"/>
  <c r="O181" i="16" s="1"/>
  <c r="O182" i="16" s="1"/>
  <c r="O183" i="16" s="1"/>
  <c r="O184" i="16" s="1"/>
  <c r="O185" i="16" s="1"/>
  <c r="O186" i="16" s="1"/>
  <c r="O187" i="16" s="1"/>
  <c r="O188" i="16" s="1"/>
  <c r="O189" i="16" s="1"/>
  <c r="O190" i="16" s="1"/>
  <c r="O191" i="16" s="1"/>
  <c r="O192" i="16" s="1"/>
  <c r="O193" i="16" s="1"/>
  <c r="O194" i="16" s="1"/>
  <c r="O195" i="16" s="1"/>
  <c r="O196" i="16" s="1"/>
  <c r="O197" i="16" s="1"/>
  <c r="O198" i="16" s="1"/>
  <c r="O199" i="16" s="1"/>
  <c r="O200" i="16" s="1"/>
  <c r="O201" i="16" s="1"/>
  <c r="O202" i="16" s="1"/>
  <c r="O203" i="16" s="1"/>
  <c r="O204" i="16" s="1"/>
  <c r="O205" i="16" s="1"/>
  <c r="O206" i="16" s="1"/>
  <c r="O207" i="16" s="1"/>
  <c r="O208" i="16" s="1"/>
  <c r="O209" i="16" s="1"/>
  <c r="O210" i="16" s="1"/>
  <c r="O211" i="16" s="1"/>
  <c r="O212" i="16" s="1"/>
  <c r="O213" i="16" s="1"/>
  <c r="O214" i="16" s="1"/>
  <c r="O215" i="16" s="1"/>
  <c r="O216" i="16" s="1"/>
  <c r="O217" i="16" s="1"/>
  <c r="O218" i="16" s="1"/>
  <c r="O219" i="16" s="1"/>
  <c r="O220" i="16" s="1"/>
  <c r="O221" i="16" s="1"/>
  <c r="O222" i="16" s="1"/>
  <c r="O223" i="16" s="1"/>
  <c r="O224" i="16" s="1"/>
  <c r="O225" i="16" s="1"/>
  <c r="O226" i="16" s="1"/>
  <c r="O227" i="16" s="1"/>
  <c r="O228" i="16" s="1"/>
  <c r="O229" i="16" s="1"/>
  <c r="O230" i="16" s="1"/>
  <c r="O231" i="16" s="1"/>
  <c r="O232" i="16" s="1"/>
  <c r="O233" i="16" s="1"/>
  <c r="O234" i="16" s="1"/>
  <c r="O235" i="16" s="1"/>
  <c r="O236" i="16" s="1"/>
  <c r="O237" i="16" s="1"/>
  <c r="O238" i="16" s="1"/>
  <c r="O239" i="16" s="1"/>
  <c r="O240" i="16" s="1"/>
  <c r="O241" i="16" s="1"/>
  <c r="O242" i="16" s="1"/>
  <c r="O243" i="16" s="1"/>
  <c r="O244" i="16" s="1"/>
  <c r="O245" i="16" s="1"/>
  <c r="O246" i="16" s="1"/>
  <c r="O247" i="16" s="1"/>
  <c r="O248" i="16" s="1"/>
  <c r="O249" i="16" s="1"/>
  <c r="O250" i="16" s="1"/>
  <c r="O251" i="16" s="1"/>
  <c r="O252" i="16" s="1"/>
  <c r="O253" i="16" s="1"/>
  <c r="O254" i="16" s="1"/>
  <c r="O255" i="16" s="1"/>
  <c r="O256" i="16" s="1"/>
  <c r="O257" i="16" s="1"/>
  <c r="O258" i="16" s="1"/>
  <c r="O259" i="16" s="1"/>
  <c r="O260" i="16" s="1"/>
  <c r="O261" i="16" s="1"/>
  <c r="O262" i="16" s="1"/>
  <c r="O263" i="16" s="1"/>
  <c r="O264" i="16" s="1"/>
  <c r="O265" i="16" s="1"/>
  <c r="O266" i="16" s="1"/>
  <c r="O267" i="16" s="1"/>
  <c r="O268" i="16" s="1"/>
  <c r="O269" i="16" s="1"/>
  <c r="O270" i="16" s="1"/>
  <c r="O271" i="16" s="1"/>
  <c r="O272" i="16" s="1"/>
  <c r="O273" i="16" s="1"/>
  <c r="O274" i="16" s="1"/>
  <c r="O275" i="16" s="1"/>
  <c r="O276" i="16" s="1"/>
  <c r="O277" i="16" s="1"/>
  <c r="O278" i="16" s="1"/>
  <c r="O279" i="16" s="1"/>
  <c r="O280" i="16" s="1"/>
  <c r="O281" i="16" s="1"/>
  <c r="O282" i="16" s="1"/>
  <c r="O283" i="16" s="1"/>
  <c r="O284" i="16" s="1"/>
  <c r="O285" i="16" s="1"/>
  <c r="O286" i="16" s="1"/>
  <c r="O287" i="16" s="1"/>
  <c r="O288" i="16" s="1"/>
  <c r="O289" i="16" s="1"/>
  <c r="O290" i="16" s="1"/>
  <c r="O291" i="16" s="1"/>
  <c r="O292" i="16" s="1"/>
  <c r="O293" i="16" s="1"/>
  <c r="O294" i="16" s="1"/>
  <c r="O295" i="16" s="1"/>
  <c r="O296" i="16" s="1"/>
  <c r="O297" i="16" s="1"/>
  <c r="O298" i="16" s="1"/>
  <c r="O299" i="16" s="1"/>
  <c r="O300" i="16" s="1"/>
  <c r="O301" i="16" s="1"/>
  <c r="O302" i="16" s="1"/>
  <c r="O303" i="16" s="1"/>
  <c r="O304" i="16" s="1"/>
  <c r="O305" i="16" s="1"/>
  <c r="O306" i="16" s="1"/>
  <c r="O307" i="16" s="1"/>
  <c r="O308" i="16" s="1"/>
  <c r="O309" i="16" s="1"/>
  <c r="O310" i="16" s="1"/>
  <c r="O311" i="16" s="1"/>
  <c r="O312" i="16" s="1"/>
  <c r="O313" i="16" s="1"/>
  <c r="O314" i="16" s="1"/>
  <c r="O315" i="16" s="1"/>
  <c r="O316" i="16" s="1"/>
  <c r="O317" i="16" s="1"/>
  <c r="O318" i="16" s="1"/>
  <c r="O319" i="16" s="1"/>
  <c r="O320" i="16" s="1"/>
  <c r="O321" i="16" s="1"/>
  <c r="O322" i="16" s="1"/>
  <c r="O323" i="16" s="1"/>
  <c r="O324" i="16" s="1"/>
  <c r="O325" i="16" s="1"/>
  <c r="O326" i="16" s="1"/>
  <c r="O327" i="16" s="1"/>
  <c r="O328" i="16" s="1"/>
  <c r="O329" i="16" s="1"/>
  <c r="O330" i="16" s="1"/>
  <c r="O331" i="16" s="1"/>
  <c r="O332" i="16" s="1"/>
  <c r="O333" i="16" s="1"/>
  <c r="O334" i="16" s="1"/>
  <c r="O335" i="16" s="1"/>
  <c r="O336" i="16" s="1"/>
  <c r="O337" i="16" s="1"/>
  <c r="O338" i="16" s="1"/>
  <c r="O339" i="16" s="1"/>
  <c r="O340" i="16" s="1"/>
  <c r="O341" i="16" s="1"/>
  <c r="O342" i="16" s="1"/>
  <c r="O343" i="16" s="1"/>
  <c r="AB24" i="16"/>
  <c r="AE34" i="14"/>
  <c r="AD39" i="14"/>
  <c r="AD34" i="14"/>
  <c r="AD33" i="14"/>
  <c r="AE43" i="14"/>
  <c r="AE45" i="14"/>
  <c r="AE40" i="14"/>
  <c r="AE21" i="14"/>
  <c r="AE38" i="14"/>
  <c r="AE33" i="14"/>
  <c r="AE31" i="14"/>
  <c r="AE46" i="14"/>
  <c r="AE37" i="14"/>
  <c r="AE20" i="14"/>
  <c r="AE19" i="14"/>
  <c r="AE27" i="14"/>
  <c r="AE32" i="14"/>
  <c r="AD51" i="14"/>
  <c r="AD44" i="14"/>
  <c r="AD32" i="14"/>
  <c r="AD48" i="14"/>
  <c r="AD17" i="14"/>
  <c r="AD41" i="14"/>
  <c r="AD18" i="14"/>
  <c r="AD42" i="14"/>
  <c r="AD37" i="14"/>
  <c r="AD40" i="14"/>
  <c r="AD50" i="14"/>
  <c r="AD23" i="14"/>
  <c r="AD26" i="14"/>
  <c r="AD47" i="14"/>
  <c r="AE28" i="14"/>
  <c r="AE17" i="14"/>
  <c r="AD53" i="14"/>
  <c r="AD16" i="14"/>
  <c r="AD49" i="14"/>
  <c r="AE29" i="14"/>
  <c r="AE18" i="14"/>
  <c r="AE41" i="14"/>
  <c r="AE16" i="14"/>
  <c r="AD52" i="14"/>
  <c r="AD35" i="14"/>
  <c r="AD45" i="14"/>
  <c r="AD25" i="14"/>
  <c r="AD46" i="14"/>
  <c r="AD21" i="14"/>
  <c r="AD22" i="14"/>
  <c r="AD24" i="14"/>
  <c r="AE24" i="14"/>
  <c r="AE26" i="14"/>
  <c r="AE42" i="14"/>
  <c r="AD36" i="14"/>
  <c r="AD29" i="14"/>
  <c r="AD19" i="14"/>
  <c r="AD27" i="14"/>
  <c r="AD30" i="14"/>
  <c r="AE30" i="14"/>
  <c r="AE22" i="14"/>
  <c r="AE23" i="14"/>
  <c r="AE36" i="14"/>
  <c r="AD31" i="14"/>
  <c r="AD28" i="14"/>
  <c r="AD20" i="14"/>
  <c r="AD38" i="14"/>
  <c r="AD43" i="14"/>
  <c r="AE25" i="14"/>
  <c r="V20" i="15"/>
  <c r="O4" i="15"/>
  <c r="O5" i="15" s="1"/>
  <c r="O6" i="15" s="1"/>
  <c r="O7" i="15" s="1"/>
  <c r="O8" i="15" s="1"/>
  <c r="O9" i="15" s="1"/>
  <c r="O10" i="15" s="1"/>
  <c r="O11" i="15" s="1"/>
  <c r="O12" i="15" s="1"/>
  <c r="O13" i="15" s="1"/>
  <c r="O14" i="15" s="1"/>
  <c r="O15" i="15" s="1"/>
  <c r="O16" i="15" s="1"/>
  <c r="O17" i="15" s="1"/>
  <c r="O18" i="15" s="1"/>
  <c r="O19" i="15" s="1"/>
  <c r="O20" i="15" s="1"/>
  <c r="O21" i="15" s="1"/>
  <c r="O22" i="15" s="1"/>
  <c r="O23" i="15" s="1"/>
  <c r="O24" i="15" s="1"/>
  <c r="O25" i="15" s="1"/>
  <c r="O26" i="15" s="1"/>
  <c r="O27" i="15" s="1"/>
  <c r="O28" i="15" s="1"/>
  <c r="O29" i="15" s="1"/>
  <c r="O30" i="15" s="1"/>
  <c r="O31" i="15" s="1"/>
  <c r="O32" i="15" s="1"/>
  <c r="O33" i="15" s="1"/>
  <c r="O34" i="15" s="1"/>
  <c r="O35" i="15" s="1"/>
  <c r="O36" i="15" s="1"/>
  <c r="O37" i="15" s="1"/>
  <c r="O38" i="15" s="1"/>
  <c r="O39" i="15" s="1"/>
  <c r="O40" i="15" s="1"/>
  <c r="O41" i="15" s="1"/>
  <c r="O42" i="15" s="1"/>
  <c r="O43" i="15" s="1"/>
  <c r="O44" i="15" s="1"/>
  <c r="O45" i="15" s="1"/>
  <c r="O46" i="15" s="1"/>
  <c r="O47" i="15" s="1"/>
  <c r="O48" i="15" s="1"/>
  <c r="O49" i="15" s="1"/>
  <c r="O50" i="15" s="1"/>
  <c r="O51" i="15" s="1"/>
  <c r="O52" i="15" s="1"/>
  <c r="O53" i="15" s="1"/>
  <c r="O54" i="15" s="1"/>
  <c r="O55" i="15" s="1"/>
  <c r="O56" i="15" s="1"/>
  <c r="O57" i="15" s="1"/>
  <c r="O58" i="15" s="1"/>
  <c r="O59" i="15" s="1"/>
  <c r="O60" i="15" s="1"/>
  <c r="O61" i="15" s="1"/>
  <c r="O62" i="15" s="1"/>
  <c r="O63" i="15" s="1"/>
  <c r="O64" i="15" s="1"/>
  <c r="O65" i="15" s="1"/>
  <c r="O66" i="15" s="1"/>
  <c r="O67" i="15" s="1"/>
  <c r="O68" i="15" s="1"/>
  <c r="O69" i="15" s="1"/>
  <c r="O70" i="15" s="1"/>
  <c r="O71" i="15" s="1"/>
  <c r="O72" i="15" s="1"/>
  <c r="O73" i="15" s="1"/>
  <c r="O74" i="15" s="1"/>
  <c r="O75" i="15" s="1"/>
  <c r="O76" i="15" s="1"/>
  <c r="O77" i="15" s="1"/>
  <c r="O78" i="15" s="1"/>
  <c r="O79" i="15" s="1"/>
  <c r="O80" i="15" s="1"/>
  <c r="O81" i="15" s="1"/>
  <c r="O82" i="15" s="1"/>
  <c r="O83" i="15" s="1"/>
  <c r="O84" i="15" s="1"/>
  <c r="O85" i="15" s="1"/>
  <c r="O86" i="15" s="1"/>
  <c r="O87" i="15" s="1"/>
  <c r="O88" i="15" s="1"/>
  <c r="O89" i="15" s="1"/>
  <c r="O90" i="15" s="1"/>
  <c r="O91" i="15" s="1"/>
  <c r="O92" i="15" s="1"/>
  <c r="O93" i="15" s="1"/>
  <c r="O94" i="15" s="1"/>
  <c r="O95" i="15" s="1"/>
  <c r="O96" i="15" s="1"/>
  <c r="O97" i="15" s="1"/>
  <c r="O98" i="15" s="1"/>
  <c r="O99" i="15" s="1"/>
  <c r="O100" i="15" s="1"/>
  <c r="O101" i="15" s="1"/>
  <c r="O102" i="15" s="1"/>
  <c r="O103" i="15" s="1"/>
  <c r="O104" i="15" s="1"/>
  <c r="O105" i="15" s="1"/>
  <c r="O106" i="15" s="1"/>
  <c r="U9" i="15"/>
  <c r="Y24" i="14"/>
  <c r="Y23" i="14"/>
  <c r="X23" i="13"/>
  <c r="AB19" i="12"/>
  <c r="O4" i="13"/>
  <c r="O5" i="13" s="1"/>
  <c r="O6" i="13" s="1"/>
  <c r="O7" i="13" s="1"/>
  <c r="O8" i="13" s="1"/>
  <c r="O9" i="13" s="1"/>
  <c r="O10" i="13" s="1"/>
  <c r="O11" i="13" s="1"/>
  <c r="O12" i="13" s="1"/>
  <c r="O13" i="13" s="1"/>
  <c r="O14" i="13" s="1"/>
  <c r="O15" i="13" s="1"/>
  <c r="O16" i="13" s="1"/>
  <c r="O17" i="13" s="1"/>
  <c r="O18" i="13" s="1"/>
  <c r="O19" i="13" s="1"/>
  <c r="O20" i="13" s="1"/>
  <c r="O21" i="13" s="1"/>
  <c r="O22" i="13" s="1"/>
  <c r="O23" i="13" s="1"/>
  <c r="O24" i="13" s="1"/>
  <c r="O25" i="13" s="1"/>
  <c r="O26" i="13" s="1"/>
  <c r="O27" i="13" s="1"/>
  <c r="O28" i="13" s="1"/>
  <c r="O29" i="13" s="1"/>
  <c r="O30" i="13" s="1"/>
  <c r="O31" i="13" s="1"/>
  <c r="O32" i="13" s="1"/>
  <c r="O33" i="13" s="1"/>
  <c r="O34" i="13" s="1"/>
  <c r="O35" i="13" s="1"/>
  <c r="O36" i="13" s="1"/>
  <c r="O37" i="13" s="1"/>
  <c r="O38" i="13" s="1"/>
  <c r="O39" i="13" s="1"/>
  <c r="O40" i="13" s="1"/>
  <c r="O41" i="13" s="1"/>
  <c r="O42" i="13" s="1"/>
  <c r="O43" i="13" s="1"/>
  <c r="O44" i="13" s="1"/>
  <c r="O45" i="13" s="1"/>
  <c r="O46" i="13" s="1"/>
  <c r="O47" i="13" s="1"/>
  <c r="O48" i="13" s="1"/>
  <c r="O49" i="13" s="1"/>
  <c r="O50" i="13" s="1"/>
  <c r="O51" i="13" s="1"/>
  <c r="O52" i="13" s="1"/>
  <c r="O53" i="13" s="1"/>
  <c r="O54" i="13" s="1"/>
  <c r="O55" i="13" s="1"/>
  <c r="O56" i="13" s="1"/>
  <c r="O57" i="13" s="1"/>
  <c r="O58" i="13" s="1"/>
  <c r="O59" i="13" s="1"/>
  <c r="O60" i="13" s="1"/>
  <c r="O61" i="13" s="1"/>
  <c r="O62" i="13" s="1"/>
  <c r="O63" i="13" s="1"/>
  <c r="O64" i="13" s="1"/>
  <c r="O65" i="13" s="1"/>
  <c r="O66" i="13" s="1"/>
  <c r="O67" i="13" s="1"/>
  <c r="O68" i="13" s="1"/>
  <c r="O69" i="13" s="1"/>
  <c r="O70" i="13" s="1"/>
  <c r="O71" i="13" s="1"/>
  <c r="O72" i="13" s="1"/>
  <c r="O73" i="13" s="1"/>
  <c r="O74" i="13" s="1"/>
  <c r="O75" i="13" s="1"/>
  <c r="O76" i="13" s="1"/>
  <c r="O77" i="13" s="1"/>
  <c r="O78" i="13" s="1"/>
  <c r="O79" i="13" s="1"/>
  <c r="O80" i="13" s="1"/>
  <c r="O81" i="13" s="1"/>
  <c r="O82" i="13" s="1"/>
  <c r="O83" i="13" s="1"/>
  <c r="O84" i="13" s="1"/>
  <c r="O85" i="13" s="1"/>
  <c r="O86" i="13" s="1"/>
  <c r="O87" i="13" s="1"/>
  <c r="O88" i="13" s="1"/>
  <c r="O89" i="13" s="1"/>
  <c r="O90" i="13" s="1"/>
  <c r="O91" i="13" s="1"/>
  <c r="O92" i="13" s="1"/>
  <c r="O93" i="13" s="1"/>
  <c r="O94" i="13" s="1"/>
  <c r="O95" i="13" s="1"/>
  <c r="O96" i="13" s="1"/>
  <c r="O97" i="13" s="1"/>
  <c r="O98" i="13" s="1"/>
  <c r="O99" i="13" s="1"/>
  <c r="O100" i="13" s="1"/>
  <c r="O101" i="13" s="1"/>
  <c r="O102" i="13" s="1"/>
  <c r="O103" i="13" s="1"/>
  <c r="O104" i="13" s="1"/>
  <c r="O105" i="13" s="1"/>
  <c r="O106" i="13" s="1"/>
  <c r="O107" i="13" s="1"/>
  <c r="O108" i="13" s="1"/>
  <c r="O109" i="13" s="1"/>
  <c r="O110" i="13" s="1"/>
  <c r="O111" i="13" s="1"/>
  <c r="O112" i="13" s="1"/>
  <c r="O113" i="13" s="1"/>
  <c r="O114" i="13" s="1"/>
  <c r="O115" i="13" s="1"/>
  <c r="O116" i="13" s="1"/>
  <c r="O117" i="13" s="1"/>
  <c r="O118" i="13" s="1"/>
  <c r="O119" i="13" s="1"/>
  <c r="O120" i="13" s="1"/>
  <c r="O121" i="13" s="1"/>
  <c r="O122" i="13" s="1"/>
  <c r="O123" i="13" s="1"/>
  <c r="O124" i="13" s="1"/>
  <c r="O125" i="13" s="1"/>
  <c r="O126" i="13" s="1"/>
  <c r="O127" i="13" s="1"/>
  <c r="O128" i="13" s="1"/>
  <c r="O129" i="13" s="1"/>
  <c r="O130" i="13" s="1"/>
  <c r="O131" i="13" s="1"/>
  <c r="O132" i="13" s="1"/>
  <c r="O133" i="13" s="1"/>
  <c r="O134" i="13" s="1"/>
  <c r="O135" i="13" s="1"/>
  <c r="O136" i="13" s="1"/>
  <c r="O137" i="13" s="1"/>
  <c r="O138" i="13" s="1"/>
  <c r="O139" i="13" s="1"/>
  <c r="O140" i="13" s="1"/>
  <c r="O141" i="13" s="1"/>
  <c r="O142" i="13" s="1"/>
  <c r="O143" i="13" s="1"/>
  <c r="O144" i="13" s="1"/>
  <c r="O145" i="13" s="1"/>
  <c r="O146" i="13" s="1"/>
  <c r="O147" i="13" s="1"/>
  <c r="O148" i="13" s="1"/>
  <c r="O149" i="13" s="1"/>
  <c r="O150" i="13" s="1"/>
  <c r="O151" i="13" s="1"/>
  <c r="O152" i="13" s="1"/>
  <c r="O153" i="13" s="1"/>
  <c r="O154" i="13" s="1"/>
  <c r="O155" i="13" s="1"/>
  <c r="O156" i="13" s="1"/>
  <c r="O157" i="13" s="1"/>
  <c r="O158" i="13" s="1"/>
  <c r="O159" i="13" s="1"/>
  <c r="O160" i="13" s="1"/>
  <c r="O161" i="13" s="1"/>
  <c r="O162" i="13" s="1"/>
  <c r="O163" i="13" s="1"/>
  <c r="O164" i="13" s="1"/>
  <c r="O165" i="13" s="1"/>
  <c r="O166" i="13" s="1"/>
  <c r="O167" i="13" s="1"/>
  <c r="O168" i="13" s="1"/>
  <c r="O169" i="13" s="1"/>
  <c r="O170" i="13" s="1"/>
  <c r="O171" i="13" s="1"/>
  <c r="O172" i="13" s="1"/>
  <c r="O173" i="13" s="1"/>
  <c r="O174" i="13" s="1"/>
  <c r="O175" i="13" s="1"/>
  <c r="O176" i="13" s="1"/>
  <c r="O177" i="13" s="1"/>
  <c r="O178" i="13" s="1"/>
  <c r="O179" i="13" s="1"/>
  <c r="O180" i="13" s="1"/>
  <c r="O181" i="13" s="1"/>
  <c r="O182" i="13" s="1"/>
  <c r="O183" i="13" s="1"/>
  <c r="O184" i="13" s="1"/>
  <c r="O185" i="13" s="1"/>
  <c r="O186" i="13" s="1"/>
  <c r="O187" i="13" s="1"/>
  <c r="O188" i="13" s="1"/>
  <c r="O189" i="13" s="1"/>
  <c r="O190" i="13" s="1"/>
  <c r="O191" i="13" s="1"/>
  <c r="O192" i="13" s="1"/>
  <c r="O193" i="13" s="1"/>
  <c r="O194" i="13" s="1"/>
  <c r="O195" i="13" s="1"/>
  <c r="O196" i="13" s="1"/>
  <c r="O197" i="13" s="1"/>
  <c r="O198" i="13" s="1"/>
  <c r="O199" i="13" s="1"/>
  <c r="O200" i="13" s="1"/>
  <c r="O201" i="13" s="1"/>
  <c r="O202" i="13" s="1"/>
  <c r="O203" i="13" s="1"/>
  <c r="O204" i="13" s="1"/>
  <c r="O205" i="13" s="1"/>
  <c r="O206" i="13" s="1"/>
  <c r="O207" i="13" s="1"/>
  <c r="O208" i="13" s="1"/>
  <c r="O209" i="13" s="1"/>
  <c r="O210" i="13" s="1"/>
  <c r="O211" i="13" s="1"/>
  <c r="O212" i="13" s="1"/>
  <c r="O213" i="13" s="1"/>
  <c r="O214" i="13" s="1"/>
  <c r="O215" i="13" s="1"/>
  <c r="O216" i="13" s="1"/>
  <c r="O217" i="13" s="1"/>
  <c r="O218" i="13" s="1"/>
  <c r="O219" i="13" s="1"/>
  <c r="O220" i="13" s="1"/>
  <c r="O221" i="13" s="1"/>
  <c r="O222" i="13" s="1"/>
  <c r="O223" i="13" s="1"/>
  <c r="O224" i="13" s="1"/>
  <c r="O225" i="13" s="1"/>
  <c r="O226" i="13" s="1"/>
  <c r="O227" i="13" s="1"/>
  <c r="O228" i="13" s="1"/>
  <c r="O229" i="13" s="1"/>
  <c r="O230" i="13" s="1"/>
  <c r="O231" i="13" s="1"/>
  <c r="O232" i="13" s="1"/>
  <c r="O233" i="13" s="1"/>
  <c r="O234" i="13" s="1"/>
  <c r="O235" i="13" s="1"/>
  <c r="O236" i="13" s="1"/>
  <c r="O237" i="13" s="1"/>
  <c r="O238" i="13" s="1"/>
  <c r="O239" i="13" s="1"/>
  <c r="O240" i="13" s="1"/>
  <c r="O241" i="13" s="1"/>
  <c r="O242" i="13" s="1"/>
  <c r="O243" i="13" s="1"/>
  <c r="O244" i="13" s="1"/>
  <c r="O245" i="13" s="1"/>
  <c r="O246" i="13" s="1"/>
  <c r="O247" i="13" s="1"/>
  <c r="O248" i="13" s="1"/>
  <c r="O249" i="13" s="1"/>
  <c r="O250" i="13" s="1"/>
  <c r="O251" i="13" s="1"/>
  <c r="O252" i="13" s="1"/>
  <c r="O253" i="13" s="1"/>
  <c r="O254" i="13" s="1"/>
  <c r="O255" i="13" s="1"/>
  <c r="O256" i="13" s="1"/>
  <c r="O257" i="13" s="1"/>
  <c r="O258" i="13" s="1"/>
  <c r="O259" i="13" s="1"/>
  <c r="O260" i="13" s="1"/>
  <c r="O261" i="13" s="1"/>
  <c r="O262" i="13" s="1"/>
  <c r="O263" i="13" s="1"/>
  <c r="O264" i="13" s="1"/>
  <c r="O265" i="13" s="1"/>
  <c r="O266" i="13" s="1"/>
  <c r="O267" i="13" s="1"/>
  <c r="O268" i="13" s="1"/>
  <c r="O269" i="13" s="1"/>
  <c r="O270" i="13" s="1"/>
  <c r="O271" i="13" s="1"/>
  <c r="O272" i="13" s="1"/>
  <c r="O273" i="13" s="1"/>
  <c r="O274" i="13" s="1"/>
  <c r="O275" i="13" s="1"/>
  <c r="O276" i="13" s="1"/>
  <c r="O277" i="13" s="1"/>
  <c r="O278" i="13" s="1"/>
  <c r="O279" i="13" s="1"/>
  <c r="O280" i="13" s="1"/>
  <c r="O281" i="13" s="1"/>
  <c r="O282" i="13" s="1"/>
  <c r="O283" i="13" s="1"/>
  <c r="O284" i="13" s="1"/>
  <c r="O285" i="13" s="1"/>
  <c r="O286" i="13" s="1"/>
  <c r="O287" i="13" s="1"/>
  <c r="O288" i="13" s="1"/>
  <c r="O289" i="13" s="1"/>
  <c r="O290" i="13" s="1"/>
  <c r="O291" i="13" s="1"/>
  <c r="O292" i="13" s="1"/>
  <c r="O293" i="13" s="1"/>
  <c r="O294" i="13" s="1"/>
  <c r="O295" i="13" s="1"/>
  <c r="O296" i="13" s="1"/>
  <c r="O297" i="13" s="1"/>
  <c r="O298" i="13" s="1"/>
  <c r="O299" i="13" s="1"/>
  <c r="O300" i="13" s="1"/>
  <c r="O301" i="13" s="1"/>
  <c r="O302" i="13" s="1"/>
  <c r="O303" i="13" s="1"/>
  <c r="O304" i="13" s="1"/>
  <c r="O305" i="13" s="1"/>
  <c r="O306" i="13" s="1"/>
  <c r="O307" i="13" s="1"/>
  <c r="O308" i="13" s="1"/>
  <c r="O309" i="13" s="1"/>
  <c r="O310" i="13" s="1"/>
  <c r="O311" i="13" s="1"/>
  <c r="O312" i="13" s="1"/>
  <c r="O313" i="13" s="1"/>
  <c r="O314" i="13" s="1"/>
  <c r="O315" i="13" s="1"/>
  <c r="O316" i="13" s="1"/>
  <c r="O317" i="13" s="1"/>
  <c r="O318" i="13" s="1"/>
  <c r="O319" i="13" s="1"/>
  <c r="O320" i="13" s="1"/>
  <c r="O321" i="13" s="1"/>
  <c r="O322" i="13" s="1"/>
  <c r="O323" i="13" s="1"/>
  <c r="O324" i="13" s="1"/>
  <c r="O325" i="13" s="1"/>
  <c r="O326" i="13" s="1"/>
  <c r="O327" i="13" s="1"/>
  <c r="O328" i="13" s="1"/>
  <c r="O329" i="13" s="1"/>
  <c r="O330" i="13" s="1"/>
  <c r="O331" i="13" s="1"/>
  <c r="O332" i="13" s="1"/>
  <c r="O333" i="13" s="1"/>
  <c r="O334" i="13" s="1"/>
  <c r="O335" i="13" s="1"/>
  <c r="O336" i="13" s="1"/>
  <c r="O337" i="13" s="1"/>
  <c r="O338" i="13" s="1"/>
  <c r="O339" i="13" s="1"/>
  <c r="O340" i="13" s="1"/>
  <c r="O341" i="13" s="1"/>
  <c r="O342" i="13" s="1"/>
  <c r="O343" i="13" s="1"/>
  <c r="W13" i="13"/>
  <c r="AB24" i="12"/>
  <c r="AB23" i="12"/>
  <c r="AB21" i="12"/>
  <c r="AB12" i="12"/>
  <c r="AB18" i="12"/>
  <c r="AB22" i="12"/>
  <c r="AB13" i="12"/>
  <c r="AB15" i="12"/>
  <c r="AB17" i="12"/>
  <c r="AB11" i="12"/>
  <c r="AB14" i="12"/>
  <c r="AB16" i="12"/>
  <c r="AB20" i="12"/>
  <c r="O5" i="12"/>
  <c r="O6" i="12" s="1"/>
  <c r="O7" i="12" s="1"/>
  <c r="O8" i="12" s="1"/>
  <c r="O9" i="12" s="1"/>
  <c r="O10" i="12" s="1"/>
  <c r="O11" i="12" s="1"/>
  <c r="O12" i="12" s="1"/>
  <c r="O13" i="12" s="1"/>
  <c r="O14" i="12" s="1"/>
  <c r="O15" i="12" s="1"/>
  <c r="O16" i="12" s="1"/>
  <c r="O17" i="12" s="1"/>
  <c r="O18" i="12" s="1"/>
  <c r="O19" i="12" s="1"/>
  <c r="O20" i="12" s="1"/>
  <c r="O21" i="12" s="1"/>
  <c r="O22" i="12" s="1"/>
  <c r="O23" i="12" s="1"/>
  <c r="O24" i="12" s="1"/>
  <c r="O25" i="12" s="1"/>
  <c r="O26" i="12" s="1"/>
  <c r="O27" i="12" s="1"/>
  <c r="O28" i="12" s="1"/>
  <c r="O29" i="12" s="1"/>
  <c r="O30" i="12" s="1"/>
  <c r="O31" i="12" s="1"/>
  <c r="O32" i="12" s="1"/>
  <c r="O33" i="12" s="1"/>
  <c r="O34" i="12" s="1"/>
  <c r="O35" i="12" s="1"/>
  <c r="O36" i="12" s="1"/>
  <c r="O37" i="12" s="1"/>
  <c r="O38" i="12" s="1"/>
  <c r="O39" i="12" s="1"/>
  <c r="O40" i="12" s="1"/>
  <c r="O41" i="12" s="1"/>
  <c r="O42" i="12" s="1"/>
  <c r="O43" i="12" s="1"/>
  <c r="O44" i="12" s="1"/>
  <c r="O45" i="12" s="1"/>
  <c r="O46" i="12" s="1"/>
  <c r="O47" i="12" s="1"/>
  <c r="O48" i="12" s="1"/>
  <c r="O49" i="12" s="1"/>
  <c r="O50" i="12" s="1"/>
  <c r="O51" i="12" s="1"/>
  <c r="O52" i="12" s="1"/>
  <c r="O53" i="12" s="1"/>
  <c r="O54" i="12" s="1"/>
  <c r="O55" i="12" s="1"/>
  <c r="O56" i="12" s="1"/>
  <c r="O57" i="12" s="1"/>
  <c r="O58" i="12" s="1"/>
  <c r="O59" i="12" s="1"/>
  <c r="O60" i="12" s="1"/>
  <c r="O61" i="12" s="1"/>
  <c r="O62" i="12" s="1"/>
  <c r="O63" i="12" s="1"/>
  <c r="O64" i="12" s="1"/>
  <c r="O65" i="12" s="1"/>
  <c r="O66" i="12" s="1"/>
  <c r="O67" i="12" s="1"/>
  <c r="O68" i="12" s="1"/>
  <c r="O69" i="12" s="1"/>
  <c r="O70" i="12" s="1"/>
  <c r="O71" i="12" s="1"/>
  <c r="O72" i="12" s="1"/>
  <c r="O73" i="12" s="1"/>
  <c r="O74" i="12" s="1"/>
  <c r="O75" i="12" s="1"/>
  <c r="O76" i="12" s="1"/>
  <c r="O77" i="12" s="1"/>
  <c r="O78" i="12" s="1"/>
  <c r="O79" i="12" s="1"/>
  <c r="O80" i="12" s="1"/>
  <c r="O81" i="12" s="1"/>
  <c r="O82" i="12" s="1"/>
  <c r="O83" i="12" s="1"/>
  <c r="O84" i="12" s="1"/>
  <c r="O85" i="12" s="1"/>
  <c r="O86" i="12" s="1"/>
  <c r="O87" i="12" s="1"/>
  <c r="O88" i="12" s="1"/>
  <c r="O89" i="12" s="1"/>
  <c r="O90" i="12" s="1"/>
  <c r="O91" i="12" s="1"/>
  <c r="O92" i="12" s="1"/>
  <c r="O93" i="12" s="1"/>
  <c r="O94" i="12" s="1"/>
  <c r="O95" i="12" s="1"/>
  <c r="O96" i="12" s="1"/>
  <c r="O97" i="12" s="1"/>
  <c r="O98" i="12" s="1"/>
  <c r="O99" i="12" s="1"/>
  <c r="O100" i="12" s="1"/>
  <c r="O101" i="12" s="1"/>
  <c r="O102" i="12" s="1"/>
  <c r="O103" i="12" s="1"/>
  <c r="O104" i="12" s="1"/>
  <c r="O105" i="12" s="1"/>
  <c r="O106" i="12" s="1"/>
  <c r="O107" i="12" s="1"/>
  <c r="O108" i="12" s="1"/>
  <c r="O109" i="12" s="1"/>
  <c r="O110" i="12" s="1"/>
  <c r="O111" i="12" s="1"/>
  <c r="O112" i="12" s="1"/>
  <c r="O113" i="12" s="1"/>
  <c r="O114" i="12" s="1"/>
  <c r="O115" i="12" s="1"/>
  <c r="O116" i="12" s="1"/>
  <c r="O117" i="12" s="1"/>
  <c r="O118" i="12" s="1"/>
  <c r="O119" i="12" s="1"/>
  <c r="O120" i="12" s="1"/>
  <c r="O121" i="12" s="1"/>
  <c r="O122" i="12" s="1"/>
  <c r="O123" i="12" s="1"/>
  <c r="O124" i="12" s="1"/>
  <c r="O125" i="12" s="1"/>
  <c r="O126" i="12" s="1"/>
  <c r="O127" i="12" s="1"/>
  <c r="O128" i="12" s="1"/>
  <c r="O129" i="12" s="1"/>
  <c r="O130" i="12" s="1"/>
  <c r="O131" i="12" s="1"/>
  <c r="O132" i="12" s="1"/>
  <c r="O133" i="12" s="1"/>
  <c r="O134" i="12" s="1"/>
  <c r="O135" i="12" s="1"/>
  <c r="O136" i="12" s="1"/>
  <c r="O137" i="12" s="1"/>
  <c r="O138" i="12" s="1"/>
  <c r="O139" i="12" s="1"/>
  <c r="O140" i="12" s="1"/>
  <c r="O141" i="12" s="1"/>
  <c r="O142" i="12" s="1"/>
  <c r="O143" i="12" s="1"/>
  <c r="O144" i="12" s="1"/>
  <c r="O145" i="12" s="1"/>
  <c r="O146" i="12" s="1"/>
  <c r="O147" i="12" s="1"/>
  <c r="O148" i="12" s="1"/>
  <c r="O149" i="12" s="1"/>
  <c r="O150" i="12" s="1"/>
  <c r="O151" i="12" s="1"/>
  <c r="O152" i="12" s="1"/>
  <c r="O153" i="12" s="1"/>
  <c r="O154" i="12" s="1"/>
  <c r="O155" i="12" s="1"/>
  <c r="O156" i="12" s="1"/>
  <c r="O157" i="12" s="1"/>
  <c r="O158" i="12" s="1"/>
  <c r="O159" i="12" s="1"/>
  <c r="O160" i="12" s="1"/>
  <c r="O161" i="12" s="1"/>
  <c r="O162" i="12" s="1"/>
  <c r="O163" i="12" s="1"/>
  <c r="O164" i="12" s="1"/>
  <c r="O165" i="12" s="1"/>
  <c r="O166" i="12" s="1"/>
  <c r="O167" i="12" s="1"/>
  <c r="O168" i="12" s="1"/>
  <c r="O169" i="12" s="1"/>
  <c r="O170" i="12" s="1"/>
  <c r="O171" i="12" s="1"/>
  <c r="O172" i="12" s="1"/>
  <c r="O173" i="12" s="1"/>
  <c r="O174" i="12" s="1"/>
  <c r="O175" i="12" s="1"/>
  <c r="O176" i="12" s="1"/>
  <c r="O177" i="12" s="1"/>
  <c r="O178" i="12" s="1"/>
  <c r="O179" i="12" s="1"/>
  <c r="O180" i="12" s="1"/>
  <c r="O181" i="12" s="1"/>
  <c r="O182" i="12" s="1"/>
  <c r="O183" i="12" s="1"/>
  <c r="O184" i="12" s="1"/>
  <c r="O185" i="12" s="1"/>
  <c r="O186" i="12" s="1"/>
  <c r="O187" i="12" s="1"/>
  <c r="O188" i="12" s="1"/>
  <c r="O189" i="12" s="1"/>
  <c r="O190" i="12" s="1"/>
  <c r="O191" i="12" s="1"/>
  <c r="O192" i="12" s="1"/>
  <c r="O193" i="12" s="1"/>
  <c r="O194" i="12" s="1"/>
  <c r="O195" i="12" s="1"/>
  <c r="O196" i="12" s="1"/>
  <c r="O197" i="12" s="1"/>
  <c r="O198" i="12" s="1"/>
  <c r="O199" i="12" s="1"/>
  <c r="O200" i="12" s="1"/>
  <c r="O201" i="12" s="1"/>
  <c r="O202" i="12" s="1"/>
  <c r="O203" i="12" s="1"/>
  <c r="O204" i="12" s="1"/>
  <c r="O205" i="12" s="1"/>
  <c r="O206" i="12" s="1"/>
  <c r="O207" i="12" s="1"/>
  <c r="O208" i="12" s="1"/>
  <c r="O209" i="12" s="1"/>
  <c r="O210" i="12" s="1"/>
  <c r="O211" i="12" s="1"/>
  <c r="O212" i="12" s="1"/>
  <c r="O213" i="12" s="1"/>
  <c r="O214" i="12" s="1"/>
  <c r="O215" i="12" s="1"/>
  <c r="O216" i="12" s="1"/>
  <c r="O217" i="12" s="1"/>
  <c r="O218" i="12" s="1"/>
  <c r="O219" i="12" s="1"/>
  <c r="O220" i="12" s="1"/>
  <c r="O221" i="12" s="1"/>
  <c r="O222" i="12" s="1"/>
  <c r="O223" i="12" s="1"/>
  <c r="O224" i="12" s="1"/>
  <c r="O225" i="12" s="1"/>
  <c r="O226" i="12" s="1"/>
  <c r="O227" i="12" s="1"/>
  <c r="O228" i="12" s="1"/>
  <c r="O229" i="12" s="1"/>
  <c r="O230" i="12" s="1"/>
  <c r="O231" i="12" s="1"/>
  <c r="O232" i="12" s="1"/>
  <c r="O233" i="12" s="1"/>
  <c r="O234" i="12" s="1"/>
  <c r="O235" i="12" s="1"/>
  <c r="O236" i="12" s="1"/>
  <c r="O237" i="12" s="1"/>
  <c r="O238" i="12" s="1"/>
  <c r="O239" i="12" s="1"/>
  <c r="O240" i="12" s="1"/>
  <c r="O241" i="12" s="1"/>
  <c r="O242" i="12" s="1"/>
  <c r="O243" i="12" s="1"/>
  <c r="O244" i="12" s="1"/>
  <c r="O245" i="12" s="1"/>
  <c r="O246" i="12" s="1"/>
  <c r="O247" i="12" s="1"/>
  <c r="O248" i="12" s="1"/>
  <c r="O249" i="12" s="1"/>
  <c r="O250" i="12" s="1"/>
  <c r="O251" i="12" s="1"/>
  <c r="O252" i="12" s="1"/>
  <c r="O253" i="12" s="1"/>
  <c r="O254" i="12" s="1"/>
  <c r="O255" i="12" s="1"/>
  <c r="O256" i="12" s="1"/>
  <c r="O257" i="12" s="1"/>
  <c r="O258" i="12" s="1"/>
  <c r="O259" i="12" s="1"/>
  <c r="O260" i="12" s="1"/>
  <c r="O261" i="12" s="1"/>
  <c r="O262" i="12" s="1"/>
  <c r="O263" i="12" s="1"/>
  <c r="O264" i="12" s="1"/>
  <c r="O265" i="12" s="1"/>
  <c r="O266" i="12" s="1"/>
  <c r="O267" i="12" s="1"/>
  <c r="O268" i="12" s="1"/>
  <c r="O269" i="12" s="1"/>
  <c r="O270" i="12" s="1"/>
  <c r="O271" i="12" s="1"/>
  <c r="O272" i="12" s="1"/>
  <c r="O273" i="12" s="1"/>
  <c r="O274" i="12" s="1"/>
  <c r="O275" i="12" s="1"/>
  <c r="O276" i="12" s="1"/>
  <c r="O277" i="12" s="1"/>
  <c r="O278" i="12" s="1"/>
  <c r="O279" i="12" s="1"/>
  <c r="O280" i="12" s="1"/>
  <c r="O281" i="12" s="1"/>
  <c r="O282" i="12" s="1"/>
  <c r="O283" i="12" s="1"/>
  <c r="O284" i="12" s="1"/>
  <c r="O285" i="12" s="1"/>
  <c r="O286" i="12" s="1"/>
  <c r="O287" i="12" s="1"/>
  <c r="O288" i="12" s="1"/>
  <c r="O289" i="12" s="1"/>
  <c r="O290" i="12" s="1"/>
  <c r="O291" i="12" s="1"/>
  <c r="O292" i="12" s="1"/>
  <c r="O293" i="12" s="1"/>
  <c r="O294" i="12" s="1"/>
  <c r="O295" i="12" s="1"/>
  <c r="O296" i="12" s="1"/>
  <c r="O297" i="12" s="1"/>
  <c r="O298" i="12" s="1"/>
  <c r="O299" i="12" s="1"/>
  <c r="O300" i="12" s="1"/>
  <c r="O301" i="12" s="1"/>
  <c r="O302" i="12" s="1"/>
  <c r="O303" i="12" s="1"/>
  <c r="O304" i="12" s="1"/>
  <c r="O305" i="12" s="1"/>
  <c r="O306" i="12" s="1"/>
  <c r="O307" i="12" s="1"/>
  <c r="O308" i="12" s="1"/>
  <c r="O309" i="12" s="1"/>
  <c r="O310" i="12" s="1"/>
  <c r="O311" i="12" s="1"/>
  <c r="O312" i="12" s="1"/>
  <c r="O313" i="12" s="1"/>
  <c r="O314" i="12" s="1"/>
  <c r="O315" i="12" s="1"/>
  <c r="O316" i="12" s="1"/>
  <c r="O317" i="12" s="1"/>
  <c r="O318" i="12" s="1"/>
  <c r="O319" i="12" s="1"/>
  <c r="O320" i="12" s="1"/>
  <c r="O321" i="12" s="1"/>
  <c r="O322" i="12" s="1"/>
  <c r="O323" i="12" s="1"/>
  <c r="O324" i="12" s="1"/>
  <c r="O325" i="12" s="1"/>
  <c r="O326" i="12" s="1"/>
  <c r="O327" i="12" s="1"/>
  <c r="O328" i="12" s="1"/>
  <c r="O329" i="12" s="1"/>
  <c r="O330" i="12" s="1"/>
  <c r="O331" i="12" s="1"/>
  <c r="O332" i="12" s="1"/>
  <c r="O333" i="12" s="1"/>
  <c r="O334" i="12" s="1"/>
  <c r="O335" i="12" s="1"/>
  <c r="O336" i="12" s="1"/>
  <c r="O337" i="12" s="1"/>
  <c r="O338" i="12" s="1"/>
  <c r="O339" i="12" s="1"/>
  <c r="O340" i="12" s="1"/>
  <c r="O341" i="12" s="1"/>
  <c r="O342" i="12" s="1"/>
  <c r="O343" i="12" s="1"/>
  <c r="V8" i="12"/>
  <c r="W18" i="12"/>
  <c r="T9" i="9"/>
  <c r="J7" i="9"/>
  <c r="N234" i="17" l="1"/>
  <c r="N235" i="17" s="1"/>
  <c r="N236" i="17" s="1"/>
  <c r="N237" i="17" s="1"/>
  <c r="S5" i="20"/>
  <c r="S6" i="20" s="1"/>
  <c r="S7" i="20" s="1"/>
  <c r="S8" i="20" s="1"/>
  <c r="S9" i="20" s="1"/>
  <c r="S10" i="20" s="1"/>
  <c r="S11" i="20" s="1"/>
  <c r="S12" i="20" s="1"/>
  <c r="S13" i="20" s="1"/>
  <c r="S14" i="20" s="1"/>
  <c r="S15" i="20" s="1"/>
  <c r="S16" i="20" s="1"/>
  <c r="S17" i="20" s="1"/>
  <c r="S18" i="20" s="1"/>
  <c r="S19" i="20" s="1"/>
  <c r="S20" i="20" s="1"/>
  <c r="S21" i="20" s="1"/>
  <c r="S22" i="20" s="1"/>
  <c r="S23" i="20" s="1"/>
  <c r="S24" i="20" s="1"/>
  <c r="S25" i="20" s="1"/>
  <c r="S26" i="20" s="1"/>
  <c r="S27" i="20" s="1"/>
  <c r="S28" i="20" s="1"/>
  <c r="S29" i="20" s="1"/>
  <c r="S30" i="20" s="1"/>
  <c r="S31" i="20" s="1"/>
  <c r="S32" i="20" s="1"/>
  <c r="S33" i="20" s="1"/>
  <c r="S34" i="20" s="1"/>
  <c r="S35" i="20" s="1"/>
  <c r="S36" i="20" s="1"/>
  <c r="S37" i="20" s="1"/>
  <c r="S38" i="20" s="1"/>
  <c r="S39" i="20" s="1"/>
  <c r="S40" i="20" s="1"/>
  <c r="S41" i="20" s="1"/>
  <c r="S42" i="20" s="1"/>
  <c r="S43" i="20" s="1"/>
  <c r="S44" i="20" s="1"/>
  <c r="S45" i="20" s="1"/>
  <c r="S46" i="20" s="1"/>
  <c r="S47" i="20" s="1"/>
  <c r="S48" i="20" s="1"/>
  <c r="S49" i="20" s="1"/>
  <c r="S50" i="20" s="1"/>
  <c r="S51" i="20" s="1"/>
  <c r="S52" i="20" s="1"/>
  <c r="S53" i="20" s="1"/>
  <c r="S54" i="20" s="1"/>
  <c r="S55" i="20" s="1"/>
  <c r="S56" i="20" s="1"/>
  <c r="S57" i="20" s="1"/>
  <c r="S58" i="20" s="1"/>
  <c r="S59" i="20" s="1"/>
  <c r="S60" i="20" s="1"/>
  <c r="S61" i="20" s="1"/>
  <c r="S62" i="20" s="1"/>
  <c r="S63" i="20" s="1"/>
  <c r="S64" i="20" s="1"/>
  <c r="S65" i="20" s="1"/>
  <c r="S66" i="20" s="1"/>
  <c r="S67" i="20" s="1"/>
  <c r="S68" i="20" s="1"/>
  <c r="S69" i="20" s="1"/>
  <c r="S70" i="20" s="1"/>
  <c r="S71" i="20" s="1"/>
  <c r="S72" i="20" s="1"/>
  <c r="S73" i="20" s="1"/>
  <c r="S74" i="20" s="1"/>
  <c r="S75" i="20" s="1"/>
  <c r="S76" i="20" s="1"/>
  <c r="S77" i="20" s="1"/>
  <c r="S78" i="20" s="1"/>
  <c r="S79" i="20" s="1"/>
  <c r="S80" i="20" s="1"/>
  <c r="S81" i="20" s="1"/>
  <c r="S82" i="20" s="1"/>
  <c r="S83" i="20" s="1"/>
  <c r="S84" i="20" s="1"/>
  <c r="S85" i="20" s="1"/>
  <c r="S86" i="20" s="1"/>
  <c r="S87" i="20" s="1"/>
  <c r="S88" i="20" s="1"/>
  <c r="S89" i="20" s="1"/>
  <c r="S90" i="20" s="1"/>
  <c r="S91" i="20" s="1"/>
  <c r="S92" i="20" s="1"/>
  <c r="S93" i="20" s="1"/>
  <c r="S94" i="20" s="1"/>
  <c r="S95" i="20" s="1"/>
  <c r="S96" i="20" s="1"/>
  <c r="S97" i="20" s="1"/>
  <c r="S98" i="20" s="1"/>
  <c r="S99" i="20" s="1"/>
  <c r="S100" i="20" s="1"/>
  <c r="S101" i="20" s="1"/>
  <c r="S102" i="20" s="1"/>
  <c r="S103" i="20" s="1"/>
  <c r="S104" i="20" s="1"/>
  <c r="S105" i="20" s="1"/>
  <c r="S106" i="20" s="1"/>
  <c r="S107" i="20" s="1"/>
  <c r="S108" i="20" s="1"/>
  <c r="S109" i="20" s="1"/>
  <c r="S110" i="20" s="1"/>
  <c r="S111" i="20" s="1"/>
  <c r="S112" i="20" s="1"/>
  <c r="S113" i="20" s="1"/>
  <c r="S114" i="20" s="1"/>
  <c r="S115" i="20" s="1"/>
  <c r="S116" i="20" s="1"/>
  <c r="S117" i="20" s="1"/>
  <c r="S118" i="20" s="1"/>
  <c r="S119" i="20" s="1"/>
  <c r="S120" i="20" s="1"/>
  <c r="S121" i="20" s="1"/>
  <c r="S122" i="20" s="1"/>
  <c r="S123" i="20" s="1"/>
  <c r="S124" i="20" s="1"/>
  <c r="S125" i="20" s="1"/>
  <c r="S126" i="20" s="1"/>
  <c r="S127" i="20" s="1"/>
  <c r="S128" i="20" s="1"/>
  <c r="S129" i="20" s="1"/>
  <c r="S130" i="20" s="1"/>
  <c r="S131" i="20" s="1"/>
  <c r="S132" i="20" s="1"/>
  <c r="S133" i="20" s="1"/>
  <c r="S134" i="20" s="1"/>
  <c r="S135" i="20" s="1"/>
  <c r="S136" i="20" s="1"/>
  <c r="S137" i="20" s="1"/>
  <c r="S138" i="20" s="1"/>
  <c r="S139" i="20" s="1"/>
  <c r="S140" i="20" s="1"/>
  <c r="S141" i="20" s="1"/>
  <c r="S142" i="20" s="1"/>
  <c r="S143" i="20" s="1"/>
  <c r="S144" i="20" s="1"/>
  <c r="S145" i="20" s="1"/>
  <c r="S146" i="20" s="1"/>
  <c r="S147" i="20" s="1"/>
  <c r="S148" i="20" s="1"/>
  <c r="S149" i="20" s="1"/>
  <c r="S150" i="20" s="1"/>
  <c r="S151" i="20" s="1"/>
  <c r="S152" i="20" s="1"/>
  <c r="S153" i="20" s="1"/>
  <c r="S154" i="20" s="1"/>
  <c r="S155" i="20" s="1"/>
  <c r="S156" i="20" s="1"/>
  <c r="S157" i="20" s="1"/>
  <c r="S158" i="20" s="1"/>
  <c r="S159" i="20" s="1"/>
  <c r="S160" i="20" s="1"/>
  <c r="S161" i="20" s="1"/>
  <c r="S162" i="20" s="1"/>
  <c r="S163" i="20" s="1"/>
  <c r="S164" i="20" s="1"/>
  <c r="S165" i="20" s="1"/>
  <c r="S166" i="20" s="1"/>
  <c r="S167" i="20" s="1"/>
  <c r="S168" i="20" s="1"/>
  <c r="S169" i="20" s="1"/>
  <c r="S170" i="20" s="1"/>
  <c r="S171" i="20" s="1"/>
  <c r="S172" i="20" s="1"/>
  <c r="S173" i="20" s="1"/>
  <c r="S174" i="20" s="1"/>
  <c r="S175" i="20" s="1"/>
  <c r="S176" i="20" s="1"/>
  <c r="S177" i="20" s="1"/>
  <c r="S178" i="20" s="1"/>
  <c r="S179" i="20" s="1"/>
  <c r="S180" i="20" s="1"/>
  <c r="S181" i="20" s="1"/>
  <c r="S182" i="20" s="1"/>
  <c r="S183" i="20" s="1"/>
  <c r="S184" i="20" s="1"/>
  <c r="S185" i="20" s="1"/>
  <c r="S186" i="20" s="1"/>
  <c r="S187" i="20" s="1"/>
  <c r="S188" i="20" s="1"/>
  <c r="S189" i="20" s="1"/>
  <c r="S190" i="20" s="1"/>
  <c r="S191" i="20" s="1"/>
  <c r="S192" i="20" s="1"/>
  <c r="S193" i="20" s="1"/>
  <c r="S194" i="20" s="1"/>
  <c r="S195" i="20" s="1"/>
  <c r="S196" i="20" s="1"/>
  <c r="S197" i="20" s="1"/>
  <c r="S198" i="20" s="1"/>
  <c r="S199" i="20" s="1"/>
  <c r="S200" i="20" s="1"/>
  <c r="S201" i="20" s="1"/>
  <c r="S202" i="20" s="1"/>
  <c r="S203" i="20" s="1"/>
  <c r="S204" i="20" s="1"/>
  <c r="S205" i="20" s="1"/>
  <c r="S206" i="20" s="1"/>
  <c r="S207" i="20" s="1"/>
  <c r="S208" i="20" s="1"/>
  <c r="S209" i="20" s="1"/>
  <c r="S210" i="20" s="1"/>
  <c r="S211" i="20" s="1"/>
  <c r="S212" i="20" s="1"/>
  <c r="S213" i="20" s="1"/>
  <c r="S214" i="20" s="1"/>
  <c r="S215" i="20" s="1"/>
  <c r="S216" i="20" s="1"/>
  <c r="S217" i="20" s="1"/>
  <c r="S218" i="20" s="1"/>
  <c r="S219" i="20" s="1"/>
  <c r="S220" i="20" s="1"/>
  <c r="S221" i="20" s="1"/>
  <c r="S222" i="20" s="1"/>
  <c r="S223" i="20" s="1"/>
  <c r="S224" i="20" s="1"/>
  <c r="S225" i="20" s="1"/>
  <c r="S226" i="20" s="1"/>
  <c r="S227" i="20" s="1"/>
  <c r="S228" i="20" s="1"/>
  <c r="S229" i="20" s="1"/>
  <c r="S230" i="20" s="1"/>
  <c r="S231" i="20" s="1"/>
  <c r="S232" i="20" s="1"/>
  <c r="S233" i="20" s="1"/>
  <c r="S234" i="20" s="1"/>
  <c r="S235" i="20" s="1"/>
  <c r="S236" i="20" s="1"/>
  <c r="S237" i="20" s="1"/>
  <c r="S238" i="20" s="1"/>
  <c r="S239" i="20" s="1"/>
  <c r="S240" i="20" s="1"/>
  <c r="S241" i="20" s="1"/>
  <c r="S242" i="20" s="1"/>
  <c r="S243" i="20" s="1"/>
  <c r="S244" i="20" s="1"/>
  <c r="S245" i="20" s="1"/>
  <c r="S246" i="20" s="1"/>
  <c r="S247" i="20" s="1"/>
  <c r="S248" i="20" s="1"/>
  <c r="S249" i="20" s="1"/>
  <c r="S250" i="20" s="1"/>
  <c r="S251" i="20" s="1"/>
  <c r="S252" i="20" s="1"/>
  <c r="S253" i="20" s="1"/>
  <c r="S254" i="20" s="1"/>
  <c r="S255" i="20" s="1"/>
  <c r="S256" i="20" s="1"/>
  <c r="S257" i="20" s="1"/>
  <c r="S258" i="20" s="1"/>
  <c r="S259" i="20" s="1"/>
  <c r="S260" i="20" s="1"/>
  <c r="S261" i="20" s="1"/>
  <c r="S262" i="20" s="1"/>
  <c r="S263" i="20" s="1"/>
  <c r="S264" i="20" s="1"/>
  <c r="S265" i="20" s="1"/>
  <c r="S266" i="20" s="1"/>
  <c r="S267" i="20" s="1"/>
  <c r="S268" i="20" s="1"/>
  <c r="S269" i="20" s="1"/>
  <c r="S270" i="20" s="1"/>
  <c r="S271" i="20" s="1"/>
  <c r="S272" i="20" s="1"/>
  <c r="S273" i="20" s="1"/>
  <c r="S274" i="20" s="1"/>
  <c r="S275" i="20" s="1"/>
  <c r="S276" i="20" s="1"/>
  <c r="S277" i="20" s="1"/>
  <c r="S278" i="20" s="1"/>
  <c r="S279" i="20" s="1"/>
  <c r="S280" i="20" s="1"/>
  <c r="S281" i="20" s="1"/>
  <c r="S282" i="20" s="1"/>
  <c r="S283" i="20" s="1"/>
  <c r="S284" i="20" s="1"/>
  <c r="S285" i="20" s="1"/>
  <c r="S286" i="20" s="1"/>
  <c r="S287" i="20" s="1"/>
  <c r="S288" i="20" s="1"/>
  <c r="S289" i="20" s="1"/>
  <c r="S290" i="20" s="1"/>
  <c r="S291" i="20" s="1"/>
  <c r="S292" i="20" s="1"/>
  <c r="S293" i="20" s="1"/>
  <c r="S294" i="20" s="1"/>
  <c r="S295" i="20" s="1"/>
  <c r="S296" i="20" s="1"/>
  <c r="S297" i="20" s="1"/>
  <c r="S298" i="20" s="1"/>
  <c r="S299" i="20" s="1"/>
  <c r="S300" i="20" s="1"/>
  <c r="S301" i="20" s="1"/>
  <c r="S302" i="20" s="1"/>
  <c r="S303" i="20" s="1"/>
  <c r="S304" i="20" s="1"/>
  <c r="S305" i="20" s="1"/>
  <c r="S306" i="20" s="1"/>
  <c r="S307" i="20" s="1"/>
  <c r="S308" i="20" s="1"/>
  <c r="S309" i="20" s="1"/>
  <c r="S310" i="20" s="1"/>
  <c r="S311" i="20" s="1"/>
  <c r="S312" i="20" s="1"/>
  <c r="S313" i="20" s="1"/>
  <c r="S314" i="20" s="1"/>
  <c r="S315" i="20" s="1"/>
  <c r="S316" i="20" s="1"/>
  <c r="S317" i="20" s="1"/>
  <c r="S318" i="20" s="1"/>
  <c r="S319" i="20" s="1"/>
  <c r="S320" i="20" s="1"/>
  <c r="S321" i="20" s="1"/>
  <c r="S322" i="20" s="1"/>
  <c r="S323" i="20" s="1"/>
  <c r="S324" i="20" s="1"/>
  <c r="S325" i="20" s="1"/>
  <c r="S326" i="20" s="1"/>
  <c r="S327" i="20" s="1"/>
  <c r="S328" i="20" s="1"/>
  <c r="S329" i="20" s="1"/>
  <c r="S330" i="20" s="1"/>
  <c r="S331" i="20" s="1"/>
  <c r="S332" i="20" s="1"/>
  <c r="S333" i="20" s="1"/>
  <c r="S334" i="20" s="1"/>
  <c r="S335" i="20" s="1"/>
  <c r="S336" i="20" s="1"/>
  <c r="S337" i="20" s="1"/>
  <c r="S338" i="20" s="1"/>
  <c r="S339" i="20" s="1"/>
  <c r="S340" i="20" s="1"/>
  <c r="S341" i="20" s="1"/>
  <c r="S342" i="20" s="1"/>
  <c r="S343" i="20" s="1"/>
  <c r="S344" i="20" s="1"/>
  <c r="S345" i="20" s="1"/>
  <c r="S346" i="20" s="1"/>
  <c r="S347" i="20" s="1"/>
  <c r="S348" i="20" s="1"/>
  <c r="S349" i="20" s="1"/>
  <c r="S350" i="20" s="1"/>
  <c r="S351" i="20" s="1"/>
  <c r="S352" i="20" s="1"/>
  <c r="S353" i="20" s="1"/>
  <c r="S354" i="20" s="1"/>
  <c r="S355" i="20" s="1"/>
  <c r="S356" i="20" s="1"/>
  <c r="S357" i="20" s="1"/>
  <c r="S358" i="20" s="1"/>
  <c r="S359" i="20" s="1"/>
  <c r="S360" i="20" s="1"/>
  <c r="S361" i="20" s="1"/>
  <c r="S362" i="20" s="1"/>
  <c r="S363" i="20" s="1"/>
  <c r="S364" i="20" s="1"/>
  <c r="S365" i="20" s="1"/>
  <c r="S366" i="20" s="1"/>
  <c r="S367" i="20" s="1"/>
  <c r="S368" i="20" s="1"/>
  <c r="S369" i="20" s="1"/>
  <c r="S370" i="20" s="1"/>
  <c r="S371" i="20" s="1"/>
  <c r="S372" i="20" s="1"/>
  <c r="S373" i="20" s="1"/>
  <c r="S374" i="20" s="1"/>
  <c r="S375" i="20" s="1"/>
  <c r="S376" i="20" s="1"/>
  <c r="S377" i="20" s="1"/>
  <c r="S378" i="20" s="1"/>
  <c r="S379" i="20" s="1"/>
  <c r="S380" i="20" s="1"/>
  <c r="S381" i="20" s="1"/>
  <c r="S382" i="20" s="1"/>
  <c r="S383" i="20" s="1"/>
  <c r="S384" i="20" s="1"/>
  <c r="S385" i="20" s="1"/>
  <c r="S386" i="20" s="1"/>
  <c r="S387" i="20" s="1"/>
  <c r="S388" i="20" s="1"/>
  <c r="S389" i="20" s="1"/>
  <c r="S390" i="20" s="1"/>
  <c r="S391" i="20" s="1"/>
  <c r="S392" i="20" s="1"/>
  <c r="S393" i="20" s="1"/>
  <c r="S394" i="20" s="1"/>
  <c r="S395" i="20" s="1"/>
  <c r="S396" i="20" s="1"/>
  <c r="S397" i="20" s="1"/>
  <c r="S398" i="20" s="1"/>
  <c r="S399" i="20" s="1"/>
  <c r="S400" i="20" s="1"/>
  <c r="S401" i="20" s="1"/>
  <c r="S402" i="20" s="1"/>
  <c r="S403" i="20" s="1"/>
  <c r="S404" i="20" s="1"/>
  <c r="S405" i="20" s="1"/>
  <c r="S406" i="20" s="1"/>
  <c r="S407" i="20" s="1"/>
  <c r="S408" i="20" s="1"/>
  <c r="S409" i="20" s="1"/>
  <c r="S410" i="20" s="1"/>
  <c r="S411" i="20" s="1"/>
  <c r="S412" i="20" s="1"/>
  <c r="S413" i="20" s="1"/>
  <c r="S414" i="20" s="1"/>
  <c r="S415" i="20" s="1"/>
  <c r="S416" i="20" s="1"/>
  <c r="S417" i="20" s="1"/>
  <c r="S418" i="20" s="1"/>
  <c r="S419" i="20" s="1"/>
  <c r="S420" i="20" s="1"/>
  <c r="S421" i="20" s="1"/>
  <c r="S422" i="20" s="1"/>
  <c r="S423" i="20" s="1"/>
  <c r="S424" i="20" s="1"/>
  <c r="S425" i="20" s="1"/>
  <c r="S426" i="20" s="1"/>
  <c r="S427" i="20" s="1"/>
  <c r="S428" i="20" s="1"/>
  <c r="S429" i="20" s="1"/>
  <c r="S430" i="20" s="1"/>
  <c r="S431" i="20" s="1"/>
  <c r="S432" i="20" s="1"/>
  <c r="S433" i="20" s="1"/>
  <c r="S434" i="20" s="1"/>
  <c r="S435" i="20" s="1"/>
  <c r="S436" i="20" s="1"/>
  <c r="S437" i="20" s="1"/>
  <c r="S438" i="20" s="1"/>
  <c r="S439" i="20" s="1"/>
  <c r="S440" i="20" s="1"/>
  <c r="S441" i="20" s="1"/>
  <c r="S442" i="20" s="1"/>
  <c r="S443" i="20" s="1"/>
  <c r="S444" i="20" s="1"/>
  <c r="S445" i="20" s="1"/>
  <c r="S446" i="20" s="1"/>
  <c r="S447" i="20" s="1"/>
  <c r="S448" i="20" s="1"/>
  <c r="S449" i="20" s="1"/>
  <c r="S450" i="20" s="1"/>
  <c r="S451" i="20" s="1"/>
  <c r="S452" i="20" s="1"/>
  <c r="S453" i="20" s="1"/>
  <c r="S454" i="20" s="1"/>
  <c r="S455" i="20" s="1"/>
  <c r="S456" i="20" s="1"/>
  <c r="S457" i="20" s="1"/>
  <c r="S458" i="20" s="1"/>
  <c r="S459" i="20" s="1"/>
  <c r="S460" i="20" s="1"/>
  <c r="S461" i="20" s="1"/>
  <c r="S462" i="20" s="1"/>
  <c r="S463" i="20" s="1"/>
  <c r="S464" i="20" s="1"/>
  <c r="S465" i="20" s="1"/>
  <c r="S466" i="20" s="1"/>
  <c r="S467" i="20" s="1"/>
  <c r="S468" i="20" s="1"/>
  <c r="S469" i="20" s="1"/>
  <c r="S470" i="20" s="1"/>
  <c r="S471" i="20" s="1"/>
  <c r="S472" i="20" s="1"/>
  <c r="S473" i="20" s="1"/>
  <c r="S474" i="20" s="1"/>
  <c r="S475" i="20" s="1"/>
  <c r="S476" i="20" s="1"/>
  <c r="S477" i="20" s="1"/>
  <c r="S478" i="20" s="1"/>
  <c r="S479" i="20" s="1"/>
  <c r="S480" i="20" s="1"/>
  <c r="S481" i="20" s="1"/>
  <c r="S482" i="20" s="1"/>
  <c r="S483" i="20" s="1"/>
  <c r="S484" i="20" s="1"/>
  <c r="S485" i="20" s="1"/>
  <c r="S486" i="20" s="1"/>
  <c r="S487" i="20" s="1"/>
  <c r="S488" i="20" s="1"/>
  <c r="S489" i="20" s="1"/>
  <c r="S490" i="20" s="1"/>
  <c r="S491" i="20" s="1"/>
  <c r="S492" i="20" s="1"/>
  <c r="S493" i="20" s="1"/>
  <c r="S494" i="20" s="1"/>
  <c r="S495" i="20" s="1"/>
  <c r="S496" i="20" s="1"/>
  <c r="S497" i="20" s="1"/>
  <c r="S498" i="20" s="1"/>
  <c r="S499" i="20" s="1"/>
  <c r="S500" i="20" s="1"/>
  <c r="S501" i="20" s="1"/>
  <c r="S502" i="20" s="1"/>
  <c r="S503" i="20" s="1"/>
  <c r="S504" i="20" s="1"/>
  <c r="S505" i="20" s="1"/>
  <c r="S506" i="20" s="1"/>
  <c r="S507" i="20" s="1"/>
  <c r="S508" i="20" s="1"/>
  <c r="S509" i="20" s="1"/>
  <c r="S510" i="20" s="1"/>
  <c r="S511" i="20" s="1"/>
  <c r="S512" i="20" s="1"/>
  <c r="S513" i="20" s="1"/>
  <c r="S514" i="20" s="1"/>
  <c r="S515" i="20" s="1"/>
  <c r="S516" i="20" s="1"/>
  <c r="S517" i="20" s="1"/>
  <c r="S518" i="20" s="1"/>
  <c r="S519" i="20" s="1"/>
  <c r="S520" i="20" s="1"/>
  <c r="S521" i="20" s="1"/>
  <c r="S522" i="20" s="1"/>
  <c r="S523" i="20" s="1"/>
  <c r="S524" i="20" s="1"/>
  <c r="S525" i="20" s="1"/>
  <c r="S526" i="20" s="1"/>
  <c r="S527" i="20" s="1"/>
  <c r="S528" i="20" s="1"/>
  <c r="S529" i="20" s="1"/>
  <c r="S530" i="20" s="1"/>
  <c r="S531" i="20" s="1"/>
  <c r="S532" i="20" s="1"/>
  <c r="S533" i="20" s="1"/>
  <c r="S534" i="20" s="1"/>
  <c r="S535" i="20" s="1"/>
  <c r="S536" i="20" s="1"/>
  <c r="S537" i="20" s="1"/>
  <c r="S538" i="20" s="1"/>
  <c r="S539" i="20" s="1"/>
  <c r="S540" i="20" s="1"/>
  <c r="S541" i="20" s="1"/>
  <c r="S542" i="20" s="1"/>
  <c r="S543" i="20" s="1"/>
  <c r="S544" i="20" s="1"/>
  <c r="S545" i="20" s="1"/>
  <c r="S546" i="20" s="1"/>
  <c r="S547" i="20" s="1"/>
  <c r="S548" i="20" s="1"/>
  <c r="S549" i="20" s="1"/>
  <c r="S550" i="20" s="1"/>
  <c r="S551" i="20" s="1"/>
  <c r="S552" i="20" s="1"/>
  <c r="S553" i="20" s="1"/>
  <c r="S554" i="20" s="1"/>
  <c r="S555" i="20" s="1"/>
  <c r="S556" i="20" s="1"/>
  <c r="S557" i="20" s="1"/>
  <c r="S558" i="20" s="1"/>
  <c r="S559" i="20" s="1"/>
  <c r="S560" i="20" s="1"/>
  <c r="S561" i="20" s="1"/>
  <c r="S562" i="20" s="1"/>
  <c r="S563" i="20" s="1"/>
  <c r="S564" i="20" s="1"/>
  <c r="S565" i="20" s="1"/>
  <c r="S566" i="20" s="1"/>
  <c r="S567" i="20" s="1"/>
  <c r="S568" i="20" s="1"/>
  <c r="S569" i="20" s="1"/>
  <c r="S570" i="20" s="1"/>
  <c r="S571" i="20" s="1"/>
  <c r="S572" i="20" s="1"/>
  <c r="S573" i="20" s="1"/>
  <c r="S574" i="20" s="1"/>
  <c r="S575" i="20" s="1"/>
  <c r="S576" i="20" s="1"/>
  <c r="S577" i="20" s="1"/>
  <c r="S578" i="20" s="1"/>
  <c r="S579" i="20" s="1"/>
  <c r="S580" i="20" s="1"/>
  <c r="S581" i="20" s="1"/>
  <c r="S582" i="20" s="1"/>
  <c r="S583" i="20" s="1"/>
  <c r="S584" i="20" s="1"/>
  <c r="S585" i="20" s="1"/>
  <c r="S586" i="20" s="1"/>
  <c r="S587" i="20" s="1"/>
  <c r="S588" i="20" s="1"/>
  <c r="S589" i="20" s="1"/>
  <c r="S590" i="20" s="1"/>
  <c r="S591" i="20" s="1"/>
  <c r="S592" i="20" s="1"/>
  <c r="S593" i="20" s="1"/>
  <c r="S594" i="20" s="1"/>
  <c r="S595" i="20" s="1"/>
  <c r="S596" i="20" s="1"/>
  <c r="S597" i="20" s="1"/>
  <c r="S598" i="20" s="1"/>
  <c r="S599" i="20" s="1"/>
  <c r="S600" i="20" s="1"/>
  <c r="S601" i="20" s="1"/>
  <c r="S602" i="20" s="1"/>
  <c r="S603" i="20" s="1"/>
  <c r="S604" i="20" s="1"/>
  <c r="S605" i="20" s="1"/>
  <c r="S606" i="20" s="1"/>
  <c r="S607" i="20" s="1"/>
  <c r="S608" i="20" s="1"/>
  <c r="S609" i="20" s="1"/>
  <c r="S610" i="20" s="1"/>
  <c r="S611" i="20" s="1"/>
  <c r="S612" i="20" s="1"/>
  <c r="S613" i="20" s="1"/>
  <c r="S614" i="20" s="1"/>
  <c r="S615" i="20" s="1"/>
  <c r="S616" i="20" s="1"/>
  <c r="S617" i="20" s="1"/>
  <c r="S618" i="20" s="1"/>
  <c r="AC19" i="20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22" i="11"/>
  <c r="V22" i="11"/>
  <c r="V21" i="11"/>
  <c r="W10" i="11"/>
  <c r="N343" i="11"/>
  <c r="J343" i="11"/>
  <c r="K343" i="11" s="1"/>
  <c r="N342" i="11"/>
  <c r="J342" i="11"/>
  <c r="K342" i="11" s="1"/>
  <c r="N341" i="11"/>
  <c r="J341" i="11"/>
  <c r="K341" i="11" s="1"/>
  <c r="N340" i="11"/>
  <c r="J340" i="11"/>
  <c r="K340" i="11" s="1"/>
  <c r="N339" i="11"/>
  <c r="J339" i="11"/>
  <c r="K339" i="11" s="1"/>
  <c r="N338" i="11"/>
  <c r="J338" i="11"/>
  <c r="K338" i="11" s="1"/>
  <c r="N337" i="11"/>
  <c r="J337" i="11"/>
  <c r="K337" i="11" s="1"/>
  <c r="N336" i="11"/>
  <c r="J336" i="11"/>
  <c r="K336" i="11" s="1"/>
  <c r="N335" i="11"/>
  <c r="J335" i="11"/>
  <c r="K335" i="11" s="1"/>
  <c r="N334" i="11"/>
  <c r="J334" i="11"/>
  <c r="K334" i="11" s="1"/>
  <c r="N333" i="11"/>
  <c r="J333" i="11"/>
  <c r="K333" i="11" s="1"/>
  <c r="N332" i="11"/>
  <c r="J332" i="11"/>
  <c r="K332" i="11" s="1"/>
  <c r="N331" i="11"/>
  <c r="J331" i="11"/>
  <c r="K331" i="11" s="1"/>
  <c r="N330" i="11"/>
  <c r="J330" i="11"/>
  <c r="K330" i="11" s="1"/>
  <c r="N329" i="11"/>
  <c r="J329" i="11"/>
  <c r="K329" i="11" s="1"/>
  <c r="N328" i="11"/>
  <c r="J328" i="11"/>
  <c r="K328" i="11" s="1"/>
  <c r="N327" i="11"/>
  <c r="J327" i="11"/>
  <c r="K327" i="11" s="1"/>
  <c r="N326" i="11"/>
  <c r="J326" i="11"/>
  <c r="K326" i="11" s="1"/>
  <c r="N325" i="11"/>
  <c r="J325" i="11"/>
  <c r="K325" i="11" s="1"/>
  <c r="N324" i="11"/>
  <c r="J324" i="11"/>
  <c r="K324" i="11" s="1"/>
  <c r="N323" i="11"/>
  <c r="J323" i="11"/>
  <c r="K323" i="11" s="1"/>
  <c r="N322" i="11"/>
  <c r="J322" i="11"/>
  <c r="K322" i="11" s="1"/>
  <c r="N321" i="11"/>
  <c r="J321" i="11"/>
  <c r="K321" i="11" s="1"/>
  <c r="N320" i="11"/>
  <c r="J320" i="11"/>
  <c r="K320" i="11" s="1"/>
  <c r="N319" i="11"/>
  <c r="J319" i="11"/>
  <c r="K319" i="11" s="1"/>
  <c r="N318" i="11"/>
  <c r="J318" i="11"/>
  <c r="K318" i="11" s="1"/>
  <c r="N317" i="11"/>
  <c r="J317" i="11"/>
  <c r="K317" i="11" s="1"/>
  <c r="N316" i="11"/>
  <c r="J316" i="11"/>
  <c r="K316" i="11" s="1"/>
  <c r="N315" i="11"/>
  <c r="J315" i="11"/>
  <c r="K315" i="11" s="1"/>
  <c r="N314" i="11"/>
  <c r="J314" i="11"/>
  <c r="K314" i="11" s="1"/>
  <c r="N313" i="11"/>
  <c r="J313" i="11"/>
  <c r="K313" i="11" s="1"/>
  <c r="N312" i="11"/>
  <c r="J312" i="11"/>
  <c r="K312" i="11" s="1"/>
  <c r="N311" i="11"/>
  <c r="J311" i="11"/>
  <c r="K311" i="11" s="1"/>
  <c r="N310" i="11"/>
  <c r="J310" i="11"/>
  <c r="K310" i="11" s="1"/>
  <c r="N309" i="11"/>
  <c r="J309" i="11"/>
  <c r="K309" i="11" s="1"/>
  <c r="N308" i="11"/>
  <c r="J308" i="11"/>
  <c r="K308" i="11" s="1"/>
  <c r="N307" i="11"/>
  <c r="J307" i="11"/>
  <c r="K307" i="11" s="1"/>
  <c r="N306" i="11"/>
  <c r="J306" i="11"/>
  <c r="K306" i="11" s="1"/>
  <c r="N305" i="11"/>
  <c r="J305" i="11"/>
  <c r="K305" i="11" s="1"/>
  <c r="N304" i="11"/>
  <c r="J304" i="11"/>
  <c r="K304" i="11" s="1"/>
  <c r="N303" i="11"/>
  <c r="J303" i="11"/>
  <c r="K303" i="11" s="1"/>
  <c r="N302" i="11"/>
  <c r="J302" i="11"/>
  <c r="K302" i="11" s="1"/>
  <c r="N301" i="11"/>
  <c r="J301" i="11"/>
  <c r="K301" i="11" s="1"/>
  <c r="N300" i="11"/>
  <c r="J300" i="11"/>
  <c r="K300" i="11" s="1"/>
  <c r="N299" i="11"/>
  <c r="J299" i="11"/>
  <c r="K299" i="11" s="1"/>
  <c r="N298" i="11"/>
  <c r="J298" i="11"/>
  <c r="K298" i="11" s="1"/>
  <c r="N297" i="11"/>
  <c r="J297" i="11"/>
  <c r="K297" i="11" s="1"/>
  <c r="N296" i="11"/>
  <c r="J296" i="11"/>
  <c r="K296" i="11" s="1"/>
  <c r="N295" i="11"/>
  <c r="J295" i="11"/>
  <c r="K295" i="11" s="1"/>
  <c r="N294" i="11"/>
  <c r="J294" i="11"/>
  <c r="K294" i="11" s="1"/>
  <c r="N293" i="11"/>
  <c r="J293" i="11"/>
  <c r="K293" i="11" s="1"/>
  <c r="N292" i="11"/>
  <c r="J292" i="11"/>
  <c r="K292" i="11" s="1"/>
  <c r="N291" i="11"/>
  <c r="J291" i="11"/>
  <c r="K291" i="11" s="1"/>
  <c r="N290" i="11"/>
  <c r="J290" i="11"/>
  <c r="K290" i="11" s="1"/>
  <c r="N289" i="11"/>
  <c r="J289" i="11"/>
  <c r="K289" i="11" s="1"/>
  <c r="N288" i="11"/>
  <c r="J288" i="11"/>
  <c r="K288" i="11" s="1"/>
  <c r="N287" i="11"/>
  <c r="J287" i="11"/>
  <c r="K287" i="11" s="1"/>
  <c r="N286" i="11"/>
  <c r="J286" i="11"/>
  <c r="K286" i="11" s="1"/>
  <c r="N285" i="11"/>
  <c r="J285" i="11"/>
  <c r="K285" i="11" s="1"/>
  <c r="N284" i="11"/>
  <c r="J284" i="11"/>
  <c r="K284" i="11" s="1"/>
  <c r="N283" i="11"/>
  <c r="J283" i="11"/>
  <c r="K283" i="11" s="1"/>
  <c r="N282" i="11"/>
  <c r="J282" i="11"/>
  <c r="K282" i="11" s="1"/>
  <c r="N281" i="11"/>
  <c r="J281" i="11"/>
  <c r="K281" i="11" s="1"/>
  <c r="N280" i="11"/>
  <c r="J280" i="11"/>
  <c r="K280" i="11" s="1"/>
  <c r="N279" i="11"/>
  <c r="J279" i="11"/>
  <c r="K279" i="11" s="1"/>
  <c r="N278" i="11"/>
  <c r="J278" i="11"/>
  <c r="K278" i="11" s="1"/>
  <c r="N277" i="11"/>
  <c r="J277" i="11"/>
  <c r="K277" i="11" s="1"/>
  <c r="N276" i="11"/>
  <c r="J276" i="11"/>
  <c r="K276" i="11" s="1"/>
  <c r="N275" i="11"/>
  <c r="J275" i="11"/>
  <c r="K275" i="11" s="1"/>
  <c r="N274" i="11"/>
  <c r="J274" i="11"/>
  <c r="K274" i="11" s="1"/>
  <c r="N273" i="11"/>
  <c r="J273" i="11"/>
  <c r="K273" i="11" s="1"/>
  <c r="N272" i="11"/>
  <c r="J272" i="11"/>
  <c r="K272" i="11" s="1"/>
  <c r="N271" i="11"/>
  <c r="J271" i="11"/>
  <c r="K271" i="11" s="1"/>
  <c r="N270" i="11"/>
  <c r="J270" i="11"/>
  <c r="K270" i="11" s="1"/>
  <c r="N269" i="11"/>
  <c r="J269" i="11"/>
  <c r="K269" i="11" s="1"/>
  <c r="N268" i="11"/>
  <c r="J268" i="11"/>
  <c r="K268" i="11" s="1"/>
  <c r="N267" i="11"/>
  <c r="J267" i="11"/>
  <c r="K267" i="11" s="1"/>
  <c r="N266" i="11"/>
  <c r="J266" i="11"/>
  <c r="K266" i="11" s="1"/>
  <c r="N265" i="11"/>
  <c r="J265" i="11"/>
  <c r="K265" i="11" s="1"/>
  <c r="N264" i="11"/>
  <c r="J264" i="11"/>
  <c r="K264" i="11" s="1"/>
  <c r="N263" i="11"/>
  <c r="J263" i="11"/>
  <c r="K263" i="11" s="1"/>
  <c r="N262" i="11"/>
  <c r="J262" i="11"/>
  <c r="K262" i="11" s="1"/>
  <c r="N261" i="11"/>
  <c r="J261" i="11"/>
  <c r="K261" i="11" s="1"/>
  <c r="N260" i="11"/>
  <c r="J260" i="11"/>
  <c r="K260" i="11" s="1"/>
  <c r="N259" i="11"/>
  <c r="J259" i="11"/>
  <c r="K259" i="11" s="1"/>
  <c r="N258" i="11"/>
  <c r="J258" i="11"/>
  <c r="K258" i="11" s="1"/>
  <c r="N257" i="11"/>
  <c r="J257" i="11"/>
  <c r="K257" i="11" s="1"/>
  <c r="N256" i="11"/>
  <c r="J256" i="11"/>
  <c r="K256" i="11" s="1"/>
  <c r="N255" i="11"/>
  <c r="J255" i="11"/>
  <c r="K255" i="11" s="1"/>
  <c r="N254" i="11"/>
  <c r="J254" i="11"/>
  <c r="K254" i="11" s="1"/>
  <c r="N253" i="11"/>
  <c r="J253" i="11"/>
  <c r="K253" i="11" s="1"/>
  <c r="N252" i="11"/>
  <c r="J252" i="11"/>
  <c r="K252" i="11" s="1"/>
  <c r="N251" i="11"/>
  <c r="J251" i="11"/>
  <c r="K251" i="11" s="1"/>
  <c r="N250" i="11"/>
  <c r="J250" i="11"/>
  <c r="K250" i="11" s="1"/>
  <c r="N249" i="11"/>
  <c r="J249" i="11"/>
  <c r="K249" i="11" s="1"/>
  <c r="N248" i="11"/>
  <c r="J248" i="11"/>
  <c r="K248" i="11" s="1"/>
  <c r="N247" i="11"/>
  <c r="J247" i="11"/>
  <c r="K247" i="11" s="1"/>
  <c r="N246" i="11"/>
  <c r="J246" i="11"/>
  <c r="K246" i="11" s="1"/>
  <c r="N245" i="11"/>
  <c r="J245" i="11"/>
  <c r="K245" i="11" s="1"/>
  <c r="N244" i="11"/>
  <c r="J244" i="11"/>
  <c r="K244" i="11" s="1"/>
  <c r="N243" i="11"/>
  <c r="J243" i="11"/>
  <c r="K243" i="11" s="1"/>
  <c r="N242" i="11"/>
  <c r="J242" i="11"/>
  <c r="K242" i="11" s="1"/>
  <c r="N241" i="11"/>
  <c r="J241" i="11"/>
  <c r="K241" i="11" s="1"/>
  <c r="N240" i="11"/>
  <c r="J240" i="11"/>
  <c r="K240" i="11" s="1"/>
  <c r="N239" i="11"/>
  <c r="J239" i="11"/>
  <c r="K239" i="11" s="1"/>
  <c r="N238" i="11"/>
  <c r="J238" i="11"/>
  <c r="K238" i="11" s="1"/>
  <c r="N237" i="11"/>
  <c r="J237" i="11"/>
  <c r="K237" i="11" s="1"/>
  <c r="N236" i="11"/>
  <c r="J236" i="11"/>
  <c r="K236" i="11" s="1"/>
  <c r="N235" i="11"/>
  <c r="J235" i="11"/>
  <c r="K235" i="11" s="1"/>
  <c r="N234" i="11"/>
  <c r="J234" i="11"/>
  <c r="K234" i="11" s="1"/>
  <c r="N233" i="11"/>
  <c r="J233" i="11"/>
  <c r="K233" i="11" s="1"/>
  <c r="N232" i="11"/>
  <c r="J232" i="11"/>
  <c r="K232" i="11" s="1"/>
  <c r="N231" i="11"/>
  <c r="J231" i="11"/>
  <c r="K231" i="11" s="1"/>
  <c r="N230" i="11"/>
  <c r="J230" i="11"/>
  <c r="K230" i="11" s="1"/>
  <c r="N229" i="11"/>
  <c r="J229" i="11"/>
  <c r="K229" i="11" s="1"/>
  <c r="N228" i="11"/>
  <c r="J228" i="11"/>
  <c r="K228" i="11" s="1"/>
  <c r="N227" i="11"/>
  <c r="J227" i="11"/>
  <c r="K227" i="11" s="1"/>
  <c r="N226" i="11"/>
  <c r="J226" i="11"/>
  <c r="K226" i="11" s="1"/>
  <c r="N225" i="11"/>
  <c r="J225" i="11"/>
  <c r="K225" i="11" s="1"/>
  <c r="N224" i="11"/>
  <c r="J224" i="11"/>
  <c r="K224" i="11" s="1"/>
  <c r="N223" i="11"/>
  <c r="J223" i="11"/>
  <c r="K223" i="11" s="1"/>
  <c r="N222" i="11"/>
  <c r="J222" i="11"/>
  <c r="K222" i="11" s="1"/>
  <c r="N221" i="11"/>
  <c r="J221" i="11"/>
  <c r="K221" i="11" s="1"/>
  <c r="N220" i="11"/>
  <c r="J220" i="11"/>
  <c r="K220" i="11" s="1"/>
  <c r="N219" i="11"/>
  <c r="J219" i="11"/>
  <c r="K219" i="11" s="1"/>
  <c r="N218" i="11"/>
  <c r="J218" i="11"/>
  <c r="K218" i="11" s="1"/>
  <c r="N217" i="11"/>
  <c r="J217" i="11"/>
  <c r="K217" i="11" s="1"/>
  <c r="N216" i="11"/>
  <c r="J216" i="11"/>
  <c r="K216" i="11" s="1"/>
  <c r="N215" i="11"/>
  <c r="J215" i="11"/>
  <c r="K215" i="11" s="1"/>
  <c r="N214" i="11"/>
  <c r="J214" i="11"/>
  <c r="K214" i="11" s="1"/>
  <c r="N213" i="11"/>
  <c r="J213" i="11"/>
  <c r="K213" i="11" s="1"/>
  <c r="N212" i="11"/>
  <c r="J212" i="11"/>
  <c r="K212" i="11" s="1"/>
  <c r="N211" i="11"/>
  <c r="J211" i="11"/>
  <c r="K211" i="11" s="1"/>
  <c r="N210" i="11"/>
  <c r="J210" i="11"/>
  <c r="K210" i="11" s="1"/>
  <c r="N209" i="11"/>
  <c r="J209" i="11"/>
  <c r="K209" i="11" s="1"/>
  <c r="N208" i="11"/>
  <c r="J208" i="11"/>
  <c r="K208" i="11" s="1"/>
  <c r="N207" i="11"/>
  <c r="J207" i="11"/>
  <c r="K207" i="11" s="1"/>
  <c r="N206" i="11"/>
  <c r="J206" i="11"/>
  <c r="K206" i="11" s="1"/>
  <c r="N205" i="11"/>
  <c r="J205" i="11"/>
  <c r="K205" i="11" s="1"/>
  <c r="N204" i="11"/>
  <c r="J204" i="11"/>
  <c r="K204" i="11" s="1"/>
  <c r="N203" i="11"/>
  <c r="J203" i="11"/>
  <c r="K203" i="11" s="1"/>
  <c r="N202" i="11"/>
  <c r="J202" i="11"/>
  <c r="K202" i="11" s="1"/>
  <c r="N201" i="11"/>
  <c r="J201" i="11"/>
  <c r="K201" i="11" s="1"/>
  <c r="N200" i="11"/>
  <c r="J200" i="11"/>
  <c r="K200" i="11" s="1"/>
  <c r="N199" i="11"/>
  <c r="J199" i="11"/>
  <c r="K199" i="11" s="1"/>
  <c r="N198" i="11"/>
  <c r="J198" i="11"/>
  <c r="K198" i="11" s="1"/>
  <c r="N197" i="11"/>
  <c r="J197" i="11"/>
  <c r="K197" i="11" s="1"/>
  <c r="N196" i="11"/>
  <c r="J196" i="11"/>
  <c r="K196" i="11" s="1"/>
  <c r="N195" i="11"/>
  <c r="J195" i="11"/>
  <c r="K195" i="11" s="1"/>
  <c r="N194" i="11"/>
  <c r="J194" i="11"/>
  <c r="K194" i="11" s="1"/>
  <c r="N193" i="11"/>
  <c r="J193" i="11"/>
  <c r="K193" i="11" s="1"/>
  <c r="N192" i="11"/>
  <c r="J192" i="11"/>
  <c r="K192" i="11" s="1"/>
  <c r="N191" i="11"/>
  <c r="J191" i="11"/>
  <c r="K191" i="11" s="1"/>
  <c r="N190" i="11"/>
  <c r="J190" i="11"/>
  <c r="K190" i="11" s="1"/>
  <c r="N189" i="11"/>
  <c r="J189" i="11"/>
  <c r="K189" i="11" s="1"/>
  <c r="N188" i="11"/>
  <c r="J188" i="11"/>
  <c r="K188" i="11" s="1"/>
  <c r="N187" i="11"/>
  <c r="J187" i="11"/>
  <c r="K187" i="11" s="1"/>
  <c r="N186" i="11"/>
  <c r="J186" i="11"/>
  <c r="K186" i="11" s="1"/>
  <c r="N185" i="11"/>
  <c r="J185" i="11"/>
  <c r="K185" i="11" s="1"/>
  <c r="N184" i="11"/>
  <c r="J184" i="11"/>
  <c r="K184" i="11" s="1"/>
  <c r="N183" i="11"/>
  <c r="J183" i="11"/>
  <c r="K183" i="11" s="1"/>
  <c r="N182" i="11"/>
  <c r="J182" i="11"/>
  <c r="K182" i="11" s="1"/>
  <c r="N181" i="11"/>
  <c r="J181" i="11"/>
  <c r="K181" i="11" s="1"/>
  <c r="N180" i="11"/>
  <c r="J180" i="11"/>
  <c r="K180" i="11" s="1"/>
  <c r="N179" i="11"/>
  <c r="J179" i="11"/>
  <c r="K179" i="11" s="1"/>
  <c r="N178" i="11"/>
  <c r="J178" i="11"/>
  <c r="K178" i="11" s="1"/>
  <c r="N177" i="11"/>
  <c r="J177" i="11"/>
  <c r="K177" i="11" s="1"/>
  <c r="N176" i="11"/>
  <c r="J176" i="11"/>
  <c r="K176" i="11" s="1"/>
  <c r="N175" i="11"/>
  <c r="J175" i="11"/>
  <c r="K175" i="11" s="1"/>
  <c r="N174" i="11"/>
  <c r="J174" i="11"/>
  <c r="K174" i="11" s="1"/>
  <c r="N173" i="11"/>
  <c r="J173" i="11"/>
  <c r="K173" i="11" s="1"/>
  <c r="N172" i="11"/>
  <c r="J172" i="11"/>
  <c r="K172" i="11" s="1"/>
  <c r="N171" i="11"/>
  <c r="J171" i="11"/>
  <c r="K171" i="11" s="1"/>
  <c r="N170" i="11"/>
  <c r="J170" i="11"/>
  <c r="K170" i="11" s="1"/>
  <c r="N169" i="11"/>
  <c r="J169" i="11"/>
  <c r="K169" i="11" s="1"/>
  <c r="N168" i="11"/>
  <c r="J168" i="11"/>
  <c r="K168" i="11" s="1"/>
  <c r="N167" i="11"/>
  <c r="J167" i="11"/>
  <c r="K167" i="11" s="1"/>
  <c r="N166" i="11"/>
  <c r="J166" i="11"/>
  <c r="K166" i="11" s="1"/>
  <c r="N165" i="11"/>
  <c r="J165" i="11"/>
  <c r="K165" i="11" s="1"/>
  <c r="N164" i="11"/>
  <c r="J164" i="11"/>
  <c r="K164" i="11" s="1"/>
  <c r="N163" i="11"/>
  <c r="J163" i="11"/>
  <c r="K163" i="11" s="1"/>
  <c r="N162" i="11"/>
  <c r="J162" i="11"/>
  <c r="K162" i="11" s="1"/>
  <c r="N161" i="11"/>
  <c r="J161" i="11"/>
  <c r="K161" i="11" s="1"/>
  <c r="N160" i="11"/>
  <c r="J160" i="11"/>
  <c r="K160" i="11" s="1"/>
  <c r="N159" i="11"/>
  <c r="J159" i="11"/>
  <c r="K159" i="11" s="1"/>
  <c r="N158" i="11"/>
  <c r="J158" i="11"/>
  <c r="K158" i="11" s="1"/>
  <c r="N157" i="11"/>
  <c r="J157" i="11"/>
  <c r="K157" i="11" s="1"/>
  <c r="N156" i="11"/>
  <c r="J156" i="11"/>
  <c r="K156" i="11" s="1"/>
  <c r="N155" i="11"/>
  <c r="J155" i="11"/>
  <c r="K155" i="11" s="1"/>
  <c r="N154" i="11"/>
  <c r="J154" i="11"/>
  <c r="K154" i="11" s="1"/>
  <c r="N153" i="11"/>
  <c r="J153" i="11"/>
  <c r="K153" i="11" s="1"/>
  <c r="N152" i="11"/>
  <c r="J152" i="11"/>
  <c r="K152" i="11" s="1"/>
  <c r="N151" i="11"/>
  <c r="J151" i="11"/>
  <c r="K151" i="11" s="1"/>
  <c r="N150" i="11"/>
  <c r="J150" i="11"/>
  <c r="K150" i="11" s="1"/>
  <c r="N149" i="11"/>
  <c r="J149" i="11"/>
  <c r="K149" i="11" s="1"/>
  <c r="N148" i="11"/>
  <c r="J148" i="11"/>
  <c r="K148" i="11" s="1"/>
  <c r="N147" i="11"/>
  <c r="J147" i="11"/>
  <c r="K147" i="11" s="1"/>
  <c r="N146" i="11"/>
  <c r="J146" i="11"/>
  <c r="K146" i="11" s="1"/>
  <c r="N145" i="11"/>
  <c r="J145" i="11"/>
  <c r="K145" i="11" s="1"/>
  <c r="N144" i="11"/>
  <c r="J144" i="11"/>
  <c r="K144" i="11" s="1"/>
  <c r="N143" i="11"/>
  <c r="J143" i="11"/>
  <c r="K143" i="11" s="1"/>
  <c r="N142" i="11"/>
  <c r="J142" i="11"/>
  <c r="K142" i="11" s="1"/>
  <c r="N141" i="11"/>
  <c r="J141" i="11"/>
  <c r="K141" i="11" s="1"/>
  <c r="N140" i="11"/>
  <c r="J140" i="11"/>
  <c r="K140" i="11" s="1"/>
  <c r="N139" i="11"/>
  <c r="J139" i="11"/>
  <c r="K139" i="11" s="1"/>
  <c r="N138" i="11"/>
  <c r="J138" i="11"/>
  <c r="K138" i="11" s="1"/>
  <c r="N137" i="11"/>
  <c r="J137" i="11"/>
  <c r="K137" i="11" s="1"/>
  <c r="N136" i="11"/>
  <c r="J136" i="11"/>
  <c r="K136" i="11" s="1"/>
  <c r="N135" i="11"/>
  <c r="J135" i="11"/>
  <c r="K135" i="11" s="1"/>
  <c r="N134" i="11"/>
  <c r="J134" i="11"/>
  <c r="K134" i="11" s="1"/>
  <c r="N133" i="11"/>
  <c r="J133" i="11"/>
  <c r="K133" i="11" s="1"/>
  <c r="N132" i="11"/>
  <c r="J132" i="11"/>
  <c r="K132" i="11" s="1"/>
  <c r="N131" i="11"/>
  <c r="J131" i="11"/>
  <c r="K131" i="11" s="1"/>
  <c r="N130" i="11"/>
  <c r="J130" i="11"/>
  <c r="K130" i="11" s="1"/>
  <c r="N129" i="11"/>
  <c r="J129" i="11"/>
  <c r="K129" i="11" s="1"/>
  <c r="N128" i="11"/>
  <c r="J128" i="11"/>
  <c r="K128" i="11" s="1"/>
  <c r="N127" i="11"/>
  <c r="J127" i="11"/>
  <c r="K127" i="11" s="1"/>
  <c r="N126" i="11"/>
  <c r="J126" i="11"/>
  <c r="K126" i="11" s="1"/>
  <c r="N125" i="11"/>
  <c r="J125" i="11"/>
  <c r="K125" i="11" s="1"/>
  <c r="N124" i="11"/>
  <c r="J124" i="11"/>
  <c r="K124" i="11" s="1"/>
  <c r="N123" i="11"/>
  <c r="J123" i="11"/>
  <c r="K123" i="11" s="1"/>
  <c r="N122" i="11"/>
  <c r="J122" i="11"/>
  <c r="K122" i="11" s="1"/>
  <c r="N121" i="11"/>
  <c r="J121" i="11"/>
  <c r="K121" i="11" s="1"/>
  <c r="N120" i="11"/>
  <c r="J120" i="11"/>
  <c r="K120" i="11" s="1"/>
  <c r="N119" i="11"/>
  <c r="J119" i="11"/>
  <c r="K119" i="11" s="1"/>
  <c r="N118" i="11"/>
  <c r="J118" i="11"/>
  <c r="K118" i="11" s="1"/>
  <c r="N117" i="11"/>
  <c r="J117" i="11"/>
  <c r="K117" i="11" s="1"/>
  <c r="N116" i="11"/>
  <c r="J116" i="11"/>
  <c r="K116" i="11" s="1"/>
  <c r="N115" i="11"/>
  <c r="J115" i="11"/>
  <c r="K115" i="11" s="1"/>
  <c r="N114" i="11"/>
  <c r="J114" i="11"/>
  <c r="K114" i="11" s="1"/>
  <c r="N113" i="11"/>
  <c r="J113" i="11"/>
  <c r="K113" i="11" s="1"/>
  <c r="N112" i="11"/>
  <c r="J112" i="11"/>
  <c r="K112" i="11" s="1"/>
  <c r="N111" i="11"/>
  <c r="J111" i="11"/>
  <c r="K111" i="11" s="1"/>
  <c r="N110" i="11"/>
  <c r="J110" i="11"/>
  <c r="K110" i="11" s="1"/>
  <c r="N109" i="11"/>
  <c r="J109" i="11"/>
  <c r="K109" i="11" s="1"/>
  <c r="N108" i="11"/>
  <c r="J108" i="11"/>
  <c r="K108" i="11" s="1"/>
  <c r="N107" i="11"/>
  <c r="J107" i="11"/>
  <c r="K107" i="11" s="1"/>
  <c r="N106" i="11"/>
  <c r="J106" i="11"/>
  <c r="K106" i="11" s="1"/>
  <c r="N105" i="11"/>
  <c r="J105" i="11"/>
  <c r="K105" i="11" s="1"/>
  <c r="N104" i="11"/>
  <c r="J104" i="11"/>
  <c r="K104" i="11" s="1"/>
  <c r="N103" i="11"/>
  <c r="J103" i="11"/>
  <c r="K103" i="11" s="1"/>
  <c r="N102" i="11"/>
  <c r="J102" i="11"/>
  <c r="K102" i="11" s="1"/>
  <c r="N101" i="11"/>
  <c r="J101" i="11"/>
  <c r="K101" i="11" s="1"/>
  <c r="N100" i="11"/>
  <c r="J100" i="11"/>
  <c r="K100" i="11" s="1"/>
  <c r="N99" i="11"/>
  <c r="J99" i="11"/>
  <c r="K99" i="11" s="1"/>
  <c r="N98" i="11"/>
  <c r="J98" i="11"/>
  <c r="K98" i="11" s="1"/>
  <c r="N97" i="11"/>
  <c r="J97" i="11"/>
  <c r="K97" i="11" s="1"/>
  <c r="N96" i="11"/>
  <c r="J96" i="11"/>
  <c r="K96" i="11" s="1"/>
  <c r="N95" i="11"/>
  <c r="J95" i="11"/>
  <c r="K95" i="11" s="1"/>
  <c r="N94" i="11"/>
  <c r="J94" i="11"/>
  <c r="K94" i="11" s="1"/>
  <c r="N93" i="11"/>
  <c r="J93" i="11"/>
  <c r="K93" i="11" s="1"/>
  <c r="N92" i="11"/>
  <c r="J92" i="11"/>
  <c r="K92" i="11" s="1"/>
  <c r="N91" i="11"/>
  <c r="J91" i="11"/>
  <c r="K91" i="11" s="1"/>
  <c r="N90" i="11"/>
  <c r="J90" i="11"/>
  <c r="K90" i="11" s="1"/>
  <c r="N89" i="11"/>
  <c r="J89" i="11"/>
  <c r="K89" i="11" s="1"/>
  <c r="N88" i="11"/>
  <c r="J88" i="11"/>
  <c r="K88" i="11" s="1"/>
  <c r="N87" i="11"/>
  <c r="J87" i="11"/>
  <c r="K87" i="11" s="1"/>
  <c r="N86" i="11"/>
  <c r="J86" i="11"/>
  <c r="K86" i="11" s="1"/>
  <c r="N85" i="11"/>
  <c r="J85" i="11"/>
  <c r="K85" i="11" s="1"/>
  <c r="N84" i="11"/>
  <c r="J84" i="11"/>
  <c r="K84" i="11" s="1"/>
  <c r="N83" i="11"/>
  <c r="J83" i="11"/>
  <c r="K83" i="11" s="1"/>
  <c r="N82" i="11"/>
  <c r="J82" i="11"/>
  <c r="K82" i="11" s="1"/>
  <c r="N81" i="11"/>
  <c r="J81" i="11"/>
  <c r="K81" i="11" s="1"/>
  <c r="N80" i="11"/>
  <c r="J80" i="11"/>
  <c r="K80" i="11" s="1"/>
  <c r="N79" i="11"/>
  <c r="J79" i="11"/>
  <c r="K79" i="11" s="1"/>
  <c r="N78" i="11"/>
  <c r="J78" i="11"/>
  <c r="K78" i="11" s="1"/>
  <c r="N77" i="11"/>
  <c r="J77" i="11"/>
  <c r="K77" i="11" s="1"/>
  <c r="N76" i="11"/>
  <c r="J76" i="11"/>
  <c r="K76" i="11" s="1"/>
  <c r="N75" i="11"/>
  <c r="J75" i="11"/>
  <c r="K75" i="11" s="1"/>
  <c r="N74" i="11"/>
  <c r="J74" i="11"/>
  <c r="K74" i="11" s="1"/>
  <c r="N73" i="11"/>
  <c r="J73" i="11"/>
  <c r="K73" i="11" s="1"/>
  <c r="N72" i="11"/>
  <c r="J72" i="11"/>
  <c r="K72" i="11" s="1"/>
  <c r="N71" i="11"/>
  <c r="J71" i="11"/>
  <c r="K71" i="11" s="1"/>
  <c r="N70" i="11"/>
  <c r="J70" i="11"/>
  <c r="K70" i="11" s="1"/>
  <c r="N69" i="11"/>
  <c r="J69" i="11"/>
  <c r="K69" i="11" s="1"/>
  <c r="N68" i="11"/>
  <c r="J68" i="11"/>
  <c r="K68" i="11" s="1"/>
  <c r="N67" i="11"/>
  <c r="J67" i="11"/>
  <c r="K67" i="11" s="1"/>
  <c r="N66" i="11"/>
  <c r="J66" i="11"/>
  <c r="K66" i="11" s="1"/>
  <c r="N65" i="11"/>
  <c r="J65" i="11"/>
  <c r="K65" i="11" s="1"/>
  <c r="N64" i="11"/>
  <c r="J64" i="11"/>
  <c r="K64" i="11" s="1"/>
  <c r="N63" i="11"/>
  <c r="J63" i="11"/>
  <c r="K63" i="11" s="1"/>
  <c r="N62" i="11"/>
  <c r="J62" i="11"/>
  <c r="K62" i="11" s="1"/>
  <c r="N61" i="11"/>
  <c r="J61" i="11"/>
  <c r="K61" i="11" s="1"/>
  <c r="N60" i="11"/>
  <c r="J60" i="11"/>
  <c r="K60" i="11" s="1"/>
  <c r="N59" i="11"/>
  <c r="J59" i="11"/>
  <c r="K59" i="11" s="1"/>
  <c r="N58" i="11"/>
  <c r="J58" i="11"/>
  <c r="K58" i="11" s="1"/>
  <c r="N57" i="11"/>
  <c r="J57" i="11"/>
  <c r="K57" i="11" s="1"/>
  <c r="N56" i="11"/>
  <c r="J56" i="11"/>
  <c r="K56" i="11" s="1"/>
  <c r="N55" i="11"/>
  <c r="J55" i="11"/>
  <c r="K55" i="11" s="1"/>
  <c r="N54" i="11"/>
  <c r="J54" i="11"/>
  <c r="K54" i="11" s="1"/>
  <c r="N53" i="11"/>
  <c r="J53" i="11"/>
  <c r="K53" i="11" s="1"/>
  <c r="N52" i="11"/>
  <c r="K52" i="11"/>
  <c r="N51" i="11"/>
  <c r="K51" i="11"/>
  <c r="N50" i="11"/>
  <c r="K50" i="11"/>
  <c r="N49" i="11"/>
  <c r="K49" i="11"/>
  <c r="N48" i="11"/>
  <c r="K48" i="11"/>
  <c r="N47" i="11"/>
  <c r="K47" i="11"/>
  <c r="N46" i="11"/>
  <c r="K46" i="11"/>
  <c r="N45" i="11"/>
  <c r="K45" i="11"/>
  <c r="N44" i="11"/>
  <c r="K44" i="11"/>
  <c r="N43" i="11"/>
  <c r="K43" i="11"/>
  <c r="N42" i="11"/>
  <c r="K42" i="11"/>
  <c r="N41" i="11"/>
  <c r="K41" i="11"/>
  <c r="N40" i="11"/>
  <c r="K40" i="11"/>
  <c r="N39" i="11"/>
  <c r="K39" i="11"/>
  <c r="N38" i="11"/>
  <c r="K38" i="11"/>
  <c r="N37" i="11"/>
  <c r="K37" i="11"/>
  <c r="N36" i="11"/>
  <c r="K36" i="11"/>
  <c r="N35" i="11"/>
  <c r="K35" i="11"/>
  <c r="N34" i="11"/>
  <c r="K34" i="11"/>
  <c r="N33" i="11"/>
  <c r="K33" i="11"/>
  <c r="N32" i="11"/>
  <c r="K32" i="11"/>
  <c r="N31" i="11"/>
  <c r="K31" i="11"/>
  <c r="N30" i="11"/>
  <c r="K30" i="11"/>
  <c r="N29" i="11"/>
  <c r="K29" i="11"/>
  <c r="N28" i="11"/>
  <c r="K28" i="11"/>
  <c r="N27" i="11"/>
  <c r="K27" i="11"/>
  <c r="N26" i="11"/>
  <c r="K26" i="11"/>
  <c r="N25" i="11"/>
  <c r="K25" i="11"/>
  <c r="N24" i="11"/>
  <c r="K24" i="11"/>
  <c r="N23" i="11"/>
  <c r="K23" i="11"/>
  <c r="N22" i="11"/>
  <c r="K22" i="11"/>
  <c r="N21" i="11"/>
  <c r="K21" i="11"/>
  <c r="N20" i="11"/>
  <c r="K20" i="11"/>
  <c r="N19" i="11"/>
  <c r="K19" i="11"/>
  <c r="N18" i="11"/>
  <c r="K18" i="11"/>
  <c r="N17" i="11"/>
  <c r="K17" i="11"/>
  <c r="N16" i="11"/>
  <c r="K16" i="11"/>
  <c r="N15" i="11"/>
  <c r="K15" i="11"/>
  <c r="N14" i="11"/>
  <c r="K14" i="11"/>
  <c r="N13" i="11"/>
  <c r="K13" i="11"/>
  <c r="N12" i="11"/>
  <c r="K12" i="11"/>
  <c r="N11" i="11"/>
  <c r="K11" i="11"/>
  <c r="N10" i="11"/>
  <c r="K10" i="11"/>
  <c r="N9" i="11"/>
  <c r="K9" i="11"/>
  <c r="N8" i="11"/>
  <c r="K8" i="11"/>
  <c r="N7" i="11"/>
  <c r="K7" i="11"/>
  <c r="N6" i="11"/>
  <c r="K6" i="11"/>
  <c r="N5" i="11"/>
  <c r="K5" i="11"/>
  <c r="N4" i="11"/>
  <c r="O4" i="11" s="1"/>
  <c r="M4" i="11"/>
  <c r="M5" i="11" s="1"/>
  <c r="M6" i="11" s="1"/>
  <c r="M7" i="11" s="1"/>
  <c r="M8" i="11" s="1"/>
  <c r="M9" i="11" s="1"/>
  <c r="M10" i="11" s="1"/>
  <c r="M11" i="11" s="1"/>
  <c r="M12" i="11" s="1"/>
  <c r="M13" i="11" s="1"/>
  <c r="M14" i="11" s="1"/>
  <c r="M15" i="11" s="1"/>
  <c r="M16" i="11" s="1"/>
  <c r="M17" i="11" s="1"/>
  <c r="M18" i="11" s="1"/>
  <c r="M19" i="11" s="1"/>
  <c r="M20" i="11" s="1"/>
  <c r="M21" i="11" s="1"/>
  <c r="M22" i="11" s="1"/>
  <c r="M23" i="11" s="1"/>
  <c r="M24" i="11" s="1"/>
  <c r="M25" i="11" s="1"/>
  <c r="M26" i="11" s="1"/>
  <c r="M27" i="11" s="1"/>
  <c r="M28" i="11" s="1"/>
  <c r="M29" i="11" s="1"/>
  <c r="M30" i="11" s="1"/>
  <c r="M31" i="11" s="1"/>
  <c r="M32" i="11" s="1"/>
  <c r="M33" i="11" s="1"/>
  <c r="M34" i="11" s="1"/>
  <c r="M35" i="11" s="1"/>
  <c r="M36" i="11" s="1"/>
  <c r="M37" i="11" s="1"/>
  <c r="M38" i="11" s="1"/>
  <c r="M39" i="11" s="1"/>
  <c r="M40" i="11" s="1"/>
  <c r="M41" i="11" s="1"/>
  <c r="M42" i="11" s="1"/>
  <c r="M43" i="11" s="1"/>
  <c r="M44" i="11" s="1"/>
  <c r="M45" i="11" s="1"/>
  <c r="M46" i="11" s="1"/>
  <c r="M47" i="11" s="1"/>
  <c r="M48" i="11" s="1"/>
  <c r="M49" i="11" s="1"/>
  <c r="M50" i="11" s="1"/>
  <c r="M51" i="11" s="1"/>
  <c r="M52" i="11" s="1"/>
  <c r="M53" i="11" s="1"/>
  <c r="M54" i="11" s="1"/>
  <c r="M55" i="11" s="1"/>
  <c r="M56" i="11" s="1"/>
  <c r="M57" i="11" s="1"/>
  <c r="M58" i="11" s="1"/>
  <c r="M59" i="11" s="1"/>
  <c r="M60" i="11" s="1"/>
  <c r="M61" i="11" s="1"/>
  <c r="M62" i="11" s="1"/>
  <c r="M63" i="11" s="1"/>
  <c r="M64" i="11" s="1"/>
  <c r="M65" i="11" s="1"/>
  <c r="M66" i="11" s="1"/>
  <c r="M67" i="11" s="1"/>
  <c r="M68" i="11" s="1"/>
  <c r="M69" i="11" s="1"/>
  <c r="M70" i="11" s="1"/>
  <c r="M71" i="11" s="1"/>
  <c r="M72" i="11" s="1"/>
  <c r="M73" i="11" s="1"/>
  <c r="M74" i="11" s="1"/>
  <c r="M75" i="11" s="1"/>
  <c r="M76" i="11" s="1"/>
  <c r="M77" i="11" s="1"/>
  <c r="M78" i="11" s="1"/>
  <c r="M79" i="11" s="1"/>
  <c r="M80" i="11" s="1"/>
  <c r="M81" i="11" s="1"/>
  <c r="M82" i="11" s="1"/>
  <c r="M83" i="11" s="1"/>
  <c r="M84" i="11" s="1"/>
  <c r="M85" i="11" s="1"/>
  <c r="M86" i="11" s="1"/>
  <c r="M87" i="11" s="1"/>
  <c r="M88" i="11" s="1"/>
  <c r="M89" i="11" s="1"/>
  <c r="M90" i="11" s="1"/>
  <c r="M91" i="11" s="1"/>
  <c r="M92" i="11" s="1"/>
  <c r="M93" i="11" s="1"/>
  <c r="M94" i="11" s="1"/>
  <c r="M95" i="11" s="1"/>
  <c r="M96" i="11" s="1"/>
  <c r="M97" i="11" s="1"/>
  <c r="M98" i="11" s="1"/>
  <c r="M99" i="11" s="1"/>
  <c r="M100" i="11" s="1"/>
  <c r="M101" i="11" s="1"/>
  <c r="M102" i="11" s="1"/>
  <c r="M103" i="11" s="1"/>
  <c r="M104" i="11" s="1"/>
  <c r="M105" i="11" s="1"/>
  <c r="M106" i="11" s="1"/>
  <c r="M107" i="11" s="1"/>
  <c r="M108" i="11" s="1"/>
  <c r="M109" i="11" s="1"/>
  <c r="M110" i="11" s="1"/>
  <c r="M111" i="11" s="1"/>
  <c r="M112" i="11" s="1"/>
  <c r="M113" i="11" s="1"/>
  <c r="M114" i="11" s="1"/>
  <c r="M115" i="11" s="1"/>
  <c r="M116" i="11" s="1"/>
  <c r="M117" i="11" s="1"/>
  <c r="M118" i="11" s="1"/>
  <c r="M119" i="11" s="1"/>
  <c r="M120" i="11" s="1"/>
  <c r="M121" i="11" s="1"/>
  <c r="M122" i="11" s="1"/>
  <c r="M123" i="11" s="1"/>
  <c r="M124" i="11" s="1"/>
  <c r="M125" i="11" s="1"/>
  <c r="M126" i="11" s="1"/>
  <c r="M127" i="11" s="1"/>
  <c r="M128" i="11" s="1"/>
  <c r="M129" i="11" s="1"/>
  <c r="M130" i="11" s="1"/>
  <c r="M131" i="11" s="1"/>
  <c r="M132" i="11" s="1"/>
  <c r="M133" i="11" s="1"/>
  <c r="M134" i="11" s="1"/>
  <c r="M135" i="11" s="1"/>
  <c r="M136" i="11" s="1"/>
  <c r="M137" i="11" s="1"/>
  <c r="M138" i="11" s="1"/>
  <c r="M139" i="11" s="1"/>
  <c r="M140" i="11" s="1"/>
  <c r="M141" i="11" s="1"/>
  <c r="M142" i="11" s="1"/>
  <c r="M143" i="11" s="1"/>
  <c r="M144" i="11" s="1"/>
  <c r="M145" i="11" s="1"/>
  <c r="M146" i="11" s="1"/>
  <c r="M147" i="11" s="1"/>
  <c r="M148" i="11" s="1"/>
  <c r="M149" i="11" s="1"/>
  <c r="M150" i="11" s="1"/>
  <c r="M151" i="11" s="1"/>
  <c r="M152" i="11" s="1"/>
  <c r="M153" i="11" s="1"/>
  <c r="M154" i="11" s="1"/>
  <c r="M155" i="11" s="1"/>
  <c r="M156" i="11" s="1"/>
  <c r="M157" i="11" s="1"/>
  <c r="M158" i="11" s="1"/>
  <c r="M159" i="11" s="1"/>
  <c r="M160" i="11" s="1"/>
  <c r="M161" i="11" s="1"/>
  <c r="M162" i="11" s="1"/>
  <c r="M163" i="11" s="1"/>
  <c r="M164" i="11" s="1"/>
  <c r="M165" i="11" s="1"/>
  <c r="M166" i="11" s="1"/>
  <c r="M167" i="11" s="1"/>
  <c r="M168" i="11" s="1"/>
  <c r="M169" i="11" s="1"/>
  <c r="M170" i="11" s="1"/>
  <c r="M171" i="11" s="1"/>
  <c r="M172" i="11" s="1"/>
  <c r="M173" i="11" s="1"/>
  <c r="M174" i="11" s="1"/>
  <c r="M175" i="11" s="1"/>
  <c r="M176" i="11" s="1"/>
  <c r="M177" i="11" s="1"/>
  <c r="M178" i="11" s="1"/>
  <c r="M179" i="11" s="1"/>
  <c r="M180" i="11" s="1"/>
  <c r="M181" i="11" s="1"/>
  <c r="M182" i="11" s="1"/>
  <c r="M183" i="11" s="1"/>
  <c r="M184" i="11" s="1"/>
  <c r="M185" i="11" s="1"/>
  <c r="M186" i="11" s="1"/>
  <c r="M187" i="11" s="1"/>
  <c r="M188" i="11" s="1"/>
  <c r="M189" i="11" s="1"/>
  <c r="M190" i="11" s="1"/>
  <c r="M191" i="11" s="1"/>
  <c r="M192" i="11" s="1"/>
  <c r="M193" i="11" s="1"/>
  <c r="M194" i="11" s="1"/>
  <c r="M195" i="11" s="1"/>
  <c r="M196" i="11" s="1"/>
  <c r="M197" i="11" s="1"/>
  <c r="M198" i="11" s="1"/>
  <c r="M199" i="11" s="1"/>
  <c r="M200" i="11" s="1"/>
  <c r="M201" i="11" s="1"/>
  <c r="M202" i="11" s="1"/>
  <c r="M203" i="11" s="1"/>
  <c r="M204" i="11" s="1"/>
  <c r="M205" i="11" s="1"/>
  <c r="M206" i="11" s="1"/>
  <c r="M207" i="11" s="1"/>
  <c r="M208" i="11" s="1"/>
  <c r="M209" i="11" s="1"/>
  <c r="M210" i="11" s="1"/>
  <c r="M211" i="11" s="1"/>
  <c r="M212" i="11" s="1"/>
  <c r="M213" i="11" s="1"/>
  <c r="M214" i="11" s="1"/>
  <c r="M215" i="11" s="1"/>
  <c r="M216" i="11" s="1"/>
  <c r="M217" i="11" s="1"/>
  <c r="M218" i="11" s="1"/>
  <c r="M219" i="11" s="1"/>
  <c r="M220" i="11" s="1"/>
  <c r="M221" i="11" s="1"/>
  <c r="M222" i="11" s="1"/>
  <c r="M223" i="11" s="1"/>
  <c r="M224" i="11" s="1"/>
  <c r="M225" i="11" s="1"/>
  <c r="M226" i="11" s="1"/>
  <c r="M227" i="11" s="1"/>
  <c r="M228" i="11" s="1"/>
  <c r="M229" i="11" s="1"/>
  <c r="M230" i="11" s="1"/>
  <c r="M231" i="11" s="1"/>
  <c r="M232" i="11" s="1"/>
  <c r="M233" i="11" s="1"/>
  <c r="M234" i="11" s="1"/>
  <c r="M235" i="11" s="1"/>
  <c r="M236" i="11" s="1"/>
  <c r="M237" i="11" s="1"/>
  <c r="M238" i="11" s="1"/>
  <c r="M239" i="11" s="1"/>
  <c r="M240" i="11" s="1"/>
  <c r="M241" i="11" s="1"/>
  <c r="M242" i="11" s="1"/>
  <c r="M243" i="11" s="1"/>
  <c r="M244" i="11" s="1"/>
  <c r="M245" i="11" s="1"/>
  <c r="M246" i="11" s="1"/>
  <c r="M247" i="11" s="1"/>
  <c r="M248" i="11" s="1"/>
  <c r="M249" i="11" s="1"/>
  <c r="M250" i="11" s="1"/>
  <c r="M251" i="11" s="1"/>
  <c r="M252" i="11" s="1"/>
  <c r="M253" i="11" s="1"/>
  <c r="M254" i="11" s="1"/>
  <c r="M255" i="11" s="1"/>
  <c r="M256" i="11" s="1"/>
  <c r="M257" i="11" s="1"/>
  <c r="M258" i="11" s="1"/>
  <c r="M259" i="11" s="1"/>
  <c r="M260" i="11" s="1"/>
  <c r="M261" i="11" s="1"/>
  <c r="M262" i="11" s="1"/>
  <c r="M263" i="11" s="1"/>
  <c r="M264" i="11" s="1"/>
  <c r="M265" i="11" s="1"/>
  <c r="M266" i="11" s="1"/>
  <c r="M267" i="11" s="1"/>
  <c r="M268" i="11" s="1"/>
  <c r="M269" i="11" s="1"/>
  <c r="M270" i="11" s="1"/>
  <c r="M271" i="11" s="1"/>
  <c r="M272" i="11" s="1"/>
  <c r="M273" i="11" s="1"/>
  <c r="M274" i="11" s="1"/>
  <c r="M275" i="11" s="1"/>
  <c r="M276" i="11" s="1"/>
  <c r="M277" i="11" s="1"/>
  <c r="M278" i="11" s="1"/>
  <c r="M279" i="11" s="1"/>
  <c r="M280" i="11" s="1"/>
  <c r="M281" i="11" s="1"/>
  <c r="M282" i="11" s="1"/>
  <c r="M283" i="11" s="1"/>
  <c r="M284" i="11" s="1"/>
  <c r="M285" i="11" s="1"/>
  <c r="M286" i="11" s="1"/>
  <c r="M287" i="11" s="1"/>
  <c r="M288" i="11" s="1"/>
  <c r="M289" i="11" s="1"/>
  <c r="M290" i="11" s="1"/>
  <c r="M291" i="11" s="1"/>
  <c r="M292" i="11" s="1"/>
  <c r="M293" i="11" s="1"/>
  <c r="M294" i="11" s="1"/>
  <c r="M295" i="11" s="1"/>
  <c r="M296" i="11" s="1"/>
  <c r="M297" i="11" s="1"/>
  <c r="M298" i="11" s="1"/>
  <c r="M299" i="11" s="1"/>
  <c r="M300" i="11" s="1"/>
  <c r="M301" i="11" s="1"/>
  <c r="M302" i="11" s="1"/>
  <c r="M303" i="11" s="1"/>
  <c r="M304" i="11" s="1"/>
  <c r="M305" i="11" s="1"/>
  <c r="M306" i="11" s="1"/>
  <c r="M307" i="11" s="1"/>
  <c r="M308" i="11" s="1"/>
  <c r="M309" i="11" s="1"/>
  <c r="M310" i="11" s="1"/>
  <c r="M311" i="11" s="1"/>
  <c r="M312" i="11" s="1"/>
  <c r="M313" i="11" s="1"/>
  <c r="M314" i="11" s="1"/>
  <c r="M315" i="11" s="1"/>
  <c r="M316" i="11" s="1"/>
  <c r="M317" i="11" s="1"/>
  <c r="M318" i="11" s="1"/>
  <c r="M319" i="11" s="1"/>
  <c r="M320" i="11" s="1"/>
  <c r="M321" i="11" s="1"/>
  <c r="M322" i="11" s="1"/>
  <c r="M323" i="11" s="1"/>
  <c r="M324" i="11" s="1"/>
  <c r="M325" i="11" s="1"/>
  <c r="M326" i="11" s="1"/>
  <c r="M327" i="11" s="1"/>
  <c r="M328" i="11" s="1"/>
  <c r="M329" i="11" s="1"/>
  <c r="M330" i="11" s="1"/>
  <c r="M331" i="11" s="1"/>
  <c r="M332" i="11" s="1"/>
  <c r="M333" i="11" s="1"/>
  <c r="M334" i="11" s="1"/>
  <c r="M335" i="11" s="1"/>
  <c r="M336" i="11" s="1"/>
  <c r="M337" i="11" s="1"/>
  <c r="M338" i="11" s="1"/>
  <c r="M339" i="11" s="1"/>
  <c r="M340" i="11" s="1"/>
  <c r="M341" i="11" s="1"/>
  <c r="M342" i="11" s="1"/>
  <c r="M343" i="11" s="1"/>
  <c r="K4" i="11"/>
  <c r="U24" i="9"/>
  <c r="V24" i="9"/>
  <c r="U25" i="9"/>
  <c r="V25" i="9"/>
  <c r="U26" i="9"/>
  <c r="V26" i="9"/>
  <c r="U27" i="9"/>
  <c r="V27" i="9"/>
  <c r="U28" i="9"/>
  <c r="V28" i="9"/>
  <c r="U29" i="9"/>
  <c r="V29" i="9"/>
  <c r="U30" i="9"/>
  <c r="V30" i="9"/>
  <c r="U31" i="9"/>
  <c r="V31" i="9"/>
  <c r="U32" i="9"/>
  <c r="V32" i="9"/>
  <c r="U33" i="9"/>
  <c r="V33" i="9"/>
  <c r="U34" i="9"/>
  <c r="V34" i="9"/>
  <c r="U35" i="9"/>
  <c r="V35" i="9"/>
  <c r="Y23" i="8"/>
  <c r="Y24" i="8"/>
  <c r="Y25" i="8"/>
  <c r="Y26" i="8"/>
  <c r="Y27" i="8"/>
  <c r="Y28" i="8"/>
  <c r="Y29" i="8"/>
  <c r="Y30" i="8"/>
  <c r="Y31" i="8"/>
  <c r="Y32" i="8"/>
  <c r="Y33" i="8"/>
  <c r="Y34" i="8"/>
  <c r="V20" i="9"/>
  <c r="V21" i="9"/>
  <c r="V22" i="9"/>
  <c r="V23" i="9"/>
  <c r="U20" i="9"/>
  <c r="U21" i="9"/>
  <c r="U22" i="9"/>
  <c r="U23" i="9"/>
  <c r="U19" i="9"/>
  <c r="V9" i="9"/>
  <c r="Y19" i="8"/>
  <c r="Y20" i="8"/>
  <c r="Y21" i="8"/>
  <c r="Y22" i="8"/>
  <c r="Y18" i="8"/>
  <c r="Z8" i="8"/>
  <c r="D10" i="7"/>
  <c r="AC20" i="20" l="1"/>
  <c r="D16" i="7"/>
  <c r="D20" i="7"/>
  <c r="D24" i="7"/>
  <c r="D28" i="7"/>
  <c r="E20" i="7"/>
  <c r="E24" i="7"/>
  <c r="E28" i="7"/>
  <c r="D17" i="7"/>
  <c r="D21" i="7"/>
  <c r="D25" i="7"/>
  <c r="D29" i="7"/>
  <c r="E21" i="7"/>
  <c r="E25" i="7"/>
  <c r="E29" i="7"/>
  <c r="D18" i="7"/>
  <c r="D22" i="7"/>
  <c r="D26" i="7"/>
  <c r="D30" i="7"/>
  <c r="E22" i="7"/>
  <c r="E26" i="7"/>
  <c r="E30" i="7"/>
  <c r="D19" i="7"/>
  <c r="D23" i="7"/>
  <c r="D27" i="7"/>
  <c r="D15" i="7"/>
  <c r="E19" i="7"/>
  <c r="E23" i="7"/>
  <c r="E27" i="7"/>
  <c r="W21" i="11"/>
  <c r="E15" i="7" s="1"/>
  <c r="D14" i="7"/>
  <c r="W20" i="11"/>
  <c r="V10" i="11"/>
  <c r="O5" i="11"/>
  <c r="O6" i="11" s="1"/>
  <c r="O7" i="11" s="1"/>
  <c r="O8" i="11" s="1"/>
  <c r="O9" i="11" s="1"/>
  <c r="O10" i="11" s="1"/>
  <c r="O11" i="11" s="1"/>
  <c r="O12" i="11" s="1"/>
  <c r="O13" i="11" s="1"/>
  <c r="O14" i="11" s="1"/>
  <c r="O15" i="11" s="1"/>
  <c r="O16" i="11" s="1"/>
  <c r="O17" i="11" s="1"/>
  <c r="O18" i="11" s="1"/>
  <c r="O19" i="11" s="1"/>
  <c r="O20" i="11" s="1"/>
  <c r="O21" i="11" s="1"/>
  <c r="O22" i="11" s="1"/>
  <c r="O23" i="11" s="1"/>
  <c r="O24" i="11" s="1"/>
  <c r="O25" i="11" s="1"/>
  <c r="O26" i="11" s="1"/>
  <c r="O27" i="11" s="1"/>
  <c r="O28" i="11" s="1"/>
  <c r="O29" i="11" s="1"/>
  <c r="O30" i="11" s="1"/>
  <c r="O31" i="11" s="1"/>
  <c r="O32" i="11" s="1"/>
  <c r="O33" i="11" s="1"/>
  <c r="O34" i="11" s="1"/>
  <c r="O35" i="11" s="1"/>
  <c r="O36" i="11" s="1"/>
  <c r="O37" i="11" s="1"/>
  <c r="O38" i="11" s="1"/>
  <c r="O39" i="11" s="1"/>
  <c r="O40" i="11" s="1"/>
  <c r="O41" i="11" s="1"/>
  <c r="O42" i="11" s="1"/>
  <c r="O43" i="11" s="1"/>
  <c r="O44" i="11" s="1"/>
  <c r="O45" i="11" s="1"/>
  <c r="O46" i="11" s="1"/>
  <c r="O47" i="11" s="1"/>
  <c r="O48" i="11" s="1"/>
  <c r="O49" i="11" s="1"/>
  <c r="O50" i="11" s="1"/>
  <c r="O51" i="11" s="1"/>
  <c r="O52" i="11" s="1"/>
  <c r="O53" i="11" s="1"/>
  <c r="O54" i="11" s="1"/>
  <c r="O55" i="11" s="1"/>
  <c r="O56" i="11" s="1"/>
  <c r="O57" i="11" s="1"/>
  <c r="O58" i="11" s="1"/>
  <c r="O59" i="11" s="1"/>
  <c r="O60" i="11" s="1"/>
  <c r="O61" i="11" s="1"/>
  <c r="O62" i="11" s="1"/>
  <c r="O63" i="11" s="1"/>
  <c r="O64" i="11" s="1"/>
  <c r="O65" i="11" s="1"/>
  <c r="O66" i="11" s="1"/>
  <c r="O67" i="11" s="1"/>
  <c r="O68" i="11" s="1"/>
  <c r="O69" i="11" s="1"/>
  <c r="O70" i="11" s="1"/>
  <c r="O71" i="11" s="1"/>
  <c r="O72" i="11" s="1"/>
  <c r="O73" i="11" s="1"/>
  <c r="O74" i="11" s="1"/>
  <c r="O75" i="11" s="1"/>
  <c r="O76" i="11" s="1"/>
  <c r="O77" i="11" s="1"/>
  <c r="O78" i="11" s="1"/>
  <c r="O79" i="11" s="1"/>
  <c r="O80" i="11" s="1"/>
  <c r="O81" i="11" s="1"/>
  <c r="O82" i="11" s="1"/>
  <c r="O83" i="11" s="1"/>
  <c r="O84" i="11" s="1"/>
  <c r="O85" i="11" s="1"/>
  <c r="O86" i="11" s="1"/>
  <c r="O87" i="11" s="1"/>
  <c r="O88" i="11" s="1"/>
  <c r="O89" i="11" s="1"/>
  <c r="O90" i="11" s="1"/>
  <c r="O91" i="11" s="1"/>
  <c r="O92" i="11" s="1"/>
  <c r="O93" i="11" s="1"/>
  <c r="O94" i="11" s="1"/>
  <c r="O95" i="11" s="1"/>
  <c r="O96" i="11" s="1"/>
  <c r="O97" i="11" s="1"/>
  <c r="O98" i="11" s="1"/>
  <c r="O99" i="11" s="1"/>
  <c r="O100" i="11" s="1"/>
  <c r="O101" i="11" s="1"/>
  <c r="O102" i="11" s="1"/>
  <c r="O103" i="11" s="1"/>
  <c r="O104" i="11" s="1"/>
  <c r="O105" i="11" s="1"/>
  <c r="O106" i="11" s="1"/>
  <c r="O107" i="11" s="1"/>
  <c r="O108" i="11" s="1"/>
  <c r="O109" i="11" s="1"/>
  <c r="O110" i="11" s="1"/>
  <c r="O111" i="11" s="1"/>
  <c r="O112" i="11" s="1"/>
  <c r="O113" i="11" s="1"/>
  <c r="O114" i="11" s="1"/>
  <c r="O115" i="11" s="1"/>
  <c r="O116" i="11" s="1"/>
  <c r="O117" i="11" s="1"/>
  <c r="O118" i="11" s="1"/>
  <c r="O119" i="11" s="1"/>
  <c r="O120" i="11" s="1"/>
  <c r="O121" i="11" s="1"/>
  <c r="O122" i="11" s="1"/>
  <c r="O123" i="11" s="1"/>
  <c r="O124" i="11" s="1"/>
  <c r="O125" i="11" s="1"/>
  <c r="O126" i="11" s="1"/>
  <c r="O127" i="11" s="1"/>
  <c r="O128" i="11" s="1"/>
  <c r="O129" i="11" s="1"/>
  <c r="O130" i="11" s="1"/>
  <c r="O131" i="11" s="1"/>
  <c r="O132" i="11" s="1"/>
  <c r="O133" i="11" s="1"/>
  <c r="O134" i="11" s="1"/>
  <c r="O135" i="11" s="1"/>
  <c r="O136" i="11" s="1"/>
  <c r="O137" i="11" s="1"/>
  <c r="O138" i="11" s="1"/>
  <c r="O139" i="11" s="1"/>
  <c r="O140" i="11" s="1"/>
  <c r="O141" i="11" s="1"/>
  <c r="O142" i="11" s="1"/>
  <c r="O143" i="11" s="1"/>
  <c r="O144" i="11" s="1"/>
  <c r="O145" i="11" s="1"/>
  <c r="O146" i="11" s="1"/>
  <c r="O147" i="11" s="1"/>
  <c r="O148" i="11" s="1"/>
  <c r="O149" i="11" s="1"/>
  <c r="O150" i="11" s="1"/>
  <c r="O151" i="11" s="1"/>
  <c r="O152" i="11" s="1"/>
  <c r="O153" i="11" s="1"/>
  <c r="O154" i="11" s="1"/>
  <c r="O155" i="11" s="1"/>
  <c r="O156" i="11" s="1"/>
  <c r="O157" i="11" s="1"/>
  <c r="O158" i="11" s="1"/>
  <c r="O159" i="11" s="1"/>
  <c r="O160" i="11" s="1"/>
  <c r="O161" i="11" s="1"/>
  <c r="O162" i="11" s="1"/>
  <c r="O163" i="11" s="1"/>
  <c r="O164" i="11" s="1"/>
  <c r="O165" i="11" s="1"/>
  <c r="O166" i="11" s="1"/>
  <c r="O167" i="11" s="1"/>
  <c r="O168" i="11" s="1"/>
  <c r="O169" i="11" s="1"/>
  <c r="O170" i="11" s="1"/>
  <c r="O171" i="11" s="1"/>
  <c r="O172" i="11" s="1"/>
  <c r="O173" i="11" s="1"/>
  <c r="O174" i="11" s="1"/>
  <c r="O175" i="11" s="1"/>
  <c r="O176" i="11" s="1"/>
  <c r="O177" i="11" s="1"/>
  <c r="O178" i="11" s="1"/>
  <c r="O179" i="11" s="1"/>
  <c r="O180" i="11" s="1"/>
  <c r="O181" i="11" s="1"/>
  <c r="O182" i="11" s="1"/>
  <c r="O183" i="11" s="1"/>
  <c r="O184" i="11" s="1"/>
  <c r="O185" i="11" s="1"/>
  <c r="O186" i="11" s="1"/>
  <c r="O187" i="11" s="1"/>
  <c r="O188" i="11" s="1"/>
  <c r="O189" i="11" s="1"/>
  <c r="O190" i="11" s="1"/>
  <c r="O191" i="11" s="1"/>
  <c r="O192" i="11" s="1"/>
  <c r="O193" i="11" s="1"/>
  <c r="O194" i="11" s="1"/>
  <c r="O195" i="11" s="1"/>
  <c r="O196" i="11" s="1"/>
  <c r="O197" i="11" s="1"/>
  <c r="O198" i="11" s="1"/>
  <c r="O199" i="11" s="1"/>
  <c r="O200" i="11" s="1"/>
  <c r="O201" i="11" s="1"/>
  <c r="O202" i="11" s="1"/>
  <c r="O203" i="11" s="1"/>
  <c r="O204" i="11" s="1"/>
  <c r="O205" i="11" s="1"/>
  <c r="O206" i="11" s="1"/>
  <c r="O207" i="11" s="1"/>
  <c r="O208" i="11" s="1"/>
  <c r="O209" i="11" s="1"/>
  <c r="O210" i="11" s="1"/>
  <c r="O211" i="11" s="1"/>
  <c r="O212" i="11" s="1"/>
  <c r="O213" i="11" s="1"/>
  <c r="O214" i="11" s="1"/>
  <c r="O215" i="11" s="1"/>
  <c r="O216" i="11" s="1"/>
  <c r="O217" i="11" s="1"/>
  <c r="O218" i="11" s="1"/>
  <c r="O219" i="11" s="1"/>
  <c r="O220" i="11" s="1"/>
  <c r="O221" i="11" s="1"/>
  <c r="O222" i="11" s="1"/>
  <c r="O223" i="11" s="1"/>
  <c r="O224" i="11" s="1"/>
  <c r="O225" i="11" s="1"/>
  <c r="O226" i="11" s="1"/>
  <c r="O227" i="11" s="1"/>
  <c r="O228" i="11" s="1"/>
  <c r="O229" i="11" s="1"/>
  <c r="O230" i="11" s="1"/>
  <c r="O231" i="11" s="1"/>
  <c r="O232" i="11" s="1"/>
  <c r="O233" i="11" s="1"/>
  <c r="O234" i="11" s="1"/>
  <c r="O235" i="11" s="1"/>
  <c r="O236" i="11" s="1"/>
  <c r="O237" i="11" s="1"/>
  <c r="O238" i="11" s="1"/>
  <c r="O239" i="11" s="1"/>
  <c r="O240" i="11" s="1"/>
  <c r="O241" i="11" s="1"/>
  <c r="O242" i="11" s="1"/>
  <c r="O243" i="11" s="1"/>
  <c r="O244" i="11" s="1"/>
  <c r="O245" i="11" s="1"/>
  <c r="O246" i="11" s="1"/>
  <c r="O247" i="11" s="1"/>
  <c r="O248" i="11" s="1"/>
  <c r="O249" i="11" s="1"/>
  <c r="O250" i="11" s="1"/>
  <c r="O251" i="11" s="1"/>
  <c r="O252" i="11" s="1"/>
  <c r="O253" i="11" s="1"/>
  <c r="O254" i="11" s="1"/>
  <c r="O255" i="11" s="1"/>
  <c r="O256" i="11" s="1"/>
  <c r="O257" i="11" s="1"/>
  <c r="O258" i="11" s="1"/>
  <c r="O259" i="11" s="1"/>
  <c r="O260" i="11" s="1"/>
  <c r="O261" i="11" s="1"/>
  <c r="O262" i="11" s="1"/>
  <c r="O263" i="11" s="1"/>
  <c r="O264" i="11" s="1"/>
  <c r="O265" i="11" s="1"/>
  <c r="O266" i="11" s="1"/>
  <c r="O267" i="11" s="1"/>
  <c r="O268" i="11" s="1"/>
  <c r="O269" i="11" s="1"/>
  <c r="O270" i="11" s="1"/>
  <c r="O271" i="11" s="1"/>
  <c r="O272" i="11" s="1"/>
  <c r="O273" i="11" s="1"/>
  <c r="O274" i="11" s="1"/>
  <c r="O275" i="11" s="1"/>
  <c r="O276" i="11" s="1"/>
  <c r="O277" i="11" s="1"/>
  <c r="O278" i="11" s="1"/>
  <c r="O279" i="11" s="1"/>
  <c r="O280" i="11" s="1"/>
  <c r="O281" i="11" s="1"/>
  <c r="O282" i="11" s="1"/>
  <c r="O283" i="11" s="1"/>
  <c r="O284" i="11" s="1"/>
  <c r="O285" i="11" s="1"/>
  <c r="O286" i="11" s="1"/>
  <c r="O287" i="11" s="1"/>
  <c r="O288" i="11" s="1"/>
  <c r="O289" i="11" s="1"/>
  <c r="O290" i="11" s="1"/>
  <c r="O291" i="11" s="1"/>
  <c r="O292" i="11" s="1"/>
  <c r="O293" i="11" s="1"/>
  <c r="O294" i="11" s="1"/>
  <c r="O295" i="11" s="1"/>
  <c r="O296" i="11" s="1"/>
  <c r="O297" i="11" s="1"/>
  <c r="O298" i="11" s="1"/>
  <c r="O299" i="11" s="1"/>
  <c r="O300" i="11" s="1"/>
  <c r="O301" i="11" s="1"/>
  <c r="O302" i="11" s="1"/>
  <c r="O303" i="11" s="1"/>
  <c r="O304" i="11" s="1"/>
  <c r="O305" i="11" s="1"/>
  <c r="O306" i="11" s="1"/>
  <c r="O307" i="11" s="1"/>
  <c r="O308" i="11" s="1"/>
  <c r="O309" i="11" s="1"/>
  <c r="O310" i="11" s="1"/>
  <c r="O311" i="11" s="1"/>
  <c r="O312" i="11" s="1"/>
  <c r="O313" i="11" s="1"/>
  <c r="O314" i="11" s="1"/>
  <c r="O315" i="11" s="1"/>
  <c r="O316" i="11" s="1"/>
  <c r="O317" i="11" s="1"/>
  <c r="O318" i="11" s="1"/>
  <c r="O319" i="11" s="1"/>
  <c r="O320" i="11" s="1"/>
  <c r="O321" i="11" s="1"/>
  <c r="O322" i="11" s="1"/>
  <c r="O323" i="11" s="1"/>
  <c r="O324" i="11" s="1"/>
  <c r="O325" i="11" s="1"/>
  <c r="O326" i="11" s="1"/>
  <c r="O327" i="11" s="1"/>
  <c r="O328" i="11" s="1"/>
  <c r="O329" i="11" s="1"/>
  <c r="O330" i="11" s="1"/>
  <c r="O331" i="11" s="1"/>
  <c r="O332" i="11" s="1"/>
  <c r="O333" i="11" s="1"/>
  <c r="O334" i="11" s="1"/>
  <c r="O335" i="11" s="1"/>
  <c r="O336" i="11" s="1"/>
  <c r="O337" i="11" s="1"/>
  <c r="O338" i="11" s="1"/>
  <c r="O339" i="11" s="1"/>
  <c r="O340" i="11" s="1"/>
  <c r="O341" i="11" s="1"/>
  <c r="O342" i="11" s="1"/>
  <c r="O343" i="11" s="1"/>
  <c r="N76" i="9" l="1"/>
  <c r="J76" i="9"/>
  <c r="K76" i="9" s="1"/>
  <c r="N75" i="9"/>
  <c r="J75" i="9"/>
  <c r="K75" i="9" s="1"/>
  <c r="N74" i="9"/>
  <c r="J74" i="9"/>
  <c r="K74" i="9" s="1"/>
  <c r="N73" i="9"/>
  <c r="J73" i="9"/>
  <c r="K73" i="9" s="1"/>
  <c r="N72" i="9"/>
  <c r="J72" i="9"/>
  <c r="K72" i="9" s="1"/>
  <c r="N71" i="9"/>
  <c r="J71" i="9"/>
  <c r="K71" i="9" s="1"/>
  <c r="N70" i="9"/>
  <c r="J70" i="9"/>
  <c r="K70" i="9" s="1"/>
  <c r="N69" i="9"/>
  <c r="J69" i="9"/>
  <c r="K69" i="9" s="1"/>
  <c r="N68" i="9"/>
  <c r="J68" i="9"/>
  <c r="K68" i="9" s="1"/>
  <c r="N67" i="9"/>
  <c r="K67" i="9"/>
  <c r="J67" i="9"/>
  <c r="N66" i="9"/>
  <c r="J66" i="9"/>
  <c r="K66" i="9" s="1"/>
  <c r="N65" i="9"/>
  <c r="J65" i="9"/>
  <c r="K65" i="9" s="1"/>
  <c r="N64" i="9"/>
  <c r="J64" i="9"/>
  <c r="K64" i="9" s="1"/>
  <c r="N63" i="9"/>
  <c r="J63" i="9"/>
  <c r="K63" i="9" s="1"/>
  <c r="N62" i="9"/>
  <c r="J62" i="9"/>
  <c r="K62" i="9" s="1"/>
  <c r="N61" i="9"/>
  <c r="J61" i="9"/>
  <c r="K61" i="9" s="1"/>
  <c r="N60" i="9"/>
  <c r="K60" i="9"/>
  <c r="J60" i="9"/>
  <c r="N59" i="9"/>
  <c r="J59" i="9"/>
  <c r="K59" i="9" s="1"/>
  <c r="N58" i="9"/>
  <c r="J58" i="9"/>
  <c r="K58" i="9" s="1"/>
  <c r="N57" i="9"/>
  <c r="J57" i="9"/>
  <c r="K57" i="9" s="1"/>
  <c r="N56" i="9"/>
  <c r="J56" i="9"/>
  <c r="K56" i="9" s="1"/>
  <c r="N55" i="9"/>
  <c r="K55" i="9"/>
  <c r="J55" i="9"/>
  <c r="N54" i="9"/>
  <c r="J54" i="9"/>
  <c r="K54" i="9" s="1"/>
  <c r="N53" i="9"/>
  <c r="J53" i="9"/>
  <c r="K53" i="9" s="1"/>
  <c r="N52" i="9"/>
  <c r="K52" i="9"/>
  <c r="J52" i="9"/>
  <c r="N51" i="9"/>
  <c r="J51" i="9"/>
  <c r="K51" i="9" s="1"/>
  <c r="N50" i="9"/>
  <c r="J50" i="9"/>
  <c r="K50" i="9" s="1"/>
  <c r="N49" i="9"/>
  <c r="J49" i="9"/>
  <c r="K49" i="9" s="1"/>
  <c r="N48" i="9"/>
  <c r="J48" i="9"/>
  <c r="K48" i="9" s="1"/>
  <c r="N47" i="9"/>
  <c r="K47" i="9"/>
  <c r="J47" i="9"/>
  <c r="N46" i="9"/>
  <c r="J46" i="9"/>
  <c r="K46" i="9" s="1"/>
  <c r="N45" i="9"/>
  <c r="J45" i="9"/>
  <c r="K45" i="9" s="1"/>
  <c r="N44" i="9"/>
  <c r="K44" i="9"/>
  <c r="J44" i="9"/>
  <c r="N43" i="9"/>
  <c r="J43" i="9"/>
  <c r="K43" i="9" s="1"/>
  <c r="N42" i="9"/>
  <c r="J42" i="9"/>
  <c r="K42" i="9" s="1"/>
  <c r="N41" i="9"/>
  <c r="J41" i="9"/>
  <c r="K41" i="9" s="1"/>
  <c r="N40" i="9"/>
  <c r="J40" i="9"/>
  <c r="K40" i="9" s="1"/>
  <c r="N39" i="9"/>
  <c r="K39" i="9"/>
  <c r="J39" i="9"/>
  <c r="N38" i="9"/>
  <c r="J38" i="9"/>
  <c r="K38" i="9" s="1"/>
  <c r="N37" i="9"/>
  <c r="J37" i="9"/>
  <c r="K37" i="9" s="1"/>
  <c r="N36" i="9"/>
  <c r="K36" i="9"/>
  <c r="J36" i="9"/>
  <c r="N35" i="9"/>
  <c r="J35" i="9"/>
  <c r="K35" i="9" s="1"/>
  <c r="N34" i="9"/>
  <c r="J34" i="9"/>
  <c r="K34" i="9" s="1"/>
  <c r="N33" i="9"/>
  <c r="J33" i="9"/>
  <c r="K33" i="9" s="1"/>
  <c r="N32" i="9"/>
  <c r="J32" i="9"/>
  <c r="K32" i="9" s="1"/>
  <c r="N31" i="9"/>
  <c r="K31" i="9"/>
  <c r="J31" i="9"/>
  <c r="N30" i="9"/>
  <c r="J30" i="9"/>
  <c r="K30" i="9" s="1"/>
  <c r="N29" i="9"/>
  <c r="J29" i="9"/>
  <c r="K29" i="9" s="1"/>
  <c r="N28" i="9"/>
  <c r="K28" i="9"/>
  <c r="J28" i="9"/>
  <c r="N27" i="9"/>
  <c r="J27" i="9"/>
  <c r="K27" i="9" s="1"/>
  <c r="N26" i="9"/>
  <c r="J26" i="9"/>
  <c r="K26" i="9" s="1"/>
  <c r="N25" i="9"/>
  <c r="J25" i="9"/>
  <c r="K25" i="9" s="1"/>
  <c r="N24" i="9"/>
  <c r="J24" i="9"/>
  <c r="K24" i="9" s="1"/>
  <c r="N23" i="9"/>
  <c r="K23" i="9"/>
  <c r="J23" i="9"/>
  <c r="N22" i="9"/>
  <c r="J22" i="9"/>
  <c r="K22" i="9" s="1"/>
  <c r="N21" i="9"/>
  <c r="J21" i="9"/>
  <c r="K21" i="9" s="1"/>
  <c r="N20" i="9"/>
  <c r="K20" i="9"/>
  <c r="J20" i="9"/>
  <c r="N19" i="9"/>
  <c r="J19" i="9"/>
  <c r="K19" i="9" s="1"/>
  <c r="N18" i="9"/>
  <c r="J18" i="9"/>
  <c r="K18" i="9" s="1"/>
  <c r="N17" i="9"/>
  <c r="J17" i="9"/>
  <c r="K17" i="9" s="1"/>
  <c r="N16" i="9"/>
  <c r="J16" i="9"/>
  <c r="K16" i="9" s="1"/>
  <c r="N15" i="9"/>
  <c r="J15" i="9"/>
  <c r="K15" i="9" s="1"/>
  <c r="N14" i="9"/>
  <c r="J14" i="9"/>
  <c r="K14" i="9" s="1"/>
  <c r="N13" i="9"/>
  <c r="V19" i="9" s="1"/>
  <c r="J13" i="9"/>
  <c r="K13" i="9" s="1"/>
  <c r="N12" i="9"/>
  <c r="J12" i="9"/>
  <c r="K12" i="9" s="1"/>
  <c r="N11" i="9"/>
  <c r="J11" i="9"/>
  <c r="K11" i="9" s="1"/>
  <c r="N10" i="9"/>
  <c r="J10" i="9"/>
  <c r="K10" i="9" s="1"/>
  <c r="N9" i="9"/>
  <c r="J9" i="9"/>
  <c r="K9" i="9" s="1"/>
  <c r="N8" i="9"/>
  <c r="J8" i="9"/>
  <c r="K8" i="9" s="1"/>
  <c r="N7" i="9"/>
  <c r="K7" i="9"/>
  <c r="N6" i="9"/>
  <c r="J6" i="9"/>
  <c r="K6" i="9" s="1"/>
  <c r="N5" i="9"/>
  <c r="J5" i="9"/>
  <c r="K5" i="9" s="1"/>
  <c r="N4" i="9"/>
  <c r="M4" i="9"/>
  <c r="M5" i="9" s="1"/>
  <c r="J4" i="9"/>
  <c r="K4" i="9" s="1"/>
  <c r="U9" i="9" l="1"/>
  <c r="M6" i="9"/>
  <c r="M7" i="9" s="1"/>
  <c r="M8" i="9" s="1"/>
  <c r="M9" i="9" s="1"/>
  <c r="M10" i="9" s="1"/>
  <c r="M11" i="9" s="1"/>
  <c r="M12" i="9" s="1"/>
  <c r="M13" i="9" s="1"/>
  <c r="M14" i="9" s="1"/>
  <c r="M15" i="9" s="1"/>
  <c r="M16" i="9" s="1"/>
  <c r="M17" i="9" s="1"/>
  <c r="M18" i="9" s="1"/>
  <c r="M19" i="9" s="1"/>
  <c r="M20" i="9" s="1"/>
  <c r="M21" i="9" s="1"/>
  <c r="M22" i="9" s="1"/>
  <c r="M23" i="9" s="1"/>
  <c r="M24" i="9" s="1"/>
  <c r="M25" i="9" s="1"/>
  <c r="M26" i="9" s="1"/>
  <c r="M27" i="9" s="1"/>
  <c r="M28" i="9" s="1"/>
  <c r="M29" i="9" s="1"/>
  <c r="M30" i="9" s="1"/>
  <c r="M31" i="9" s="1"/>
  <c r="M32" i="9" s="1"/>
  <c r="M33" i="9" s="1"/>
  <c r="M34" i="9" s="1"/>
  <c r="M35" i="9" s="1"/>
  <c r="M36" i="9" s="1"/>
  <c r="M37" i="9" s="1"/>
  <c r="M38" i="9" s="1"/>
  <c r="M39" i="9" s="1"/>
  <c r="M40" i="9" s="1"/>
  <c r="M41" i="9" s="1"/>
  <c r="M42" i="9" s="1"/>
  <c r="M43" i="9" s="1"/>
  <c r="M44" i="9" s="1"/>
  <c r="M45" i="9" s="1"/>
  <c r="M46" i="9" s="1"/>
  <c r="M47" i="9" s="1"/>
  <c r="M48" i="9" s="1"/>
  <c r="M49" i="9" s="1"/>
  <c r="M50" i="9" s="1"/>
  <c r="M51" i="9" s="1"/>
  <c r="M52" i="9" s="1"/>
  <c r="M53" i="9" s="1"/>
  <c r="M54" i="9" s="1"/>
  <c r="M55" i="9" s="1"/>
  <c r="M56" i="9" s="1"/>
  <c r="M57" i="9" s="1"/>
  <c r="M58" i="9" s="1"/>
  <c r="M59" i="9" s="1"/>
  <c r="M60" i="9" s="1"/>
  <c r="M61" i="9" s="1"/>
  <c r="M62" i="9" s="1"/>
  <c r="M63" i="9" s="1"/>
  <c r="M64" i="9" s="1"/>
  <c r="M65" i="9" s="1"/>
  <c r="M66" i="9" s="1"/>
  <c r="M67" i="9" s="1"/>
  <c r="M68" i="9" s="1"/>
  <c r="M69" i="9" s="1"/>
  <c r="M70" i="9" s="1"/>
  <c r="M71" i="9" s="1"/>
  <c r="M72" i="9" s="1"/>
  <c r="M73" i="9" s="1"/>
  <c r="M74" i="9" s="1"/>
  <c r="M75" i="9" s="1"/>
  <c r="M76" i="9" s="1"/>
  <c r="M77" i="9" s="1"/>
  <c r="M78" i="9" s="1"/>
  <c r="M79" i="9" s="1"/>
  <c r="M80" i="9" s="1"/>
  <c r="M81" i="9" s="1"/>
  <c r="M82" i="9" s="1"/>
  <c r="M83" i="9" s="1"/>
  <c r="M84" i="9" s="1"/>
  <c r="M85" i="9" s="1"/>
  <c r="M86" i="9" s="1"/>
  <c r="M87" i="9" s="1"/>
  <c r="M88" i="9" s="1"/>
  <c r="M89" i="9" s="1"/>
  <c r="M90" i="9" s="1"/>
  <c r="M91" i="9" s="1"/>
  <c r="M92" i="9" s="1"/>
  <c r="M93" i="9" s="1"/>
  <c r="M94" i="9" s="1"/>
  <c r="M95" i="9" s="1"/>
  <c r="M96" i="9" s="1"/>
  <c r="M97" i="9" s="1"/>
  <c r="M98" i="9" s="1"/>
  <c r="M99" i="9" s="1"/>
  <c r="M100" i="9" s="1"/>
  <c r="M101" i="9" s="1"/>
  <c r="M102" i="9" s="1"/>
  <c r="M103" i="9" s="1"/>
  <c r="M104" i="9" s="1"/>
  <c r="M105" i="9" s="1"/>
  <c r="M106" i="9" s="1"/>
  <c r="O4" i="9"/>
  <c r="O5" i="9" s="1"/>
  <c r="O6" i="9" s="1"/>
  <c r="O7" i="9" s="1"/>
  <c r="O8" i="9" s="1"/>
  <c r="O9" i="9" s="1"/>
  <c r="O10" i="9" s="1"/>
  <c r="O11" i="9" s="1"/>
  <c r="O12" i="9" s="1"/>
  <c r="O13" i="9" s="1"/>
  <c r="O14" i="9" s="1"/>
  <c r="O15" i="9" s="1"/>
  <c r="O16" i="9" s="1"/>
  <c r="O17" i="9" s="1"/>
  <c r="O18" i="9" s="1"/>
  <c r="O19" i="9" s="1"/>
  <c r="O20" i="9" s="1"/>
  <c r="O21" i="9" s="1"/>
  <c r="O22" i="9" s="1"/>
  <c r="O23" i="9" s="1"/>
  <c r="O24" i="9" s="1"/>
  <c r="O25" i="9" s="1"/>
  <c r="O26" i="9" s="1"/>
  <c r="O27" i="9" s="1"/>
  <c r="O28" i="9" s="1"/>
  <c r="O29" i="9" s="1"/>
  <c r="O30" i="9" s="1"/>
  <c r="O31" i="9" s="1"/>
  <c r="O32" i="9" s="1"/>
  <c r="O33" i="9" s="1"/>
  <c r="O34" i="9" s="1"/>
  <c r="O35" i="9" s="1"/>
  <c r="O36" i="9" s="1"/>
  <c r="O37" i="9" s="1"/>
  <c r="O38" i="9" s="1"/>
  <c r="O39" i="9" s="1"/>
  <c r="O40" i="9" s="1"/>
  <c r="O41" i="9" s="1"/>
  <c r="O42" i="9" s="1"/>
  <c r="O43" i="9" s="1"/>
  <c r="O44" i="9" s="1"/>
  <c r="O45" i="9" s="1"/>
  <c r="O46" i="9" s="1"/>
  <c r="O47" i="9" s="1"/>
  <c r="O48" i="9" s="1"/>
  <c r="O49" i="9" s="1"/>
  <c r="O50" i="9" s="1"/>
  <c r="O51" i="9" s="1"/>
  <c r="O52" i="9" s="1"/>
  <c r="O53" i="9" s="1"/>
  <c r="O54" i="9" s="1"/>
  <c r="O55" i="9" s="1"/>
  <c r="O56" i="9" s="1"/>
  <c r="O57" i="9" s="1"/>
  <c r="O58" i="9" s="1"/>
  <c r="O59" i="9" s="1"/>
  <c r="O60" i="9" s="1"/>
  <c r="O61" i="9" s="1"/>
  <c r="O62" i="9" s="1"/>
  <c r="O63" i="9" s="1"/>
  <c r="O64" i="9" s="1"/>
  <c r="O65" i="9" s="1"/>
  <c r="O66" i="9" s="1"/>
  <c r="O67" i="9" s="1"/>
  <c r="O68" i="9" s="1"/>
  <c r="O69" i="9" s="1"/>
  <c r="O70" i="9" s="1"/>
  <c r="O71" i="9" s="1"/>
  <c r="O72" i="9" s="1"/>
  <c r="O73" i="9" s="1"/>
  <c r="O74" i="9" s="1"/>
  <c r="O75" i="9" s="1"/>
  <c r="O76" i="9" s="1"/>
  <c r="O77" i="9" s="1"/>
  <c r="O78" i="9" s="1"/>
  <c r="O79" i="9" s="1"/>
  <c r="O80" i="9" s="1"/>
  <c r="O81" i="9" s="1"/>
  <c r="O82" i="9" s="1"/>
  <c r="O83" i="9" s="1"/>
  <c r="O84" i="9" s="1"/>
  <c r="O85" i="9" s="1"/>
  <c r="O86" i="9" s="1"/>
  <c r="O87" i="9" s="1"/>
  <c r="O88" i="9" s="1"/>
  <c r="O89" i="9" s="1"/>
  <c r="O90" i="9" s="1"/>
  <c r="O91" i="9" s="1"/>
  <c r="O92" i="9" s="1"/>
  <c r="O93" i="9" s="1"/>
  <c r="O94" i="9" s="1"/>
  <c r="O95" i="9" s="1"/>
  <c r="O96" i="9" s="1"/>
  <c r="O97" i="9" s="1"/>
  <c r="O98" i="9" s="1"/>
  <c r="O99" i="9" s="1"/>
  <c r="O100" i="9" s="1"/>
  <c r="O101" i="9" s="1"/>
  <c r="O102" i="9" s="1"/>
  <c r="O103" i="9" s="1"/>
  <c r="O104" i="9" s="1"/>
  <c r="O105" i="9" s="1"/>
  <c r="O106" i="9" s="1"/>
  <c r="M609" i="8" l="1"/>
  <c r="P608" i="8"/>
  <c r="M608" i="8"/>
  <c r="P607" i="8"/>
  <c r="M607" i="8"/>
  <c r="P606" i="8"/>
  <c r="M606" i="8"/>
  <c r="P605" i="8"/>
  <c r="M605" i="8"/>
  <c r="P604" i="8"/>
  <c r="M604" i="8"/>
  <c r="P603" i="8"/>
  <c r="M603" i="8"/>
  <c r="P602" i="8"/>
  <c r="M602" i="8"/>
  <c r="P601" i="8"/>
  <c r="M601" i="8"/>
  <c r="P600" i="8"/>
  <c r="M600" i="8"/>
  <c r="P599" i="8"/>
  <c r="M599" i="8"/>
  <c r="P598" i="8"/>
  <c r="M598" i="8"/>
  <c r="P597" i="8"/>
  <c r="M597" i="8"/>
  <c r="P596" i="8"/>
  <c r="M596" i="8"/>
  <c r="P595" i="8"/>
  <c r="M595" i="8"/>
  <c r="P594" i="8"/>
  <c r="M594" i="8"/>
  <c r="P593" i="8"/>
  <c r="M593" i="8"/>
  <c r="P592" i="8"/>
  <c r="M592" i="8"/>
  <c r="P591" i="8"/>
  <c r="M591" i="8"/>
  <c r="P590" i="8"/>
  <c r="M590" i="8"/>
  <c r="P589" i="8"/>
  <c r="M589" i="8"/>
  <c r="P588" i="8"/>
  <c r="M588" i="8"/>
  <c r="P587" i="8"/>
  <c r="M587" i="8"/>
  <c r="P586" i="8"/>
  <c r="M586" i="8"/>
  <c r="P585" i="8"/>
  <c r="M585" i="8"/>
  <c r="P584" i="8"/>
  <c r="M584" i="8"/>
  <c r="P583" i="8"/>
  <c r="M583" i="8"/>
  <c r="P582" i="8"/>
  <c r="M582" i="8"/>
  <c r="P581" i="8"/>
  <c r="M581" i="8"/>
  <c r="P580" i="8"/>
  <c r="M580" i="8"/>
  <c r="P579" i="8"/>
  <c r="M579" i="8"/>
  <c r="P578" i="8"/>
  <c r="M578" i="8"/>
  <c r="P577" i="8"/>
  <c r="M577" i="8"/>
  <c r="P576" i="8"/>
  <c r="M576" i="8"/>
  <c r="P575" i="8"/>
  <c r="M575" i="8"/>
  <c r="P574" i="8"/>
  <c r="M574" i="8"/>
  <c r="P573" i="8"/>
  <c r="M573" i="8"/>
  <c r="P572" i="8"/>
  <c r="M572" i="8"/>
  <c r="P571" i="8"/>
  <c r="M571" i="8"/>
  <c r="P570" i="8"/>
  <c r="M570" i="8"/>
  <c r="P569" i="8"/>
  <c r="M569" i="8"/>
  <c r="P568" i="8"/>
  <c r="M568" i="8"/>
  <c r="P567" i="8"/>
  <c r="M567" i="8"/>
  <c r="P566" i="8"/>
  <c r="M566" i="8"/>
  <c r="P565" i="8"/>
  <c r="M565" i="8"/>
  <c r="P564" i="8"/>
  <c r="M564" i="8"/>
  <c r="P563" i="8"/>
  <c r="M563" i="8"/>
  <c r="P562" i="8"/>
  <c r="M562" i="8"/>
  <c r="P561" i="8"/>
  <c r="M561" i="8"/>
  <c r="P560" i="8"/>
  <c r="M560" i="8"/>
  <c r="P559" i="8"/>
  <c r="M559" i="8"/>
  <c r="P558" i="8"/>
  <c r="M558" i="8"/>
  <c r="P557" i="8"/>
  <c r="M557" i="8"/>
  <c r="P556" i="8"/>
  <c r="M556" i="8"/>
  <c r="P555" i="8"/>
  <c r="M555" i="8"/>
  <c r="P554" i="8"/>
  <c r="M554" i="8"/>
  <c r="P553" i="8"/>
  <c r="M553" i="8"/>
  <c r="P552" i="8"/>
  <c r="M552" i="8"/>
  <c r="P551" i="8"/>
  <c r="M551" i="8"/>
  <c r="P550" i="8"/>
  <c r="M550" i="8"/>
  <c r="P549" i="8"/>
  <c r="M549" i="8"/>
  <c r="P548" i="8"/>
  <c r="M548" i="8"/>
  <c r="P547" i="8"/>
  <c r="M547" i="8"/>
  <c r="P546" i="8"/>
  <c r="M546" i="8"/>
  <c r="P545" i="8"/>
  <c r="M545" i="8"/>
  <c r="P544" i="8"/>
  <c r="M544" i="8"/>
  <c r="P543" i="8"/>
  <c r="M543" i="8"/>
  <c r="P542" i="8"/>
  <c r="M542" i="8"/>
  <c r="P541" i="8"/>
  <c r="M541" i="8"/>
  <c r="P540" i="8"/>
  <c r="M540" i="8"/>
  <c r="P539" i="8"/>
  <c r="M539" i="8"/>
  <c r="P538" i="8"/>
  <c r="M538" i="8"/>
  <c r="P537" i="8"/>
  <c r="M537" i="8"/>
  <c r="P536" i="8"/>
  <c r="M536" i="8"/>
  <c r="P535" i="8"/>
  <c r="M535" i="8"/>
  <c r="P534" i="8"/>
  <c r="M534" i="8"/>
  <c r="P533" i="8"/>
  <c r="M533" i="8"/>
  <c r="P532" i="8"/>
  <c r="M532" i="8"/>
  <c r="P531" i="8"/>
  <c r="M531" i="8"/>
  <c r="P530" i="8"/>
  <c r="M530" i="8"/>
  <c r="P529" i="8"/>
  <c r="M529" i="8"/>
  <c r="P528" i="8"/>
  <c r="M528" i="8"/>
  <c r="P527" i="8"/>
  <c r="M527" i="8"/>
  <c r="P526" i="8"/>
  <c r="M526" i="8"/>
  <c r="P525" i="8"/>
  <c r="M525" i="8"/>
  <c r="P524" i="8"/>
  <c r="M524" i="8"/>
  <c r="P523" i="8"/>
  <c r="M523" i="8"/>
  <c r="P522" i="8"/>
  <c r="M522" i="8"/>
  <c r="P521" i="8"/>
  <c r="M521" i="8"/>
  <c r="P520" i="8"/>
  <c r="M520" i="8"/>
  <c r="P519" i="8"/>
  <c r="M519" i="8"/>
  <c r="P518" i="8"/>
  <c r="M518" i="8"/>
  <c r="P517" i="8"/>
  <c r="M517" i="8"/>
  <c r="P516" i="8"/>
  <c r="M516" i="8"/>
  <c r="P515" i="8"/>
  <c r="M515" i="8"/>
  <c r="P514" i="8"/>
  <c r="M514" i="8"/>
  <c r="P513" i="8"/>
  <c r="M513" i="8"/>
  <c r="P512" i="8"/>
  <c r="M512" i="8"/>
  <c r="P511" i="8"/>
  <c r="M511" i="8"/>
  <c r="P510" i="8"/>
  <c r="M510" i="8"/>
  <c r="P509" i="8"/>
  <c r="M509" i="8"/>
  <c r="P508" i="8"/>
  <c r="M508" i="8"/>
  <c r="P507" i="8"/>
  <c r="M507" i="8"/>
  <c r="P506" i="8"/>
  <c r="M506" i="8"/>
  <c r="P505" i="8"/>
  <c r="M505" i="8"/>
  <c r="P504" i="8"/>
  <c r="M504" i="8"/>
  <c r="P503" i="8"/>
  <c r="M503" i="8"/>
  <c r="P502" i="8"/>
  <c r="M502" i="8"/>
  <c r="P501" i="8"/>
  <c r="M501" i="8"/>
  <c r="P500" i="8"/>
  <c r="M500" i="8"/>
  <c r="P499" i="8"/>
  <c r="M499" i="8"/>
  <c r="P498" i="8"/>
  <c r="M498" i="8"/>
  <c r="P497" i="8"/>
  <c r="M497" i="8"/>
  <c r="P496" i="8"/>
  <c r="M496" i="8"/>
  <c r="P495" i="8"/>
  <c r="M495" i="8"/>
  <c r="P494" i="8"/>
  <c r="M494" i="8"/>
  <c r="P493" i="8"/>
  <c r="M493" i="8"/>
  <c r="P492" i="8"/>
  <c r="M492" i="8"/>
  <c r="P491" i="8"/>
  <c r="M491" i="8"/>
  <c r="P490" i="8"/>
  <c r="M490" i="8"/>
  <c r="P489" i="8"/>
  <c r="M489" i="8"/>
  <c r="P488" i="8"/>
  <c r="M488" i="8"/>
  <c r="P487" i="8"/>
  <c r="M487" i="8"/>
  <c r="P486" i="8"/>
  <c r="M486" i="8"/>
  <c r="P485" i="8"/>
  <c r="M485" i="8"/>
  <c r="P484" i="8"/>
  <c r="M484" i="8"/>
  <c r="P483" i="8"/>
  <c r="M483" i="8"/>
  <c r="P482" i="8"/>
  <c r="M482" i="8"/>
  <c r="P481" i="8"/>
  <c r="M481" i="8"/>
  <c r="P480" i="8"/>
  <c r="M480" i="8"/>
  <c r="P479" i="8"/>
  <c r="M479" i="8"/>
  <c r="P478" i="8"/>
  <c r="M478" i="8"/>
  <c r="P477" i="8"/>
  <c r="M477" i="8"/>
  <c r="P476" i="8"/>
  <c r="M476" i="8"/>
  <c r="P475" i="8"/>
  <c r="M475" i="8"/>
  <c r="P474" i="8"/>
  <c r="M474" i="8"/>
  <c r="P473" i="8"/>
  <c r="M473" i="8"/>
  <c r="P472" i="8"/>
  <c r="M472" i="8"/>
  <c r="P471" i="8"/>
  <c r="M471" i="8"/>
  <c r="P470" i="8"/>
  <c r="M470" i="8"/>
  <c r="P469" i="8"/>
  <c r="M469" i="8"/>
  <c r="P468" i="8"/>
  <c r="M468" i="8"/>
  <c r="P467" i="8"/>
  <c r="M467" i="8"/>
  <c r="P466" i="8"/>
  <c r="M466" i="8"/>
  <c r="P465" i="8"/>
  <c r="M465" i="8"/>
  <c r="P464" i="8"/>
  <c r="M464" i="8"/>
  <c r="P463" i="8"/>
  <c r="M463" i="8"/>
  <c r="P462" i="8"/>
  <c r="M462" i="8"/>
  <c r="P461" i="8"/>
  <c r="M461" i="8"/>
  <c r="P460" i="8"/>
  <c r="M460" i="8"/>
  <c r="P459" i="8"/>
  <c r="M459" i="8"/>
  <c r="P458" i="8"/>
  <c r="M458" i="8"/>
  <c r="P457" i="8"/>
  <c r="M457" i="8"/>
  <c r="P456" i="8"/>
  <c r="M456" i="8"/>
  <c r="P455" i="8"/>
  <c r="M455" i="8"/>
  <c r="P454" i="8"/>
  <c r="M454" i="8"/>
  <c r="P453" i="8"/>
  <c r="M453" i="8"/>
  <c r="P452" i="8"/>
  <c r="M452" i="8"/>
  <c r="P451" i="8"/>
  <c r="M451" i="8"/>
  <c r="P450" i="8"/>
  <c r="M450" i="8"/>
  <c r="P449" i="8"/>
  <c r="M449" i="8"/>
  <c r="P448" i="8"/>
  <c r="M448" i="8"/>
  <c r="P447" i="8"/>
  <c r="M447" i="8"/>
  <c r="P446" i="8"/>
  <c r="M446" i="8"/>
  <c r="P445" i="8"/>
  <c r="M445" i="8"/>
  <c r="P444" i="8"/>
  <c r="M444" i="8"/>
  <c r="P443" i="8"/>
  <c r="M443" i="8"/>
  <c r="P442" i="8"/>
  <c r="M442" i="8"/>
  <c r="P441" i="8"/>
  <c r="M441" i="8"/>
  <c r="P440" i="8"/>
  <c r="M440" i="8"/>
  <c r="P439" i="8"/>
  <c r="M439" i="8"/>
  <c r="P438" i="8"/>
  <c r="M438" i="8"/>
  <c r="P437" i="8"/>
  <c r="M437" i="8"/>
  <c r="P436" i="8"/>
  <c r="M436" i="8"/>
  <c r="P435" i="8"/>
  <c r="M435" i="8"/>
  <c r="P434" i="8"/>
  <c r="M434" i="8"/>
  <c r="P433" i="8"/>
  <c r="M433" i="8"/>
  <c r="P432" i="8"/>
  <c r="M432" i="8"/>
  <c r="P431" i="8"/>
  <c r="M431" i="8"/>
  <c r="P430" i="8"/>
  <c r="M430" i="8"/>
  <c r="P429" i="8"/>
  <c r="M429" i="8"/>
  <c r="P428" i="8"/>
  <c r="M428" i="8"/>
  <c r="P427" i="8"/>
  <c r="M427" i="8"/>
  <c r="P426" i="8"/>
  <c r="M426" i="8"/>
  <c r="P425" i="8"/>
  <c r="M425" i="8"/>
  <c r="P424" i="8"/>
  <c r="M424" i="8"/>
  <c r="P423" i="8"/>
  <c r="M423" i="8"/>
  <c r="P422" i="8"/>
  <c r="M422" i="8"/>
  <c r="P421" i="8"/>
  <c r="M421" i="8"/>
  <c r="P420" i="8"/>
  <c r="M420" i="8"/>
  <c r="P419" i="8"/>
  <c r="M419" i="8"/>
  <c r="P418" i="8"/>
  <c r="M418" i="8"/>
  <c r="P417" i="8"/>
  <c r="M417" i="8"/>
  <c r="P416" i="8"/>
  <c r="M416" i="8"/>
  <c r="P415" i="8"/>
  <c r="M415" i="8"/>
  <c r="P414" i="8"/>
  <c r="M414" i="8"/>
  <c r="P413" i="8"/>
  <c r="M413" i="8"/>
  <c r="P412" i="8"/>
  <c r="M412" i="8"/>
  <c r="P411" i="8"/>
  <c r="M411" i="8"/>
  <c r="P410" i="8"/>
  <c r="M410" i="8"/>
  <c r="P409" i="8"/>
  <c r="M409" i="8"/>
  <c r="P408" i="8"/>
  <c r="M408" i="8"/>
  <c r="P407" i="8"/>
  <c r="M407" i="8"/>
  <c r="P406" i="8"/>
  <c r="M406" i="8"/>
  <c r="P405" i="8"/>
  <c r="M405" i="8"/>
  <c r="P404" i="8"/>
  <c r="M404" i="8"/>
  <c r="P403" i="8"/>
  <c r="M403" i="8"/>
  <c r="P402" i="8"/>
  <c r="M402" i="8"/>
  <c r="P401" i="8"/>
  <c r="M401" i="8"/>
  <c r="P400" i="8"/>
  <c r="M400" i="8"/>
  <c r="P399" i="8"/>
  <c r="M399" i="8"/>
  <c r="P398" i="8"/>
  <c r="M398" i="8"/>
  <c r="P397" i="8"/>
  <c r="M397" i="8"/>
  <c r="P396" i="8"/>
  <c r="M396" i="8"/>
  <c r="P395" i="8"/>
  <c r="M395" i="8"/>
  <c r="P394" i="8"/>
  <c r="M394" i="8"/>
  <c r="P393" i="8"/>
  <c r="M393" i="8"/>
  <c r="P392" i="8"/>
  <c r="M392" i="8"/>
  <c r="P391" i="8"/>
  <c r="M391" i="8"/>
  <c r="P390" i="8"/>
  <c r="M390" i="8"/>
  <c r="P389" i="8"/>
  <c r="M389" i="8"/>
  <c r="P388" i="8"/>
  <c r="M388" i="8"/>
  <c r="P387" i="8"/>
  <c r="M387" i="8"/>
  <c r="P386" i="8"/>
  <c r="M386" i="8"/>
  <c r="P385" i="8"/>
  <c r="M385" i="8"/>
  <c r="P384" i="8"/>
  <c r="M384" i="8"/>
  <c r="P383" i="8"/>
  <c r="M383" i="8"/>
  <c r="P382" i="8"/>
  <c r="M382" i="8"/>
  <c r="P381" i="8"/>
  <c r="M381" i="8"/>
  <c r="P380" i="8"/>
  <c r="M380" i="8"/>
  <c r="P379" i="8"/>
  <c r="M379" i="8"/>
  <c r="P378" i="8"/>
  <c r="M378" i="8"/>
  <c r="P377" i="8"/>
  <c r="M377" i="8"/>
  <c r="P376" i="8"/>
  <c r="M376" i="8"/>
  <c r="P375" i="8"/>
  <c r="M375" i="8"/>
  <c r="P374" i="8"/>
  <c r="M374" i="8"/>
  <c r="P373" i="8"/>
  <c r="M373" i="8"/>
  <c r="P372" i="8"/>
  <c r="M372" i="8"/>
  <c r="P371" i="8"/>
  <c r="M371" i="8"/>
  <c r="P370" i="8"/>
  <c r="M370" i="8"/>
  <c r="P369" i="8"/>
  <c r="M369" i="8"/>
  <c r="P368" i="8"/>
  <c r="M368" i="8"/>
  <c r="P367" i="8"/>
  <c r="M367" i="8"/>
  <c r="P366" i="8"/>
  <c r="M366" i="8"/>
  <c r="P365" i="8"/>
  <c r="M365" i="8"/>
  <c r="P364" i="8"/>
  <c r="M364" i="8"/>
  <c r="P363" i="8"/>
  <c r="M363" i="8"/>
  <c r="P362" i="8"/>
  <c r="M362" i="8"/>
  <c r="P361" i="8"/>
  <c r="M361" i="8"/>
  <c r="P360" i="8"/>
  <c r="M360" i="8"/>
  <c r="P359" i="8"/>
  <c r="M359" i="8"/>
  <c r="P358" i="8"/>
  <c r="M358" i="8"/>
  <c r="P357" i="8"/>
  <c r="M357" i="8"/>
  <c r="P356" i="8"/>
  <c r="M356" i="8"/>
  <c r="P355" i="8"/>
  <c r="M355" i="8"/>
  <c r="P354" i="8"/>
  <c r="M354" i="8"/>
  <c r="P353" i="8"/>
  <c r="M353" i="8"/>
  <c r="P352" i="8"/>
  <c r="M352" i="8"/>
  <c r="P351" i="8"/>
  <c r="M351" i="8"/>
  <c r="P350" i="8"/>
  <c r="M350" i="8"/>
  <c r="P349" i="8"/>
  <c r="M349" i="8"/>
  <c r="P348" i="8"/>
  <c r="M348" i="8"/>
  <c r="P347" i="8"/>
  <c r="M347" i="8"/>
  <c r="P346" i="8"/>
  <c r="M346" i="8"/>
  <c r="P345" i="8"/>
  <c r="M345" i="8"/>
  <c r="P344" i="8"/>
  <c r="M344" i="8"/>
  <c r="P343" i="8"/>
  <c r="M343" i="8"/>
  <c r="P342" i="8"/>
  <c r="M342" i="8"/>
  <c r="P341" i="8"/>
  <c r="M341" i="8"/>
  <c r="P340" i="8"/>
  <c r="M340" i="8"/>
  <c r="P339" i="8"/>
  <c r="M339" i="8"/>
  <c r="P338" i="8"/>
  <c r="M338" i="8"/>
  <c r="P337" i="8"/>
  <c r="M337" i="8"/>
  <c r="P336" i="8"/>
  <c r="M336" i="8"/>
  <c r="P335" i="8"/>
  <c r="M335" i="8"/>
  <c r="P334" i="8"/>
  <c r="M334" i="8"/>
  <c r="P333" i="8"/>
  <c r="M333" i="8"/>
  <c r="P332" i="8"/>
  <c r="M332" i="8"/>
  <c r="P331" i="8"/>
  <c r="M331" i="8"/>
  <c r="P330" i="8"/>
  <c r="M330" i="8"/>
  <c r="P329" i="8"/>
  <c r="M329" i="8"/>
  <c r="P328" i="8"/>
  <c r="M328" i="8"/>
  <c r="P327" i="8"/>
  <c r="M327" i="8"/>
  <c r="P326" i="8"/>
  <c r="M326" i="8"/>
  <c r="P325" i="8"/>
  <c r="M325" i="8"/>
  <c r="P324" i="8"/>
  <c r="M324" i="8"/>
  <c r="P323" i="8"/>
  <c r="M323" i="8"/>
  <c r="P322" i="8"/>
  <c r="M322" i="8"/>
  <c r="P321" i="8"/>
  <c r="M321" i="8"/>
  <c r="P320" i="8"/>
  <c r="M320" i="8"/>
  <c r="P319" i="8"/>
  <c r="M319" i="8"/>
  <c r="P318" i="8"/>
  <c r="M318" i="8"/>
  <c r="P317" i="8"/>
  <c r="M317" i="8"/>
  <c r="P316" i="8"/>
  <c r="M316" i="8"/>
  <c r="P315" i="8"/>
  <c r="M315" i="8"/>
  <c r="P314" i="8"/>
  <c r="M314" i="8"/>
  <c r="P313" i="8"/>
  <c r="M313" i="8"/>
  <c r="P312" i="8"/>
  <c r="M312" i="8"/>
  <c r="P311" i="8"/>
  <c r="M311" i="8"/>
  <c r="P310" i="8"/>
  <c r="M310" i="8"/>
  <c r="P309" i="8"/>
  <c r="M309" i="8"/>
  <c r="P308" i="8"/>
  <c r="M308" i="8"/>
  <c r="P307" i="8"/>
  <c r="M307" i="8"/>
  <c r="P306" i="8"/>
  <c r="M306" i="8"/>
  <c r="P305" i="8"/>
  <c r="M305" i="8"/>
  <c r="P304" i="8"/>
  <c r="M304" i="8"/>
  <c r="P303" i="8"/>
  <c r="M303" i="8"/>
  <c r="P302" i="8"/>
  <c r="M302" i="8"/>
  <c r="P301" i="8"/>
  <c r="M301" i="8"/>
  <c r="P300" i="8"/>
  <c r="M300" i="8"/>
  <c r="P299" i="8"/>
  <c r="M299" i="8"/>
  <c r="P298" i="8"/>
  <c r="M298" i="8"/>
  <c r="P297" i="8"/>
  <c r="M297" i="8"/>
  <c r="P296" i="8"/>
  <c r="M296" i="8"/>
  <c r="P295" i="8"/>
  <c r="M295" i="8"/>
  <c r="P294" i="8"/>
  <c r="M294" i="8"/>
  <c r="P293" i="8"/>
  <c r="M293" i="8"/>
  <c r="P292" i="8"/>
  <c r="M292" i="8"/>
  <c r="P291" i="8"/>
  <c r="M291" i="8"/>
  <c r="P290" i="8"/>
  <c r="M290" i="8"/>
  <c r="P289" i="8"/>
  <c r="M289" i="8"/>
  <c r="P288" i="8"/>
  <c r="M288" i="8"/>
  <c r="P287" i="8"/>
  <c r="M287" i="8"/>
  <c r="P286" i="8"/>
  <c r="M286" i="8"/>
  <c r="P285" i="8"/>
  <c r="M285" i="8"/>
  <c r="P284" i="8"/>
  <c r="M284" i="8"/>
  <c r="P283" i="8"/>
  <c r="M283" i="8"/>
  <c r="P282" i="8"/>
  <c r="M282" i="8"/>
  <c r="P281" i="8"/>
  <c r="M281" i="8"/>
  <c r="P280" i="8"/>
  <c r="M280" i="8"/>
  <c r="P279" i="8"/>
  <c r="M279" i="8"/>
  <c r="P278" i="8"/>
  <c r="M278" i="8"/>
  <c r="P277" i="8"/>
  <c r="M277" i="8"/>
  <c r="P276" i="8"/>
  <c r="M276" i="8"/>
  <c r="P275" i="8"/>
  <c r="M275" i="8"/>
  <c r="P274" i="8"/>
  <c r="M274" i="8"/>
  <c r="P273" i="8"/>
  <c r="M273" i="8"/>
  <c r="P272" i="8"/>
  <c r="M272" i="8"/>
  <c r="P271" i="8"/>
  <c r="M271" i="8"/>
  <c r="P270" i="8"/>
  <c r="M270" i="8"/>
  <c r="P269" i="8"/>
  <c r="M269" i="8"/>
  <c r="P268" i="8"/>
  <c r="M268" i="8"/>
  <c r="P267" i="8"/>
  <c r="M267" i="8"/>
  <c r="P266" i="8"/>
  <c r="M266" i="8"/>
  <c r="P265" i="8"/>
  <c r="M265" i="8"/>
  <c r="P264" i="8"/>
  <c r="M264" i="8"/>
  <c r="P263" i="8"/>
  <c r="M263" i="8"/>
  <c r="P262" i="8"/>
  <c r="M262" i="8"/>
  <c r="P261" i="8"/>
  <c r="M261" i="8"/>
  <c r="P260" i="8"/>
  <c r="M260" i="8"/>
  <c r="P259" i="8"/>
  <c r="M259" i="8"/>
  <c r="P258" i="8"/>
  <c r="M258" i="8"/>
  <c r="P257" i="8"/>
  <c r="M257" i="8"/>
  <c r="P256" i="8"/>
  <c r="M256" i="8"/>
  <c r="P255" i="8"/>
  <c r="M255" i="8"/>
  <c r="P254" i="8"/>
  <c r="M254" i="8"/>
  <c r="P253" i="8"/>
  <c r="M253" i="8"/>
  <c r="P252" i="8"/>
  <c r="M252" i="8"/>
  <c r="P251" i="8"/>
  <c r="M251" i="8"/>
  <c r="P250" i="8"/>
  <c r="M250" i="8"/>
  <c r="P249" i="8"/>
  <c r="M249" i="8"/>
  <c r="P248" i="8"/>
  <c r="M248" i="8"/>
  <c r="P247" i="8"/>
  <c r="M247" i="8"/>
  <c r="P246" i="8"/>
  <c r="M246" i="8"/>
  <c r="P245" i="8"/>
  <c r="M245" i="8"/>
  <c r="P244" i="8"/>
  <c r="M244" i="8"/>
  <c r="P243" i="8"/>
  <c r="M243" i="8"/>
  <c r="P242" i="8"/>
  <c r="M242" i="8"/>
  <c r="P241" i="8"/>
  <c r="M241" i="8"/>
  <c r="P240" i="8"/>
  <c r="M240" i="8"/>
  <c r="P239" i="8"/>
  <c r="M239" i="8"/>
  <c r="P238" i="8"/>
  <c r="M238" i="8"/>
  <c r="P237" i="8"/>
  <c r="M237" i="8"/>
  <c r="P236" i="8"/>
  <c r="M236" i="8"/>
  <c r="P235" i="8"/>
  <c r="M235" i="8"/>
  <c r="P234" i="8"/>
  <c r="M234" i="8"/>
  <c r="P233" i="8"/>
  <c r="M233" i="8"/>
  <c r="P232" i="8"/>
  <c r="M232" i="8"/>
  <c r="P231" i="8"/>
  <c r="M231" i="8"/>
  <c r="P230" i="8"/>
  <c r="M230" i="8"/>
  <c r="P229" i="8"/>
  <c r="M229" i="8"/>
  <c r="P228" i="8"/>
  <c r="M228" i="8"/>
  <c r="P227" i="8"/>
  <c r="M227" i="8"/>
  <c r="P226" i="8"/>
  <c r="M226" i="8"/>
  <c r="P225" i="8"/>
  <c r="M225" i="8"/>
  <c r="P224" i="8"/>
  <c r="M224" i="8"/>
  <c r="P223" i="8"/>
  <c r="M223" i="8"/>
  <c r="P222" i="8"/>
  <c r="M222" i="8"/>
  <c r="P221" i="8"/>
  <c r="M221" i="8"/>
  <c r="P220" i="8"/>
  <c r="M220" i="8"/>
  <c r="P219" i="8"/>
  <c r="M219" i="8"/>
  <c r="P218" i="8"/>
  <c r="M218" i="8"/>
  <c r="P217" i="8"/>
  <c r="M217" i="8"/>
  <c r="P216" i="8"/>
  <c r="M216" i="8"/>
  <c r="P215" i="8"/>
  <c r="M215" i="8"/>
  <c r="P214" i="8"/>
  <c r="M214" i="8"/>
  <c r="P213" i="8"/>
  <c r="M213" i="8"/>
  <c r="P212" i="8"/>
  <c r="M212" i="8"/>
  <c r="P211" i="8"/>
  <c r="M211" i="8"/>
  <c r="P210" i="8"/>
  <c r="M210" i="8"/>
  <c r="P209" i="8"/>
  <c r="M209" i="8"/>
  <c r="P208" i="8"/>
  <c r="M208" i="8"/>
  <c r="P207" i="8"/>
  <c r="M207" i="8"/>
  <c r="P206" i="8"/>
  <c r="M206" i="8"/>
  <c r="P205" i="8"/>
  <c r="M205" i="8"/>
  <c r="P204" i="8"/>
  <c r="M204" i="8"/>
  <c r="P203" i="8"/>
  <c r="M203" i="8"/>
  <c r="P202" i="8"/>
  <c r="M202" i="8"/>
  <c r="P201" i="8"/>
  <c r="M201" i="8"/>
  <c r="P200" i="8"/>
  <c r="M200" i="8"/>
  <c r="P199" i="8"/>
  <c r="M199" i="8"/>
  <c r="P198" i="8"/>
  <c r="M198" i="8"/>
  <c r="P197" i="8"/>
  <c r="M197" i="8"/>
  <c r="P196" i="8"/>
  <c r="M196" i="8"/>
  <c r="P195" i="8"/>
  <c r="M195" i="8"/>
  <c r="P194" i="8"/>
  <c r="M194" i="8"/>
  <c r="P193" i="8"/>
  <c r="M193" i="8"/>
  <c r="P192" i="8"/>
  <c r="M192" i="8"/>
  <c r="P191" i="8"/>
  <c r="M191" i="8"/>
  <c r="P190" i="8"/>
  <c r="M190" i="8"/>
  <c r="P189" i="8"/>
  <c r="M189" i="8"/>
  <c r="P188" i="8"/>
  <c r="M188" i="8"/>
  <c r="P187" i="8"/>
  <c r="M187" i="8"/>
  <c r="P186" i="8"/>
  <c r="M186" i="8"/>
  <c r="P185" i="8"/>
  <c r="M185" i="8"/>
  <c r="P184" i="8"/>
  <c r="M184" i="8"/>
  <c r="P183" i="8"/>
  <c r="M183" i="8"/>
  <c r="P182" i="8"/>
  <c r="M182" i="8"/>
  <c r="P181" i="8"/>
  <c r="M181" i="8"/>
  <c r="P180" i="8"/>
  <c r="M180" i="8"/>
  <c r="P179" i="8"/>
  <c r="M179" i="8"/>
  <c r="P178" i="8"/>
  <c r="M178" i="8"/>
  <c r="P177" i="8"/>
  <c r="M177" i="8"/>
  <c r="P176" i="8"/>
  <c r="M176" i="8"/>
  <c r="P175" i="8"/>
  <c r="M175" i="8"/>
  <c r="P174" i="8"/>
  <c r="M174" i="8"/>
  <c r="P173" i="8"/>
  <c r="M173" i="8"/>
  <c r="P172" i="8"/>
  <c r="M172" i="8"/>
  <c r="P171" i="8"/>
  <c r="M171" i="8"/>
  <c r="P170" i="8"/>
  <c r="M170" i="8"/>
  <c r="P169" i="8"/>
  <c r="M169" i="8"/>
  <c r="P168" i="8"/>
  <c r="M168" i="8"/>
  <c r="P167" i="8"/>
  <c r="M167" i="8"/>
  <c r="P166" i="8"/>
  <c r="M166" i="8"/>
  <c r="P165" i="8"/>
  <c r="M165" i="8"/>
  <c r="P164" i="8"/>
  <c r="M164" i="8"/>
  <c r="P163" i="8"/>
  <c r="M163" i="8"/>
  <c r="P162" i="8"/>
  <c r="M162" i="8"/>
  <c r="P161" i="8"/>
  <c r="M161" i="8"/>
  <c r="P160" i="8"/>
  <c r="M160" i="8"/>
  <c r="P159" i="8"/>
  <c r="M159" i="8"/>
  <c r="P158" i="8"/>
  <c r="M158" i="8"/>
  <c r="P157" i="8"/>
  <c r="M157" i="8"/>
  <c r="P156" i="8"/>
  <c r="M156" i="8"/>
  <c r="P155" i="8"/>
  <c r="M155" i="8"/>
  <c r="P154" i="8"/>
  <c r="M154" i="8"/>
  <c r="P153" i="8"/>
  <c r="M153" i="8"/>
  <c r="P152" i="8"/>
  <c r="M152" i="8"/>
  <c r="P151" i="8"/>
  <c r="M151" i="8"/>
  <c r="P150" i="8"/>
  <c r="M150" i="8"/>
  <c r="P149" i="8"/>
  <c r="M149" i="8"/>
  <c r="P148" i="8"/>
  <c r="M148" i="8"/>
  <c r="P147" i="8"/>
  <c r="M147" i="8"/>
  <c r="P146" i="8"/>
  <c r="M146" i="8"/>
  <c r="P145" i="8"/>
  <c r="M145" i="8"/>
  <c r="P144" i="8"/>
  <c r="M144" i="8"/>
  <c r="P143" i="8"/>
  <c r="M143" i="8"/>
  <c r="P142" i="8"/>
  <c r="M142" i="8"/>
  <c r="P141" i="8"/>
  <c r="M141" i="8"/>
  <c r="P140" i="8"/>
  <c r="M140" i="8"/>
  <c r="P139" i="8"/>
  <c r="M139" i="8"/>
  <c r="P138" i="8"/>
  <c r="M138" i="8"/>
  <c r="P137" i="8"/>
  <c r="M137" i="8"/>
  <c r="P136" i="8"/>
  <c r="M136" i="8"/>
  <c r="P135" i="8"/>
  <c r="M135" i="8"/>
  <c r="P134" i="8"/>
  <c r="M134" i="8"/>
  <c r="P133" i="8"/>
  <c r="M133" i="8"/>
  <c r="P132" i="8"/>
  <c r="M132" i="8"/>
  <c r="P131" i="8"/>
  <c r="M131" i="8"/>
  <c r="P130" i="8"/>
  <c r="M130" i="8"/>
  <c r="P129" i="8"/>
  <c r="M129" i="8"/>
  <c r="P128" i="8"/>
  <c r="M128" i="8"/>
  <c r="P127" i="8"/>
  <c r="M127" i="8"/>
  <c r="P126" i="8"/>
  <c r="M126" i="8"/>
  <c r="P125" i="8"/>
  <c r="M125" i="8"/>
  <c r="P124" i="8"/>
  <c r="M124" i="8"/>
  <c r="P123" i="8"/>
  <c r="M123" i="8"/>
  <c r="P122" i="8"/>
  <c r="M122" i="8"/>
  <c r="P121" i="8"/>
  <c r="M121" i="8"/>
  <c r="P120" i="8"/>
  <c r="M120" i="8"/>
  <c r="P119" i="8"/>
  <c r="M119" i="8"/>
  <c r="P118" i="8"/>
  <c r="M118" i="8"/>
  <c r="P117" i="8"/>
  <c r="M117" i="8"/>
  <c r="P116" i="8"/>
  <c r="M116" i="8"/>
  <c r="P115" i="8"/>
  <c r="M115" i="8"/>
  <c r="P114" i="8"/>
  <c r="M114" i="8"/>
  <c r="P113" i="8"/>
  <c r="M113" i="8"/>
  <c r="P112" i="8"/>
  <c r="M112" i="8"/>
  <c r="P111" i="8"/>
  <c r="M111" i="8"/>
  <c r="P110" i="8"/>
  <c r="M110" i="8"/>
  <c r="P109" i="8"/>
  <c r="M109" i="8"/>
  <c r="P108" i="8"/>
  <c r="M108" i="8"/>
  <c r="P107" i="8"/>
  <c r="M107" i="8"/>
  <c r="P106" i="8"/>
  <c r="M106" i="8"/>
  <c r="P105" i="8"/>
  <c r="M105" i="8"/>
  <c r="P104" i="8"/>
  <c r="M104" i="8"/>
  <c r="P103" i="8"/>
  <c r="M103" i="8"/>
  <c r="P102" i="8"/>
  <c r="M102" i="8"/>
  <c r="P101" i="8"/>
  <c r="M101" i="8"/>
  <c r="P100" i="8"/>
  <c r="M100" i="8"/>
  <c r="P99" i="8"/>
  <c r="M99" i="8"/>
  <c r="P98" i="8"/>
  <c r="M98" i="8"/>
  <c r="P97" i="8"/>
  <c r="M97" i="8"/>
  <c r="P96" i="8"/>
  <c r="M96" i="8"/>
  <c r="P95" i="8"/>
  <c r="M95" i="8"/>
  <c r="P94" i="8"/>
  <c r="M94" i="8"/>
  <c r="P93" i="8"/>
  <c r="M93" i="8"/>
  <c r="P92" i="8"/>
  <c r="M92" i="8"/>
  <c r="P91" i="8"/>
  <c r="M91" i="8"/>
  <c r="P90" i="8"/>
  <c r="M90" i="8"/>
  <c r="P89" i="8"/>
  <c r="M89" i="8"/>
  <c r="P88" i="8"/>
  <c r="M88" i="8"/>
  <c r="P87" i="8"/>
  <c r="M87" i="8"/>
  <c r="P86" i="8"/>
  <c r="M86" i="8"/>
  <c r="P85" i="8"/>
  <c r="M85" i="8"/>
  <c r="P84" i="8"/>
  <c r="M84" i="8"/>
  <c r="P83" i="8"/>
  <c r="M83" i="8"/>
  <c r="P82" i="8"/>
  <c r="M82" i="8"/>
  <c r="P81" i="8"/>
  <c r="M81" i="8"/>
  <c r="P80" i="8"/>
  <c r="M80" i="8"/>
  <c r="P79" i="8"/>
  <c r="M79" i="8"/>
  <c r="P78" i="8"/>
  <c r="M78" i="8"/>
  <c r="P77" i="8"/>
  <c r="M77" i="8"/>
  <c r="P76" i="8"/>
  <c r="M76" i="8"/>
  <c r="P75" i="8"/>
  <c r="M75" i="8"/>
  <c r="P74" i="8"/>
  <c r="M74" i="8"/>
  <c r="P73" i="8"/>
  <c r="M73" i="8"/>
  <c r="P72" i="8"/>
  <c r="M72" i="8"/>
  <c r="P71" i="8"/>
  <c r="M71" i="8"/>
  <c r="P70" i="8"/>
  <c r="M70" i="8"/>
  <c r="P69" i="8"/>
  <c r="M69" i="8"/>
  <c r="P68" i="8"/>
  <c r="M68" i="8"/>
  <c r="P67" i="8"/>
  <c r="M67" i="8"/>
  <c r="P66" i="8"/>
  <c r="M66" i="8"/>
  <c r="P65" i="8"/>
  <c r="M65" i="8"/>
  <c r="P64" i="8"/>
  <c r="M64" i="8"/>
  <c r="P63" i="8"/>
  <c r="M63" i="8"/>
  <c r="P62" i="8"/>
  <c r="M62" i="8"/>
  <c r="P61" i="8"/>
  <c r="M61" i="8"/>
  <c r="P60" i="8"/>
  <c r="M60" i="8"/>
  <c r="P59" i="8"/>
  <c r="M59" i="8"/>
  <c r="P58" i="8"/>
  <c r="M58" i="8"/>
  <c r="P57" i="8"/>
  <c r="M57" i="8"/>
  <c r="P56" i="8"/>
  <c r="M56" i="8"/>
  <c r="P55" i="8"/>
  <c r="M55" i="8"/>
  <c r="P54" i="8"/>
  <c r="M54" i="8"/>
  <c r="P53" i="8"/>
  <c r="M53" i="8"/>
  <c r="P52" i="8"/>
  <c r="M52" i="8"/>
  <c r="P51" i="8"/>
  <c r="M51" i="8"/>
  <c r="P50" i="8"/>
  <c r="M50" i="8"/>
  <c r="P49" i="8"/>
  <c r="M49" i="8"/>
  <c r="P48" i="8"/>
  <c r="M48" i="8"/>
  <c r="P47" i="8"/>
  <c r="M47" i="8"/>
  <c r="P46" i="8"/>
  <c r="M46" i="8"/>
  <c r="P45" i="8"/>
  <c r="M45" i="8"/>
  <c r="P44" i="8"/>
  <c r="M44" i="8"/>
  <c r="P43" i="8"/>
  <c r="M43" i="8"/>
  <c r="P42" i="8"/>
  <c r="M42" i="8"/>
  <c r="P41" i="8"/>
  <c r="M41" i="8"/>
  <c r="P40" i="8"/>
  <c r="M40" i="8"/>
  <c r="P39" i="8"/>
  <c r="M39" i="8"/>
  <c r="P38" i="8"/>
  <c r="M38" i="8"/>
  <c r="P37" i="8"/>
  <c r="M37" i="8"/>
  <c r="P36" i="8"/>
  <c r="M36" i="8"/>
  <c r="P35" i="8"/>
  <c r="M35" i="8"/>
  <c r="P34" i="8"/>
  <c r="M34" i="8"/>
  <c r="P33" i="8"/>
  <c r="M33" i="8"/>
  <c r="P32" i="8"/>
  <c r="M32" i="8"/>
  <c r="P31" i="8"/>
  <c r="M31" i="8"/>
  <c r="P30" i="8"/>
  <c r="M30" i="8"/>
  <c r="P29" i="8"/>
  <c r="M29" i="8"/>
  <c r="P28" i="8"/>
  <c r="M28" i="8"/>
  <c r="P27" i="8"/>
  <c r="M27" i="8"/>
  <c r="P26" i="8"/>
  <c r="M26" i="8"/>
  <c r="P25" i="8"/>
  <c r="M25" i="8"/>
  <c r="P24" i="8"/>
  <c r="M24" i="8"/>
  <c r="P23" i="8"/>
  <c r="M23" i="8"/>
  <c r="P22" i="8"/>
  <c r="M22" i="8"/>
  <c r="P21" i="8"/>
  <c r="M21" i="8"/>
  <c r="P20" i="8"/>
  <c r="M20" i="8"/>
  <c r="P19" i="8"/>
  <c r="M19" i="8"/>
  <c r="P18" i="8"/>
  <c r="M18" i="8"/>
  <c r="P17" i="8"/>
  <c r="M17" i="8"/>
  <c r="P16" i="8"/>
  <c r="M16" i="8"/>
  <c r="P15" i="8"/>
  <c r="M15" i="8"/>
  <c r="P14" i="8"/>
  <c r="M14" i="8"/>
  <c r="P13" i="8"/>
  <c r="M13" i="8"/>
  <c r="P12" i="8"/>
  <c r="M12" i="8"/>
  <c r="P11" i="8"/>
  <c r="M11" i="8"/>
  <c r="P10" i="8"/>
  <c r="M10" i="8"/>
  <c r="P9" i="8"/>
  <c r="M9" i="8"/>
  <c r="P8" i="8"/>
  <c r="M8" i="8"/>
  <c r="P7" i="8"/>
  <c r="M7" i="8"/>
  <c r="P6" i="8"/>
  <c r="M6" i="8"/>
  <c r="P5" i="8"/>
  <c r="M5" i="8"/>
  <c r="P4" i="8"/>
  <c r="Q4" i="8" s="1"/>
  <c r="O4" i="8"/>
  <c r="Y8" i="8" l="1"/>
  <c r="O5" i="8"/>
  <c r="O6" i="8" s="1"/>
  <c r="O7" i="8" s="1"/>
  <c r="O8" i="8" s="1"/>
  <c r="O9" i="8" s="1"/>
  <c r="O10" i="8" s="1"/>
  <c r="O11" i="8" s="1"/>
  <c r="O12" i="8" s="1"/>
  <c r="O13" i="8" s="1"/>
  <c r="O14" i="8" s="1"/>
  <c r="O15" i="8" s="1"/>
  <c r="O16" i="8" s="1"/>
  <c r="O17" i="8" s="1"/>
  <c r="O18" i="8" s="1"/>
  <c r="O19" i="8" s="1"/>
  <c r="O20" i="8" s="1"/>
  <c r="O21" i="8" s="1"/>
  <c r="O22" i="8" s="1"/>
  <c r="O23" i="8" s="1"/>
  <c r="O24" i="8" s="1"/>
  <c r="O25" i="8" s="1"/>
  <c r="O26" i="8" s="1"/>
  <c r="O27" i="8" s="1"/>
  <c r="O28" i="8" s="1"/>
  <c r="O29" i="8" s="1"/>
  <c r="O30" i="8" s="1"/>
  <c r="O31" i="8" s="1"/>
  <c r="O32" i="8" s="1"/>
  <c r="O33" i="8" s="1"/>
  <c r="O34" i="8" s="1"/>
  <c r="O35" i="8" s="1"/>
  <c r="O36" i="8" s="1"/>
  <c r="O37" i="8" s="1"/>
  <c r="O38" i="8" s="1"/>
  <c r="O39" i="8" s="1"/>
  <c r="O40" i="8" s="1"/>
  <c r="O41" i="8" s="1"/>
  <c r="O42" i="8" s="1"/>
  <c r="O43" i="8" s="1"/>
  <c r="O44" i="8" s="1"/>
  <c r="O45" i="8" s="1"/>
  <c r="O46" i="8" s="1"/>
  <c r="O47" i="8" s="1"/>
  <c r="O48" i="8" s="1"/>
  <c r="O49" i="8" s="1"/>
  <c r="O50" i="8" s="1"/>
  <c r="O51" i="8" s="1"/>
  <c r="O52" i="8" s="1"/>
  <c r="O53" i="8" s="1"/>
  <c r="O54" i="8" s="1"/>
  <c r="O55" i="8" s="1"/>
  <c r="O56" i="8" s="1"/>
  <c r="O57" i="8" s="1"/>
  <c r="O58" i="8" s="1"/>
  <c r="O59" i="8" s="1"/>
  <c r="O60" i="8" s="1"/>
  <c r="O61" i="8" s="1"/>
  <c r="O62" i="8" s="1"/>
  <c r="O63" i="8" s="1"/>
  <c r="O64" i="8" s="1"/>
  <c r="O65" i="8" s="1"/>
  <c r="O66" i="8" s="1"/>
  <c r="O67" i="8" s="1"/>
  <c r="O68" i="8" s="1"/>
  <c r="O69" i="8" s="1"/>
  <c r="O70" i="8" s="1"/>
  <c r="O71" i="8" s="1"/>
  <c r="O72" i="8" s="1"/>
  <c r="O73" i="8" s="1"/>
  <c r="O74" i="8" s="1"/>
  <c r="O75" i="8" s="1"/>
  <c r="O76" i="8" s="1"/>
  <c r="O77" i="8" s="1"/>
  <c r="O78" i="8" s="1"/>
  <c r="O79" i="8" s="1"/>
  <c r="O80" i="8" s="1"/>
  <c r="O81" i="8" s="1"/>
  <c r="O82" i="8" s="1"/>
  <c r="O83" i="8" s="1"/>
  <c r="O84" i="8" s="1"/>
  <c r="O85" i="8" s="1"/>
  <c r="O86" i="8" s="1"/>
  <c r="O87" i="8" s="1"/>
  <c r="O88" i="8" s="1"/>
  <c r="O89" i="8" s="1"/>
  <c r="O90" i="8" s="1"/>
  <c r="O91" i="8" s="1"/>
  <c r="O92" i="8" s="1"/>
  <c r="O93" i="8" s="1"/>
  <c r="O94" i="8" s="1"/>
  <c r="O95" i="8" s="1"/>
  <c r="O96" i="8" s="1"/>
  <c r="O97" i="8" s="1"/>
  <c r="O98" i="8" s="1"/>
  <c r="O99" i="8" s="1"/>
  <c r="O100" i="8" s="1"/>
  <c r="O101" i="8" s="1"/>
  <c r="O102" i="8" s="1"/>
  <c r="O103" i="8" s="1"/>
  <c r="O104" i="8" s="1"/>
  <c r="O105" i="8" s="1"/>
  <c r="O106" i="8" s="1"/>
  <c r="O107" i="8" s="1"/>
  <c r="O108" i="8" s="1"/>
  <c r="O109" i="8" s="1"/>
  <c r="O110" i="8" s="1"/>
  <c r="O111" i="8" s="1"/>
  <c r="O112" i="8" s="1"/>
  <c r="O113" i="8" s="1"/>
  <c r="O114" i="8" s="1"/>
  <c r="O115" i="8" s="1"/>
  <c r="O116" i="8" s="1"/>
  <c r="O117" i="8" s="1"/>
  <c r="O118" i="8" s="1"/>
  <c r="O119" i="8" s="1"/>
  <c r="O120" i="8" s="1"/>
  <c r="O121" i="8" s="1"/>
  <c r="O122" i="8" s="1"/>
  <c r="O123" i="8" s="1"/>
  <c r="O124" i="8" s="1"/>
  <c r="O125" i="8" s="1"/>
  <c r="O126" i="8" s="1"/>
  <c r="O127" i="8" s="1"/>
  <c r="O128" i="8" s="1"/>
  <c r="O129" i="8" s="1"/>
  <c r="O130" i="8" s="1"/>
  <c r="O131" i="8" s="1"/>
  <c r="O132" i="8" s="1"/>
  <c r="O133" i="8" s="1"/>
  <c r="O134" i="8" s="1"/>
  <c r="O135" i="8" s="1"/>
  <c r="O136" i="8" s="1"/>
  <c r="O137" i="8" s="1"/>
  <c r="O138" i="8" s="1"/>
  <c r="O139" i="8" s="1"/>
  <c r="O140" i="8" s="1"/>
  <c r="O141" i="8" s="1"/>
  <c r="O142" i="8" s="1"/>
  <c r="O143" i="8" s="1"/>
  <c r="O144" i="8" s="1"/>
  <c r="O145" i="8" s="1"/>
  <c r="O146" i="8" s="1"/>
  <c r="O147" i="8" s="1"/>
  <c r="O148" i="8" s="1"/>
  <c r="O149" i="8" s="1"/>
  <c r="O150" i="8" s="1"/>
  <c r="O151" i="8" s="1"/>
  <c r="O152" i="8" s="1"/>
  <c r="O153" i="8" s="1"/>
  <c r="O154" i="8" s="1"/>
  <c r="O155" i="8" s="1"/>
  <c r="O156" i="8" s="1"/>
  <c r="O157" i="8" s="1"/>
  <c r="O158" i="8" s="1"/>
  <c r="O159" i="8" s="1"/>
  <c r="O160" i="8" s="1"/>
  <c r="O161" i="8" s="1"/>
  <c r="O162" i="8" s="1"/>
  <c r="O163" i="8" s="1"/>
  <c r="O164" i="8" s="1"/>
  <c r="O165" i="8" s="1"/>
  <c r="O166" i="8" s="1"/>
  <c r="O167" i="8" s="1"/>
  <c r="O168" i="8" s="1"/>
  <c r="O169" i="8" s="1"/>
  <c r="O170" i="8" s="1"/>
  <c r="O171" i="8" s="1"/>
  <c r="O172" i="8" s="1"/>
  <c r="O173" i="8" s="1"/>
  <c r="O174" i="8" s="1"/>
  <c r="O175" i="8" s="1"/>
  <c r="O176" i="8" s="1"/>
  <c r="O177" i="8" s="1"/>
  <c r="O178" i="8" s="1"/>
  <c r="O179" i="8" s="1"/>
  <c r="O180" i="8" s="1"/>
  <c r="O181" i="8" s="1"/>
  <c r="O182" i="8" s="1"/>
  <c r="O183" i="8" s="1"/>
  <c r="O184" i="8" s="1"/>
  <c r="O185" i="8" s="1"/>
  <c r="O186" i="8" s="1"/>
  <c r="O187" i="8" s="1"/>
  <c r="O188" i="8" s="1"/>
  <c r="O189" i="8" s="1"/>
  <c r="O190" i="8" s="1"/>
  <c r="O191" i="8" s="1"/>
  <c r="O192" i="8" s="1"/>
  <c r="O193" i="8" s="1"/>
  <c r="O194" i="8" s="1"/>
  <c r="O195" i="8" s="1"/>
  <c r="O196" i="8" s="1"/>
  <c r="O197" i="8" s="1"/>
  <c r="O198" i="8" s="1"/>
  <c r="O199" i="8" s="1"/>
  <c r="O200" i="8" s="1"/>
  <c r="O201" i="8" s="1"/>
  <c r="O202" i="8" s="1"/>
  <c r="O203" i="8" s="1"/>
  <c r="O204" i="8" s="1"/>
  <c r="O205" i="8" s="1"/>
  <c r="O206" i="8" s="1"/>
  <c r="O207" i="8" s="1"/>
  <c r="O208" i="8" s="1"/>
  <c r="O209" i="8" s="1"/>
  <c r="O210" i="8" s="1"/>
  <c r="O211" i="8" s="1"/>
  <c r="O212" i="8" s="1"/>
  <c r="O213" i="8" s="1"/>
  <c r="O214" i="8" s="1"/>
  <c r="O215" i="8" s="1"/>
  <c r="O216" i="8" s="1"/>
  <c r="O217" i="8" s="1"/>
  <c r="O218" i="8" s="1"/>
  <c r="O219" i="8" s="1"/>
  <c r="O220" i="8" s="1"/>
  <c r="O221" i="8" s="1"/>
  <c r="O222" i="8" s="1"/>
  <c r="O223" i="8" s="1"/>
  <c r="O224" i="8" s="1"/>
  <c r="O225" i="8" s="1"/>
  <c r="O226" i="8" s="1"/>
  <c r="O227" i="8" s="1"/>
  <c r="O228" i="8" s="1"/>
  <c r="O229" i="8" s="1"/>
  <c r="O230" i="8" s="1"/>
  <c r="O231" i="8" s="1"/>
  <c r="O232" i="8" s="1"/>
  <c r="O233" i="8" s="1"/>
  <c r="O234" i="8" s="1"/>
  <c r="O235" i="8" s="1"/>
  <c r="O236" i="8" s="1"/>
  <c r="O237" i="8" s="1"/>
  <c r="O238" i="8" s="1"/>
  <c r="O239" i="8" s="1"/>
  <c r="O240" i="8" s="1"/>
  <c r="O241" i="8" s="1"/>
  <c r="O242" i="8" s="1"/>
  <c r="O243" i="8" s="1"/>
  <c r="O244" i="8" s="1"/>
  <c r="O245" i="8" s="1"/>
  <c r="O246" i="8" s="1"/>
  <c r="O247" i="8" s="1"/>
  <c r="O248" i="8" s="1"/>
  <c r="O249" i="8" s="1"/>
  <c r="O250" i="8" s="1"/>
  <c r="O251" i="8" s="1"/>
  <c r="O252" i="8" s="1"/>
  <c r="O253" i="8" s="1"/>
  <c r="O254" i="8" s="1"/>
  <c r="O255" i="8" s="1"/>
  <c r="O256" i="8" s="1"/>
  <c r="O257" i="8" s="1"/>
  <c r="O258" i="8" s="1"/>
  <c r="O259" i="8" s="1"/>
  <c r="O260" i="8" s="1"/>
  <c r="O261" i="8" s="1"/>
  <c r="O262" i="8" s="1"/>
  <c r="O263" i="8" s="1"/>
  <c r="O264" i="8" s="1"/>
  <c r="O265" i="8" s="1"/>
  <c r="O266" i="8" s="1"/>
  <c r="O267" i="8" s="1"/>
  <c r="O268" i="8" s="1"/>
  <c r="O269" i="8" s="1"/>
  <c r="O270" i="8" s="1"/>
  <c r="O271" i="8" s="1"/>
  <c r="O272" i="8" s="1"/>
  <c r="O273" i="8" s="1"/>
  <c r="O274" i="8" s="1"/>
  <c r="O275" i="8" s="1"/>
  <c r="O276" i="8" s="1"/>
  <c r="O277" i="8" s="1"/>
  <c r="O278" i="8" s="1"/>
  <c r="O279" i="8" s="1"/>
  <c r="O280" i="8" s="1"/>
  <c r="O281" i="8" s="1"/>
  <c r="O282" i="8" s="1"/>
  <c r="O283" i="8" s="1"/>
  <c r="O284" i="8" s="1"/>
  <c r="O285" i="8" s="1"/>
  <c r="O286" i="8" s="1"/>
  <c r="O287" i="8" s="1"/>
  <c r="O288" i="8" s="1"/>
  <c r="O289" i="8" s="1"/>
  <c r="O290" i="8" s="1"/>
  <c r="O291" i="8" s="1"/>
  <c r="O292" i="8" s="1"/>
  <c r="O293" i="8" s="1"/>
  <c r="O294" i="8" s="1"/>
  <c r="O295" i="8" s="1"/>
  <c r="O296" i="8" s="1"/>
  <c r="O297" i="8" s="1"/>
  <c r="O298" i="8" s="1"/>
  <c r="O299" i="8" s="1"/>
  <c r="O300" i="8" s="1"/>
  <c r="O301" i="8" s="1"/>
  <c r="O302" i="8" s="1"/>
  <c r="O303" i="8" s="1"/>
  <c r="O304" i="8" s="1"/>
  <c r="O305" i="8" s="1"/>
  <c r="O306" i="8" s="1"/>
  <c r="O307" i="8" s="1"/>
  <c r="O308" i="8" s="1"/>
  <c r="O309" i="8" s="1"/>
  <c r="O310" i="8" s="1"/>
  <c r="O311" i="8" s="1"/>
  <c r="O312" i="8" s="1"/>
  <c r="O313" i="8" s="1"/>
  <c r="O314" i="8" s="1"/>
  <c r="O315" i="8" s="1"/>
  <c r="O316" i="8" s="1"/>
  <c r="O317" i="8" s="1"/>
  <c r="O318" i="8" s="1"/>
  <c r="O319" i="8" s="1"/>
  <c r="O320" i="8" s="1"/>
  <c r="O321" i="8" s="1"/>
  <c r="O322" i="8" s="1"/>
  <c r="O323" i="8" s="1"/>
  <c r="O324" i="8" s="1"/>
  <c r="O325" i="8" s="1"/>
  <c r="O326" i="8" s="1"/>
  <c r="O327" i="8" s="1"/>
  <c r="O328" i="8" s="1"/>
  <c r="O329" i="8" s="1"/>
  <c r="O330" i="8" s="1"/>
  <c r="O331" i="8" s="1"/>
  <c r="O332" i="8" s="1"/>
  <c r="O333" i="8" s="1"/>
  <c r="O334" i="8" s="1"/>
  <c r="O335" i="8" s="1"/>
  <c r="O336" i="8" s="1"/>
  <c r="O337" i="8" s="1"/>
  <c r="O338" i="8" s="1"/>
  <c r="O339" i="8" s="1"/>
  <c r="O340" i="8" s="1"/>
  <c r="O341" i="8" s="1"/>
  <c r="O342" i="8" s="1"/>
  <c r="O343" i="8" s="1"/>
  <c r="O344" i="8" s="1"/>
  <c r="O345" i="8" s="1"/>
  <c r="O346" i="8" s="1"/>
  <c r="O347" i="8" s="1"/>
  <c r="O348" i="8" s="1"/>
  <c r="O349" i="8" s="1"/>
  <c r="O350" i="8" s="1"/>
  <c r="O351" i="8" s="1"/>
  <c r="O352" i="8" s="1"/>
  <c r="O353" i="8" s="1"/>
  <c r="O354" i="8" s="1"/>
  <c r="O355" i="8" s="1"/>
  <c r="O356" i="8" s="1"/>
  <c r="O357" i="8" s="1"/>
  <c r="O358" i="8" s="1"/>
  <c r="O359" i="8" s="1"/>
  <c r="O360" i="8" s="1"/>
  <c r="O361" i="8" s="1"/>
  <c r="O362" i="8" s="1"/>
  <c r="O363" i="8" s="1"/>
  <c r="O364" i="8" s="1"/>
  <c r="O365" i="8" s="1"/>
  <c r="O366" i="8" s="1"/>
  <c r="O367" i="8" s="1"/>
  <c r="O368" i="8" s="1"/>
  <c r="O369" i="8" s="1"/>
  <c r="O370" i="8" s="1"/>
  <c r="O371" i="8" s="1"/>
  <c r="O372" i="8" s="1"/>
  <c r="O373" i="8" s="1"/>
  <c r="O374" i="8" s="1"/>
  <c r="O375" i="8" s="1"/>
  <c r="O376" i="8" s="1"/>
  <c r="O377" i="8" s="1"/>
  <c r="O378" i="8" s="1"/>
  <c r="O379" i="8" s="1"/>
  <c r="O380" i="8" s="1"/>
  <c r="O381" i="8" s="1"/>
  <c r="O382" i="8" s="1"/>
  <c r="O383" i="8" s="1"/>
  <c r="O384" i="8" s="1"/>
  <c r="O385" i="8" s="1"/>
  <c r="O386" i="8" s="1"/>
  <c r="O387" i="8" s="1"/>
  <c r="O388" i="8" s="1"/>
  <c r="O389" i="8" s="1"/>
  <c r="O390" i="8" s="1"/>
  <c r="O391" i="8" s="1"/>
  <c r="O392" i="8" s="1"/>
  <c r="O393" i="8" s="1"/>
  <c r="O394" i="8" s="1"/>
  <c r="O395" i="8" s="1"/>
  <c r="O396" i="8" s="1"/>
  <c r="O397" i="8" s="1"/>
  <c r="O398" i="8" s="1"/>
  <c r="O399" i="8" s="1"/>
  <c r="O400" i="8" s="1"/>
  <c r="O401" i="8" s="1"/>
  <c r="O402" i="8" s="1"/>
  <c r="O403" i="8" s="1"/>
  <c r="O404" i="8" s="1"/>
  <c r="O405" i="8" s="1"/>
  <c r="O406" i="8" s="1"/>
  <c r="O407" i="8" s="1"/>
  <c r="O408" i="8" s="1"/>
  <c r="O409" i="8" s="1"/>
  <c r="O410" i="8" s="1"/>
  <c r="O411" i="8" s="1"/>
  <c r="O412" i="8" s="1"/>
  <c r="O413" i="8" s="1"/>
  <c r="O414" i="8" s="1"/>
  <c r="O415" i="8" s="1"/>
  <c r="O416" i="8" s="1"/>
  <c r="O417" i="8" s="1"/>
  <c r="O418" i="8" s="1"/>
  <c r="O419" i="8" s="1"/>
  <c r="O420" i="8" s="1"/>
  <c r="O421" i="8" s="1"/>
  <c r="O422" i="8" s="1"/>
  <c r="O423" i="8" s="1"/>
  <c r="O424" i="8" s="1"/>
  <c r="O425" i="8" s="1"/>
  <c r="O426" i="8" s="1"/>
  <c r="O427" i="8" s="1"/>
  <c r="O428" i="8" s="1"/>
  <c r="O429" i="8" s="1"/>
  <c r="O430" i="8" s="1"/>
  <c r="O431" i="8" s="1"/>
  <c r="O432" i="8" s="1"/>
  <c r="O433" i="8" s="1"/>
  <c r="O434" i="8" s="1"/>
  <c r="O435" i="8" s="1"/>
  <c r="O436" i="8" s="1"/>
  <c r="O437" i="8" s="1"/>
  <c r="O438" i="8" s="1"/>
  <c r="O439" i="8" s="1"/>
  <c r="O440" i="8" s="1"/>
  <c r="O441" i="8" s="1"/>
  <c r="O442" i="8" s="1"/>
  <c r="O443" i="8" s="1"/>
  <c r="O444" i="8" s="1"/>
  <c r="O445" i="8" s="1"/>
  <c r="O446" i="8" s="1"/>
  <c r="O447" i="8" s="1"/>
  <c r="O448" i="8" s="1"/>
  <c r="O449" i="8" s="1"/>
  <c r="O450" i="8" s="1"/>
  <c r="O451" i="8" s="1"/>
  <c r="O452" i="8" s="1"/>
  <c r="O453" i="8" s="1"/>
  <c r="O454" i="8" s="1"/>
  <c r="O455" i="8" s="1"/>
  <c r="O456" i="8" s="1"/>
  <c r="O457" i="8" s="1"/>
  <c r="O458" i="8" s="1"/>
  <c r="O459" i="8" s="1"/>
  <c r="O460" i="8" s="1"/>
  <c r="O461" i="8" s="1"/>
  <c r="O462" i="8" s="1"/>
  <c r="O463" i="8" s="1"/>
  <c r="O464" i="8" s="1"/>
  <c r="O465" i="8" s="1"/>
  <c r="O466" i="8" s="1"/>
  <c r="O467" i="8" s="1"/>
  <c r="O468" i="8" s="1"/>
  <c r="O469" i="8" s="1"/>
  <c r="O470" i="8" s="1"/>
  <c r="O471" i="8" s="1"/>
  <c r="O472" i="8" s="1"/>
  <c r="O473" i="8" s="1"/>
  <c r="O474" i="8" s="1"/>
  <c r="O475" i="8" s="1"/>
  <c r="O476" i="8" s="1"/>
  <c r="O477" i="8" s="1"/>
  <c r="O478" i="8" s="1"/>
  <c r="O479" i="8" s="1"/>
  <c r="O480" i="8" s="1"/>
  <c r="O481" i="8" s="1"/>
  <c r="O482" i="8" s="1"/>
  <c r="O483" i="8" s="1"/>
  <c r="O484" i="8" s="1"/>
  <c r="O485" i="8" s="1"/>
  <c r="O486" i="8" s="1"/>
  <c r="O487" i="8" s="1"/>
  <c r="O488" i="8" s="1"/>
  <c r="O489" i="8" s="1"/>
  <c r="O490" i="8" s="1"/>
  <c r="O491" i="8" s="1"/>
  <c r="O492" i="8" s="1"/>
  <c r="O493" i="8" s="1"/>
  <c r="O494" i="8" s="1"/>
  <c r="O495" i="8" s="1"/>
  <c r="O496" i="8" s="1"/>
  <c r="O497" i="8" s="1"/>
  <c r="O498" i="8" s="1"/>
  <c r="O499" i="8" s="1"/>
  <c r="O500" i="8" s="1"/>
  <c r="O501" i="8" s="1"/>
  <c r="O502" i="8" s="1"/>
  <c r="O503" i="8" s="1"/>
  <c r="O504" i="8" s="1"/>
  <c r="O505" i="8" s="1"/>
  <c r="O506" i="8" s="1"/>
  <c r="O507" i="8" s="1"/>
  <c r="O508" i="8" s="1"/>
  <c r="O509" i="8" s="1"/>
  <c r="O510" i="8" s="1"/>
  <c r="O511" i="8" s="1"/>
  <c r="O512" i="8" s="1"/>
  <c r="O513" i="8" s="1"/>
  <c r="O514" i="8" s="1"/>
  <c r="O515" i="8" s="1"/>
  <c r="O516" i="8" s="1"/>
  <c r="O517" i="8" s="1"/>
  <c r="O518" i="8" s="1"/>
  <c r="O519" i="8" s="1"/>
  <c r="O520" i="8" s="1"/>
  <c r="O521" i="8" s="1"/>
  <c r="O522" i="8" s="1"/>
  <c r="O523" i="8" s="1"/>
  <c r="O524" i="8" s="1"/>
  <c r="O525" i="8" s="1"/>
  <c r="O526" i="8" s="1"/>
  <c r="O527" i="8" s="1"/>
  <c r="O528" i="8" s="1"/>
  <c r="O529" i="8" s="1"/>
  <c r="O530" i="8" s="1"/>
  <c r="O531" i="8" s="1"/>
  <c r="O532" i="8" s="1"/>
  <c r="O533" i="8" s="1"/>
  <c r="O534" i="8" s="1"/>
  <c r="O535" i="8" s="1"/>
  <c r="O536" i="8" s="1"/>
  <c r="O537" i="8" s="1"/>
  <c r="O538" i="8" s="1"/>
  <c r="O539" i="8" s="1"/>
  <c r="O540" i="8" s="1"/>
  <c r="O541" i="8" s="1"/>
  <c r="O542" i="8" s="1"/>
  <c r="O543" i="8" s="1"/>
  <c r="O544" i="8" s="1"/>
  <c r="O545" i="8" s="1"/>
  <c r="O546" i="8" s="1"/>
  <c r="O547" i="8" s="1"/>
  <c r="O548" i="8" s="1"/>
  <c r="O549" i="8" s="1"/>
  <c r="O550" i="8" s="1"/>
  <c r="O551" i="8" s="1"/>
  <c r="O552" i="8" s="1"/>
  <c r="O553" i="8" s="1"/>
  <c r="O554" i="8" s="1"/>
  <c r="O555" i="8" s="1"/>
  <c r="O556" i="8" s="1"/>
  <c r="O557" i="8" s="1"/>
  <c r="O558" i="8" s="1"/>
  <c r="O559" i="8" s="1"/>
  <c r="O560" i="8" s="1"/>
  <c r="O561" i="8" s="1"/>
  <c r="O562" i="8" s="1"/>
  <c r="O563" i="8" s="1"/>
  <c r="O564" i="8" s="1"/>
  <c r="O565" i="8" s="1"/>
  <c r="O566" i="8" s="1"/>
  <c r="O567" i="8" s="1"/>
  <c r="O568" i="8" s="1"/>
  <c r="O569" i="8" s="1"/>
  <c r="O570" i="8" s="1"/>
  <c r="O571" i="8" s="1"/>
  <c r="O572" i="8" s="1"/>
  <c r="O573" i="8" s="1"/>
  <c r="O574" i="8" s="1"/>
  <c r="O575" i="8" s="1"/>
  <c r="O576" i="8" s="1"/>
  <c r="O577" i="8" s="1"/>
  <c r="O578" i="8" s="1"/>
  <c r="O579" i="8" s="1"/>
  <c r="O580" i="8" s="1"/>
  <c r="O581" i="8" s="1"/>
  <c r="O582" i="8" s="1"/>
  <c r="O583" i="8" s="1"/>
  <c r="O584" i="8" s="1"/>
  <c r="O585" i="8" s="1"/>
  <c r="O586" i="8" s="1"/>
  <c r="O587" i="8" s="1"/>
  <c r="O588" i="8" s="1"/>
  <c r="O589" i="8" s="1"/>
  <c r="O590" i="8" s="1"/>
  <c r="O591" i="8" s="1"/>
  <c r="O592" i="8" s="1"/>
  <c r="O593" i="8" s="1"/>
  <c r="O594" i="8" s="1"/>
  <c r="O595" i="8" s="1"/>
  <c r="O596" i="8" s="1"/>
  <c r="O597" i="8" s="1"/>
  <c r="O598" i="8" s="1"/>
  <c r="O599" i="8" s="1"/>
  <c r="O600" i="8" s="1"/>
  <c r="O601" i="8" s="1"/>
  <c r="O602" i="8" s="1"/>
  <c r="O603" i="8" s="1"/>
  <c r="O604" i="8" s="1"/>
  <c r="O605" i="8" s="1"/>
  <c r="O606" i="8" s="1"/>
  <c r="O607" i="8" s="1"/>
  <c r="O608" i="8" s="1"/>
  <c r="Q5" i="8"/>
  <c r="Q6" i="8" s="1"/>
  <c r="Q7" i="8" s="1"/>
  <c r="Q8" i="8" s="1"/>
  <c r="Q9" i="8" s="1"/>
  <c r="Q10" i="8" s="1"/>
  <c r="Q11" i="8" s="1"/>
  <c r="Z18" i="8"/>
  <c r="Q12" i="8" l="1"/>
  <c r="Q13" i="8" s="1"/>
  <c r="Q14" i="8" s="1"/>
  <c r="Q15" i="8" s="1"/>
  <c r="Q16" i="8" s="1"/>
  <c r="Q17" i="8" s="1"/>
  <c r="Q18" i="8" s="1"/>
  <c r="Q19" i="8" s="1"/>
  <c r="Q20" i="8" s="1"/>
  <c r="Q21" i="8" s="1"/>
  <c r="Q22" i="8" s="1"/>
  <c r="Q23" i="8" s="1"/>
  <c r="Q24" i="8" s="1"/>
  <c r="Q25" i="8" s="1"/>
  <c r="Q26" i="8" s="1"/>
  <c r="Q27" i="8" s="1"/>
  <c r="Q28" i="8" s="1"/>
  <c r="Q29" i="8" s="1"/>
  <c r="Q30" i="8" s="1"/>
  <c r="Q31" i="8" s="1"/>
  <c r="Q32" i="8" s="1"/>
  <c r="Q33" i="8" s="1"/>
  <c r="Q34" i="8" s="1"/>
  <c r="Q35" i="8" s="1"/>
  <c r="Q36" i="8" s="1"/>
  <c r="Q37" i="8" s="1"/>
  <c r="Q38" i="8" s="1"/>
  <c r="Q39" i="8" s="1"/>
  <c r="Q40" i="8" s="1"/>
  <c r="Q41" i="8" s="1"/>
  <c r="Q42" i="8" s="1"/>
  <c r="Q43" i="8" s="1"/>
  <c r="Q44" i="8" s="1"/>
  <c r="Q45" i="8" s="1"/>
  <c r="Q46" i="8" s="1"/>
  <c r="Q47" i="8" s="1"/>
  <c r="Q48" i="8" s="1"/>
  <c r="Q49" i="8" s="1"/>
  <c r="Q50" i="8" s="1"/>
  <c r="Q51" i="8" s="1"/>
  <c r="Q52" i="8" s="1"/>
  <c r="Q53" i="8" s="1"/>
  <c r="Q54" i="8" s="1"/>
  <c r="Q55" i="8" s="1"/>
  <c r="Q56" i="8" s="1"/>
  <c r="Q57" i="8" s="1"/>
  <c r="Q58" i="8" s="1"/>
  <c r="Q59" i="8" s="1"/>
  <c r="Q60" i="8" s="1"/>
  <c r="Q61" i="8" s="1"/>
  <c r="Q62" i="8" s="1"/>
  <c r="Q63" i="8" s="1"/>
  <c r="Q64" i="8" s="1"/>
  <c r="Q65" i="8" s="1"/>
  <c r="Q66" i="8" s="1"/>
  <c r="Q67" i="8" s="1"/>
  <c r="Q68" i="8" s="1"/>
  <c r="Q69" i="8" s="1"/>
  <c r="Q70" i="8" s="1"/>
  <c r="Q71" i="8" s="1"/>
  <c r="Q72" i="8" s="1"/>
  <c r="Q73" i="8" s="1"/>
  <c r="Q74" i="8" s="1"/>
  <c r="Q75" i="8" s="1"/>
  <c r="Q76" i="8" s="1"/>
  <c r="Q77" i="8" s="1"/>
  <c r="Q78" i="8" s="1"/>
  <c r="Q79" i="8" s="1"/>
  <c r="Q80" i="8" s="1"/>
  <c r="Q81" i="8" s="1"/>
  <c r="Q82" i="8" s="1"/>
  <c r="Q83" i="8" s="1"/>
  <c r="Q84" i="8" s="1"/>
  <c r="Q85" i="8" s="1"/>
  <c r="Q86" i="8" s="1"/>
  <c r="Q87" i="8" s="1"/>
  <c r="Q88" i="8" s="1"/>
  <c r="Q89" i="8" s="1"/>
  <c r="Q90" i="8" s="1"/>
  <c r="Q91" i="8" s="1"/>
  <c r="Q92" i="8" s="1"/>
  <c r="Q93" i="8" s="1"/>
  <c r="Q94" i="8" s="1"/>
  <c r="Q95" i="8" s="1"/>
  <c r="Q96" i="8" s="1"/>
  <c r="Q97" i="8" s="1"/>
  <c r="Q98" i="8" s="1"/>
  <c r="Q99" i="8" s="1"/>
  <c r="Q100" i="8" s="1"/>
  <c r="Q101" i="8" s="1"/>
  <c r="Q102" i="8" s="1"/>
  <c r="Q103" i="8" s="1"/>
  <c r="Q104" i="8" s="1"/>
  <c r="Q105" i="8" s="1"/>
  <c r="Q106" i="8" s="1"/>
  <c r="Q107" i="8" s="1"/>
  <c r="Q108" i="8" s="1"/>
  <c r="Q109" i="8" s="1"/>
  <c r="Q110" i="8" s="1"/>
  <c r="Q111" i="8" s="1"/>
  <c r="Q112" i="8" s="1"/>
  <c r="Q113" i="8" s="1"/>
  <c r="Q114" i="8" s="1"/>
  <c r="Q115" i="8" s="1"/>
  <c r="Q116" i="8" s="1"/>
  <c r="Q117" i="8" s="1"/>
  <c r="Q118" i="8" s="1"/>
  <c r="Q119" i="8" s="1"/>
  <c r="Q120" i="8" s="1"/>
  <c r="Q121" i="8" s="1"/>
  <c r="Q122" i="8" s="1"/>
  <c r="Q123" i="8" s="1"/>
  <c r="Q124" i="8" s="1"/>
  <c r="Q125" i="8" s="1"/>
  <c r="Q126" i="8" s="1"/>
  <c r="Q127" i="8" s="1"/>
  <c r="Q128" i="8" s="1"/>
  <c r="Q129" i="8" s="1"/>
  <c r="Q130" i="8" s="1"/>
  <c r="Q131" i="8" s="1"/>
  <c r="Q132" i="8" s="1"/>
  <c r="Q133" i="8" s="1"/>
  <c r="Q134" i="8" s="1"/>
  <c r="Q135" i="8" s="1"/>
  <c r="Q136" i="8" s="1"/>
  <c r="Q137" i="8" s="1"/>
  <c r="Q138" i="8" s="1"/>
  <c r="Q139" i="8" s="1"/>
  <c r="Q140" i="8" s="1"/>
  <c r="Q141" i="8" s="1"/>
  <c r="Q142" i="8" s="1"/>
  <c r="Q143" i="8" s="1"/>
  <c r="Q144" i="8" s="1"/>
  <c r="Q145" i="8" s="1"/>
  <c r="Q146" i="8" s="1"/>
  <c r="Q147" i="8" s="1"/>
  <c r="Q148" i="8" s="1"/>
  <c r="Q149" i="8" s="1"/>
  <c r="Q150" i="8" s="1"/>
  <c r="Q151" i="8" s="1"/>
  <c r="Q152" i="8" s="1"/>
  <c r="Q153" i="8" s="1"/>
  <c r="Q154" i="8" s="1"/>
  <c r="Q155" i="8" s="1"/>
  <c r="Q156" i="8" s="1"/>
  <c r="Q157" i="8" s="1"/>
  <c r="Q158" i="8" s="1"/>
  <c r="Q159" i="8" s="1"/>
  <c r="Q160" i="8" s="1"/>
  <c r="Q161" i="8" s="1"/>
  <c r="Q162" i="8" s="1"/>
  <c r="Q163" i="8" s="1"/>
  <c r="Q164" i="8" s="1"/>
  <c r="Q165" i="8" s="1"/>
  <c r="Q166" i="8" s="1"/>
  <c r="Q167" i="8" s="1"/>
  <c r="Q168" i="8" s="1"/>
  <c r="Q169" i="8" s="1"/>
  <c r="Q170" i="8" s="1"/>
  <c r="Q171" i="8" s="1"/>
  <c r="Q172" i="8" s="1"/>
  <c r="Q173" i="8" s="1"/>
  <c r="Q174" i="8" s="1"/>
  <c r="Q175" i="8" s="1"/>
  <c r="Q176" i="8" s="1"/>
  <c r="Q177" i="8" s="1"/>
  <c r="Q178" i="8" s="1"/>
  <c r="Q179" i="8" s="1"/>
  <c r="Q180" i="8" s="1"/>
  <c r="Q181" i="8" s="1"/>
  <c r="Q182" i="8" s="1"/>
  <c r="Q183" i="8" s="1"/>
  <c r="Q184" i="8" s="1"/>
  <c r="Q185" i="8" s="1"/>
  <c r="Q186" i="8" s="1"/>
  <c r="Q187" i="8" s="1"/>
  <c r="Q188" i="8" s="1"/>
  <c r="Q189" i="8" s="1"/>
  <c r="Q190" i="8" s="1"/>
  <c r="Q191" i="8" s="1"/>
  <c r="Q192" i="8" s="1"/>
  <c r="Q193" i="8" s="1"/>
  <c r="Q194" i="8" s="1"/>
  <c r="Q195" i="8" s="1"/>
  <c r="Q196" i="8" s="1"/>
  <c r="Q197" i="8" s="1"/>
  <c r="Q198" i="8" s="1"/>
  <c r="Q199" i="8" s="1"/>
  <c r="Q200" i="8" s="1"/>
  <c r="Q201" i="8" s="1"/>
  <c r="Q202" i="8" s="1"/>
  <c r="Q203" i="8" s="1"/>
  <c r="Q204" i="8" s="1"/>
  <c r="Q205" i="8" s="1"/>
  <c r="Q206" i="8" s="1"/>
  <c r="Q207" i="8" s="1"/>
  <c r="Q208" i="8" s="1"/>
  <c r="Q209" i="8" s="1"/>
  <c r="Q210" i="8" s="1"/>
  <c r="Q211" i="8" s="1"/>
  <c r="Q212" i="8" s="1"/>
  <c r="Q213" i="8" s="1"/>
  <c r="Q214" i="8" s="1"/>
  <c r="Q215" i="8" s="1"/>
  <c r="Q216" i="8" s="1"/>
  <c r="Q217" i="8" s="1"/>
  <c r="Q218" i="8" s="1"/>
  <c r="Q219" i="8" s="1"/>
  <c r="Q220" i="8" s="1"/>
  <c r="Q221" i="8" s="1"/>
  <c r="Q222" i="8" s="1"/>
  <c r="Q223" i="8" s="1"/>
  <c r="Q224" i="8" s="1"/>
  <c r="Q225" i="8" s="1"/>
  <c r="Q226" i="8" s="1"/>
  <c r="Q227" i="8" s="1"/>
  <c r="Q228" i="8" s="1"/>
  <c r="Q229" i="8" s="1"/>
  <c r="Q230" i="8" s="1"/>
  <c r="Q231" i="8" s="1"/>
  <c r="Q232" i="8" s="1"/>
  <c r="Q233" i="8" s="1"/>
  <c r="Q234" i="8" s="1"/>
  <c r="Q235" i="8" s="1"/>
  <c r="Q236" i="8" s="1"/>
  <c r="Q237" i="8" s="1"/>
  <c r="Q238" i="8" s="1"/>
  <c r="Q239" i="8" s="1"/>
  <c r="Q240" i="8" s="1"/>
  <c r="Q241" i="8" s="1"/>
  <c r="Q242" i="8" s="1"/>
  <c r="Q243" i="8" s="1"/>
  <c r="Q244" i="8" s="1"/>
  <c r="Q245" i="8" s="1"/>
  <c r="Q246" i="8" s="1"/>
  <c r="Q247" i="8" s="1"/>
  <c r="Q248" i="8" s="1"/>
  <c r="Q249" i="8" s="1"/>
  <c r="Q250" i="8" s="1"/>
  <c r="Q251" i="8" s="1"/>
  <c r="Q252" i="8" s="1"/>
  <c r="Q253" i="8" s="1"/>
  <c r="Q254" i="8" s="1"/>
  <c r="Q255" i="8" s="1"/>
  <c r="Q256" i="8" s="1"/>
  <c r="Q257" i="8" s="1"/>
  <c r="Q258" i="8" s="1"/>
  <c r="Q259" i="8" s="1"/>
  <c r="Q260" i="8" s="1"/>
  <c r="Q261" i="8" s="1"/>
  <c r="Q262" i="8" s="1"/>
  <c r="Q263" i="8" s="1"/>
  <c r="Q264" i="8" s="1"/>
  <c r="Q265" i="8" s="1"/>
  <c r="Q266" i="8" s="1"/>
  <c r="Q267" i="8" s="1"/>
  <c r="Q268" i="8" s="1"/>
  <c r="Q269" i="8" s="1"/>
  <c r="Q270" i="8" s="1"/>
  <c r="Q271" i="8" s="1"/>
  <c r="Q272" i="8" s="1"/>
  <c r="Q273" i="8" s="1"/>
  <c r="Q274" i="8" s="1"/>
  <c r="Q275" i="8" s="1"/>
  <c r="Q276" i="8" s="1"/>
  <c r="Q277" i="8" s="1"/>
  <c r="Q278" i="8" s="1"/>
  <c r="Q279" i="8" s="1"/>
  <c r="Q280" i="8" s="1"/>
  <c r="Q281" i="8" s="1"/>
  <c r="Q282" i="8" s="1"/>
  <c r="Q283" i="8" s="1"/>
  <c r="Q284" i="8" s="1"/>
  <c r="Q285" i="8" s="1"/>
  <c r="Q286" i="8" s="1"/>
  <c r="Q287" i="8" s="1"/>
  <c r="Q288" i="8" s="1"/>
  <c r="Q289" i="8" s="1"/>
  <c r="Q290" i="8" s="1"/>
  <c r="Q291" i="8" s="1"/>
  <c r="Q292" i="8" s="1"/>
  <c r="Q293" i="8" s="1"/>
  <c r="Q294" i="8" s="1"/>
  <c r="Q295" i="8" s="1"/>
  <c r="Q296" i="8" s="1"/>
  <c r="Q297" i="8" s="1"/>
  <c r="Q298" i="8" s="1"/>
  <c r="Q299" i="8" s="1"/>
  <c r="Q300" i="8" s="1"/>
  <c r="Q301" i="8" s="1"/>
  <c r="Q302" i="8" s="1"/>
  <c r="Q303" i="8" s="1"/>
  <c r="Q304" i="8" s="1"/>
  <c r="Q305" i="8" s="1"/>
  <c r="Q306" i="8" s="1"/>
  <c r="Q307" i="8" s="1"/>
  <c r="Q308" i="8" s="1"/>
  <c r="Q309" i="8" s="1"/>
  <c r="Q310" i="8" s="1"/>
  <c r="Q311" i="8" s="1"/>
  <c r="Q312" i="8" s="1"/>
  <c r="Q313" i="8" s="1"/>
  <c r="Q314" i="8" s="1"/>
  <c r="Q315" i="8" s="1"/>
  <c r="Q316" i="8" s="1"/>
  <c r="Q317" i="8" s="1"/>
  <c r="Q318" i="8" s="1"/>
  <c r="Q319" i="8" s="1"/>
  <c r="Q320" i="8" s="1"/>
  <c r="Q321" i="8" s="1"/>
  <c r="Q322" i="8" s="1"/>
  <c r="Q323" i="8" s="1"/>
  <c r="Q324" i="8" s="1"/>
  <c r="Q325" i="8" s="1"/>
  <c r="Q326" i="8" s="1"/>
  <c r="Q327" i="8" s="1"/>
  <c r="Q328" i="8" s="1"/>
  <c r="Q329" i="8" s="1"/>
  <c r="Q330" i="8" s="1"/>
  <c r="Q331" i="8" s="1"/>
  <c r="Q332" i="8" s="1"/>
  <c r="Q333" i="8" s="1"/>
  <c r="Q334" i="8" s="1"/>
  <c r="Q335" i="8" s="1"/>
  <c r="Q336" i="8" s="1"/>
  <c r="Q337" i="8" s="1"/>
  <c r="Q338" i="8" s="1"/>
  <c r="Q339" i="8" s="1"/>
  <c r="Q340" i="8" s="1"/>
  <c r="Q341" i="8" s="1"/>
  <c r="Q342" i="8" s="1"/>
  <c r="Q343" i="8" s="1"/>
  <c r="Q344" i="8" s="1"/>
  <c r="Q345" i="8" s="1"/>
  <c r="Q346" i="8" s="1"/>
  <c r="Q347" i="8" s="1"/>
  <c r="Q348" i="8" s="1"/>
  <c r="Q349" i="8" s="1"/>
  <c r="Q350" i="8" s="1"/>
  <c r="Q351" i="8" s="1"/>
  <c r="Q352" i="8" s="1"/>
  <c r="Q353" i="8" s="1"/>
  <c r="Q354" i="8" s="1"/>
  <c r="Q355" i="8" s="1"/>
  <c r="Q356" i="8" s="1"/>
  <c r="Q357" i="8" s="1"/>
  <c r="Q358" i="8" s="1"/>
  <c r="Q359" i="8" s="1"/>
  <c r="Q360" i="8" s="1"/>
  <c r="Q361" i="8" s="1"/>
  <c r="Q362" i="8" s="1"/>
  <c r="Q363" i="8" s="1"/>
  <c r="Q364" i="8" s="1"/>
  <c r="Q365" i="8" s="1"/>
  <c r="Q366" i="8" s="1"/>
  <c r="Q367" i="8" s="1"/>
  <c r="Q368" i="8" s="1"/>
  <c r="Q369" i="8" s="1"/>
  <c r="Q370" i="8" s="1"/>
  <c r="Q371" i="8" s="1"/>
  <c r="Q372" i="8" s="1"/>
  <c r="Q373" i="8" s="1"/>
  <c r="Q374" i="8" s="1"/>
  <c r="Q375" i="8" s="1"/>
  <c r="Q376" i="8" s="1"/>
  <c r="Q377" i="8" s="1"/>
  <c r="Q378" i="8" s="1"/>
  <c r="Q379" i="8" s="1"/>
  <c r="Q380" i="8" s="1"/>
  <c r="Q381" i="8" s="1"/>
  <c r="Q382" i="8" s="1"/>
  <c r="Q383" i="8" s="1"/>
  <c r="Q384" i="8" s="1"/>
  <c r="Q385" i="8" s="1"/>
  <c r="Q386" i="8" s="1"/>
  <c r="Q387" i="8" s="1"/>
  <c r="Q388" i="8" s="1"/>
  <c r="Q389" i="8" s="1"/>
  <c r="Q390" i="8" s="1"/>
  <c r="Q391" i="8" s="1"/>
  <c r="Q392" i="8" s="1"/>
  <c r="Q393" i="8" s="1"/>
  <c r="Q394" i="8" s="1"/>
  <c r="Q395" i="8" s="1"/>
  <c r="Q396" i="8" s="1"/>
  <c r="Q397" i="8" s="1"/>
  <c r="Q398" i="8" s="1"/>
  <c r="Q399" i="8" s="1"/>
  <c r="Q400" i="8" s="1"/>
  <c r="Q401" i="8" s="1"/>
  <c r="Q402" i="8" s="1"/>
  <c r="Q403" i="8" s="1"/>
  <c r="Q404" i="8" s="1"/>
  <c r="Q405" i="8" s="1"/>
  <c r="Q406" i="8" s="1"/>
  <c r="Q407" i="8" s="1"/>
  <c r="Q408" i="8" s="1"/>
  <c r="Q409" i="8" s="1"/>
  <c r="Q410" i="8" s="1"/>
  <c r="Q411" i="8" s="1"/>
  <c r="Q412" i="8" s="1"/>
  <c r="Q413" i="8" s="1"/>
  <c r="Q414" i="8" s="1"/>
  <c r="Q415" i="8" s="1"/>
  <c r="Q416" i="8" s="1"/>
  <c r="Q417" i="8" s="1"/>
  <c r="Q418" i="8" s="1"/>
  <c r="Q419" i="8" s="1"/>
  <c r="Q420" i="8" s="1"/>
  <c r="Q421" i="8" s="1"/>
  <c r="Q422" i="8" s="1"/>
  <c r="Q423" i="8" s="1"/>
  <c r="Q424" i="8" s="1"/>
  <c r="Q425" i="8" s="1"/>
  <c r="Q426" i="8" s="1"/>
  <c r="Q427" i="8" s="1"/>
  <c r="Q428" i="8" s="1"/>
  <c r="Q429" i="8" s="1"/>
  <c r="Q430" i="8" s="1"/>
  <c r="Q431" i="8" s="1"/>
  <c r="Q432" i="8" s="1"/>
  <c r="Q433" i="8" s="1"/>
  <c r="Q434" i="8" s="1"/>
  <c r="Q435" i="8" s="1"/>
  <c r="Q436" i="8" s="1"/>
  <c r="Q437" i="8" s="1"/>
  <c r="Q438" i="8" s="1"/>
  <c r="Q439" i="8" s="1"/>
  <c r="Q440" i="8" s="1"/>
  <c r="Q441" i="8" s="1"/>
  <c r="Q442" i="8" s="1"/>
  <c r="Q443" i="8" s="1"/>
  <c r="Q444" i="8" s="1"/>
  <c r="Q445" i="8" s="1"/>
  <c r="Q446" i="8" s="1"/>
  <c r="Q447" i="8" s="1"/>
  <c r="Q448" i="8" s="1"/>
  <c r="Q449" i="8" s="1"/>
  <c r="Q450" i="8" s="1"/>
  <c r="Q451" i="8" s="1"/>
  <c r="Q452" i="8" s="1"/>
  <c r="Q453" i="8" s="1"/>
  <c r="Q454" i="8" s="1"/>
  <c r="Q455" i="8" s="1"/>
  <c r="Q456" i="8" s="1"/>
  <c r="Q457" i="8" s="1"/>
  <c r="Q458" i="8" s="1"/>
  <c r="Q459" i="8" s="1"/>
  <c r="Q460" i="8" s="1"/>
  <c r="Q461" i="8" s="1"/>
  <c r="Q462" i="8" s="1"/>
  <c r="Q463" i="8" s="1"/>
  <c r="Q464" i="8" s="1"/>
  <c r="Q465" i="8" s="1"/>
  <c r="Q466" i="8" s="1"/>
  <c r="Q467" i="8" s="1"/>
  <c r="Q468" i="8" s="1"/>
  <c r="Q469" i="8" s="1"/>
  <c r="Q470" i="8" s="1"/>
  <c r="Q471" i="8" s="1"/>
  <c r="Q472" i="8" s="1"/>
  <c r="Q473" i="8" s="1"/>
  <c r="Q474" i="8" s="1"/>
  <c r="Q475" i="8" s="1"/>
  <c r="Q476" i="8" s="1"/>
  <c r="Q477" i="8" s="1"/>
  <c r="Q478" i="8" s="1"/>
  <c r="Q479" i="8" s="1"/>
  <c r="Q480" i="8" s="1"/>
  <c r="Q481" i="8" s="1"/>
  <c r="Q482" i="8" s="1"/>
  <c r="Q483" i="8" s="1"/>
  <c r="Q484" i="8" s="1"/>
  <c r="Q485" i="8" s="1"/>
  <c r="Q486" i="8" s="1"/>
  <c r="Q487" i="8" s="1"/>
  <c r="Q488" i="8" s="1"/>
  <c r="Q489" i="8" s="1"/>
  <c r="Q490" i="8" s="1"/>
  <c r="Q491" i="8" s="1"/>
  <c r="Q492" i="8" s="1"/>
  <c r="Q493" i="8" s="1"/>
  <c r="Q494" i="8" s="1"/>
  <c r="Q495" i="8" s="1"/>
  <c r="Q496" i="8" s="1"/>
  <c r="Q497" i="8" s="1"/>
  <c r="Q498" i="8" s="1"/>
  <c r="Q499" i="8" s="1"/>
  <c r="Q500" i="8" s="1"/>
  <c r="Q501" i="8" s="1"/>
  <c r="Q502" i="8" s="1"/>
  <c r="Q503" i="8" s="1"/>
  <c r="Q504" i="8" s="1"/>
  <c r="Q505" i="8" s="1"/>
  <c r="Q506" i="8" s="1"/>
  <c r="Q507" i="8" s="1"/>
  <c r="Q508" i="8" s="1"/>
  <c r="Q509" i="8" s="1"/>
  <c r="Q510" i="8" s="1"/>
  <c r="Q511" i="8" s="1"/>
  <c r="Q512" i="8" s="1"/>
  <c r="Q513" i="8" s="1"/>
  <c r="Q514" i="8" s="1"/>
  <c r="Q515" i="8" s="1"/>
  <c r="Q516" i="8" s="1"/>
  <c r="Q517" i="8" s="1"/>
  <c r="Q518" i="8" s="1"/>
  <c r="Q519" i="8" s="1"/>
  <c r="Q520" i="8" s="1"/>
  <c r="Q521" i="8" s="1"/>
  <c r="Q522" i="8" s="1"/>
  <c r="Q523" i="8" s="1"/>
  <c r="Q524" i="8" s="1"/>
  <c r="Q525" i="8" s="1"/>
  <c r="Q526" i="8" s="1"/>
  <c r="Q527" i="8" s="1"/>
  <c r="Q528" i="8" s="1"/>
  <c r="Q529" i="8" s="1"/>
  <c r="Q530" i="8" s="1"/>
  <c r="Q531" i="8" s="1"/>
  <c r="Q532" i="8" s="1"/>
  <c r="Q533" i="8" s="1"/>
  <c r="Q534" i="8" s="1"/>
  <c r="Q535" i="8" s="1"/>
  <c r="Q536" i="8" s="1"/>
  <c r="Q537" i="8" s="1"/>
  <c r="Q538" i="8" s="1"/>
  <c r="Q539" i="8" s="1"/>
  <c r="Q540" i="8" s="1"/>
  <c r="Q541" i="8" s="1"/>
  <c r="Q542" i="8" s="1"/>
  <c r="Q543" i="8" s="1"/>
  <c r="Q544" i="8" s="1"/>
  <c r="Q545" i="8" s="1"/>
  <c r="Q546" i="8" s="1"/>
  <c r="Q547" i="8" s="1"/>
  <c r="Q548" i="8" s="1"/>
  <c r="Q549" i="8" s="1"/>
  <c r="Q550" i="8" s="1"/>
  <c r="Q551" i="8" s="1"/>
  <c r="Q552" i="8" s="1"/>
  <c r="Q553" i="8" s="1"/>
  <c r="Q554" i="8" s="1"/>
  <c r="Q555" i="8" s="1"/>
  <c r="Q556" i="8" s="1"/>
  <c r="Q557" i="8" s="1"/>
  <c r="Q558" i="8" s="1"/>
  <c r="Q559" i="8" s="1"/>
  <c r="Q560" i="8" s="1"/>
  <c r="Q561" i="8" s="1"/>
  <c r="Q562" i="8" s="1"/>
  <c r="Q563" i="8" s="1"/>
  <c r="Q564" i="8" s="1"/>
  <c r="Q565" i="8" s="1"/>
  <c r="Q566" i="8" s="1"/>
  <c r="Q567" i="8" s="1"/>
  <c r="Q568" i="8" s="1"/>
  <c r="Q569" i="8" s="1"/>
  <c r="Q570" i="8" s="1"/>
  <c r="Q571" i="8" s="1"/>
  <c r="Q572" i="8" s="1"/>
  <c r="Q573" i="8" s="1"/>
  <c r="Q574" i="8" s="1"/>
  <c r="Q575" i="8" s="1"/>
  <c r="Q576" i="8" s="1"/>
  <c r="Q577" i="8" s="1"/>
  <c r="Q578" i="8" s="1"/>
  <c r="Q579" i="8" s="1"/>
  <c r="Q580" i="8" s="1"/>
  <c r="Q581" i="8" s="1"/>
  <c r="Q582" i="8" s="1"/>
  <c r="Q583" i="8" s="1"/>
  <c r="Q584" i="8" s="1"/>
  <c r="Q585" i="8" s="1"/>
  <c r="Q586" i="8" s="1"/>
  <c r="Q587" i="8" s="1"/>
  <c r="Q588" i="8" s="1"/>
  <c r="Q589" i="8" s="1"/>
  <c r="Q590" i="8" s="1"/>
  <c r="Q591" i="8" s="1"/>
  <c r="Q592" i="8" s="1"/>
  <c r="Q593" i="8" s="1"/>
  <c r="Q594" i="8" s="1"/>
  <c r="Q595" i="8" s="1"/>
  <c r="Q596" i="8" s="1"/>
  <c r="Q597" i="8" s="1"/>
  <c r="Q598" i="8" s="1"/>
  <c r="Q599" i="8" s="1"/>
  <c r="Q600" i="8" s="1"/>
  <c r="Q601" i="8" s="1"/>
  <c r="Q602" i="8" s="1"/>
  <c r="Q603" i="8" s="1"/>
  <c r="Q604" i="8" s="1"/>
  <c r="Q605" i="8" s="1"/>
  <c r="Q606" i="8" s="1"/>
  <c r="Q607" i="8" s="1"/>
  <c r="Q608" i="8" s="1"/>
  <c r="Q609" i="8" s="1"/>
  <c r="Q610" i="8" s="1"/>
  <c r="Q611" i="8" s="1"/>
  <c r="Q612" i="8" s="1"/>
  <c r="Q613" i="8" s="1"/>
  <c r="Q614" i="8" s="1"/>
  <c r="Q615" i="8" s="1"/>
  <c r="Q616" i="8" s="1"/>
  <c r="Q617" i="8" s="1"/>
  <c r="Q618" i="8" s="1"/>
  <c r="Z20" i="8"/>
  <c r="E13" i="7"/>
  <c r="E17" i="7" l="1"/>
  <c r="E18" i="7"/>
  <c r="E16" i="7" l="1"/>
  <c r="E8" i="7" l="1"/>
  <c r="E9" i="7"/>
  <c r="E7" i="7"/>
  <c r="D8" i="7"/>
  <c r="D9" i="7"/>
  <c r="D7" i="7"/>
  <c r="E11" i="7" l="1"/>
  <c r="E12" i="7"/>
  <c r="E14" i="7"/>
  <c r="D13" i="7"/>
  <c r="D12" i="7"/>
  <c r="D11" i="7"/>
  <c r="C4" i="7" l="1"/>
  <c r="E10" i="7" l="1"/>
  <c r="K6" i="6" l="1"/>
  <c r="K7" i="6" s="1"/>
  <c r="K8" i="6" s="1"/>
  <c r="K9" i="6" s="1"/>
  <c r="K10" i="6" s="1"/>
  <c r="K11" i="6" s="1"/>
  <c r="K12" i="6" s="1"/>
  <c r="K13" i="6" s="1"/>
  <c r="K14" i="6" s="1"/>
  <c r="K15" i="6" s="1"/>
  <c r="K16" i="6" s="1"/>
  <c r="K17" i="6" s="1"/>
  <c r="K18" i="6" s="1"/>
  <c r="K19" i="6" s="1"/>
  <c r="K20" i="6" s="1"/>
  <c r="K21" i="6" s="1"/>
  <c r="K22" i="6" s="1"/>
  <c r="K23" i="6" s="1"/>
  <c r="K24" i="6" s="1"/>
  <c r="K25" i="6" s="1"/>
  <c r="K26" i="6" s="1"/>
  <c r="K27" i="6" s="1"/>
  <c r="K28" i="6" s="1"/>
  <c r="K29" i="6" s="1"/>
  <c r="K30" i="6" s="1"/>
  <c r="K31" i="6" s="1"/>
  <c r="K32" i="6" s="1"/>
  <c r="K33" i="6" s="1"/>
  <c r="K34" i="6" s="1"/>
  <c r="K35" i="6" s="1"/>
  <c r="K36" i="6" s="1"/>
  <c r="K37" i="6" s="1"/>
  <c r="K38" i="6" s="1"/>
  <c r="K39" i="6" s="1"/>
  <c r="K40" i="6" s="1"/>
  <c r="K41" i="6" s="1"/>
  <c r="K42" i="6" s="1"/>
  <c r="K43" i="6" s="1"/>
  <c r="K44" i="6" s="1"/>
  <c r="K45" i="6" s="1"/>
  <c r="K46" i="6" s="1"/>
  <c r="K47" i="6" s="1"/>
  <c r="K48" i="6" l="1"/>
  <c r="K49" i="6" s="1"/>
  <c r="K50" i="6" s="1"/>
  <c r="K51" i="6" s="1"/>
  <c r="K52" i="6" s="1"/>
  <c r="K53" i="6" s="1"/>
  <c r="K54" i="6" s="1"/>
  <c r="K55" i="6" s="1"/>
  <c r="K56" i="6" s="1"/>
  <c r="K57" i="6" s="1"/>
  <c r="K58" i="6" s="1"/>
  <c r="K59" i="6" s="1"/>
  <c r="K60" i="6" s="1"/>
  <c r="K61" i="6" s="1"/>
  <c r="K62" i="6" s="1"/>
  <c r="K63" i="6" s="1"/>
  <c r="K64" i="6" s="1"/>
  <c r="K65" i="6" s="1"/>
  <c r="K66" i="6" s="1"/>
  <c r="K67" i="6" s="1"/>
  <c r="K68" i="6" s="1"/>
  <c r="K69" i="6" s="1"/>
  <c r="K70" i="6" s="1"/>
  <c r="K71" i="6" s="1"/>
  <c r="K72" i="6" s="1"/>
  <c r="K73" i="6" s="1"/>
  <c r="K74" i="6" s="1"/>
  <c r="K75" i="6" s="1"/>
  <c r="K76" i="6" s="1"/>
  <c r="K77" i="6" s="1"/>
  <c r="K78" i="6" s="1"/>
  <c r="K79" i="6" s="1"/>
  <c r="K80" i="6" s="1"/>
  <c r="K81" i="6" s="1"/>
  <c r="K82" i="6" s="1"/>
  <c r="K83" i="6" s="1"/>
  <c r="K84" i="6" s="1"/>
  <c r="K85" i="6" s="1"/>
  <c r="K86" i="6" s="1"/>
  <c r="K87" i="6" s="1"/>
  <c r="K88" i="6" s="1"/>
  <c r="K89" i="6" s="1"/>
  <c r="K90" i="6" s="1"/>
  <c r="K91" i="6" s="1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307" i="6"/>
  <c r="K308" i="6"/>
  <c r="K309" i="6"/>
  <c r="K310" i="6"/>
  <c r="K311" i="6"/>
  <c r="K312" i="6"/>
  <c r="K313" i="6"/>
  <c r="K314" i="6"/>
  <c r="K315" i="6"/>
  <c r="K316" i="6"/>
  <c r="K317" i="6"/>
  <c r="K318" i="6"/>
  <c r="K319" i="6"/>
  <c r="K320" i="6"/>
  <c r="K321" i="6"/>
  <c r="K322" i="6"/>
  <c r="K323" i="6"/>
  <c r="K324" i="6"/>
  <c r="K325" i="6"/>
  <c r="K326" i="6"/>
  <c r="K327" i="6"/>
  <c r="K328" i="6"/>
  <c r="K329" i="6"/>
  <c r="K330" i="6"/>
  <c r="K331" i="6"/>
  <c r="K332" i="6"/>
  <c r="K333" i="6"/>
  <c r="K334" i="6"/>
  <c r="K335" i="6"/>
  <c r="K336" i="6"/>
  <c r="K337" i="6"/>
  <c r="K338" i="6"/>
  <c r="K339" i="6"/>
  <c r="K340" i="6"/>
  <c r="K341" i="6"/>
  <c r="K342" i="6"/>
  <c r="K343" i="6"/>
  <c r="K344" i="6"/>
  <c r="K345" i="6"/>
  <c r="K346" i="6"/>
  <c r="K347" i="6"/>
  <c r="K348" i="6"/>
  <c r="K349" i="6"/>
  <c r="K350" i="6"/>
  <c r="K351" i="6"/>
  <c r="K352" i="6"/>
  <c r="K353" i="6"/>
  <c r="K354" i="6"/>
  <c r="K355" i="6"/>
  <c r="K356" i="6"/>
  <c r="K357" i="6"/>
  <c r="K358" i="6"/>
  <c r="K359" i="6"/>
  <c r="K360" i="6"/>
  <c r="K361" i="6"/>
  <c r="K362" i="6"/>
  <c r="K363" i="6"/>
  <c r="K364" i="6"/>
  <c r="K365" i="6"/>
  <c r="K366" i="6"/>
  <c r="K367" i="6"/>
  <c r="K368" i="6"/>
  <c r="K369" i="6"/>
  <c r="K370" i="6"/>
  <c r="K371" i="6"/>
  <c r="K372" i="6"/>
  <c r="K373" i="6"/>
  <c r="K374" i="6"/>
  <c r="K375" i="6"/>
  <c r="K376" i="6"/>
  <c r="K377" i="6"/>
  <c r="K378" i="6"/>
  <c r="K379" i="6"/>
  <c r="K380" i="6"/>
  <c r="K381" i="6"/>
  <c r="K382" i="6"/>
  <c r="K383" i="6"/>
  <c r="K384" i="6"/>
  <c r="K385" i="6"/>
  <c r="K386" i="6"/>
  <c r="K387" i="6"/>
  <c r="K388" i="6"/>
  <c r="K389" i="6"/>
  <c r="K390" i="6"/>
  <c r="K391" i="6"/>
  <c r="K392" i="6"/>
  <c r="K393" i="6"/>
  <c r="K394" i="6"/>
  <c r="K395" i="6"/>
  <c r="K396" i="6"/>
  <c r="K397" i="6"/>
  <c r="K398" i="6"/>
  <c r="K399" i="6"/>
  <c r="K400" i="6"/>
  <c r="K401" i="6"/>
  <c r="K402" i="6"/>
  <c r="K403" i="6"/>
  <c r="K404" i="6"/>
  <c r="K405" i="6"/>
  <c r="K406" i="6"/>
  <c r="K407" i="6"/>
  <c r="K408" i="6"/>
  <c r="K409" i="6"/>
  <c r="K410" i="6"/>
  <c r="K411" i="6"/>
  <c r="K412" i="6"/>
  <c r="K413" i="6"/>
  <c r="K414" i="6"/>
  <c r="K415" i="6"/>
  <c r="K416" i="6"/>
  <c r="K417" i="6"/>
  <c r="K418" i="6"/>
  <c r="K419" i="6"/>
  <c r="K420" i="6"/>
  <c r="K421" i="6"/>
  <c r="K422" i="6"/>
  <c r="K423" i="6"/>
  <c r="K424" i="6"/>
  <c r="K425" i="6"/>
  <c r="K426" i="6"/>
  <c r="K427" i="6"/>
  <c r="K428" i="6"/>
  <c r="K429" i="6"/>
  <c r="K430" i="6"/>
  <c r="K431" i="6"/>
  <c r="K432" i="6"/>
  <c r="K433" i="6"/>
  <c r="K434" i="6"/>
  <c r="K435" i="6"/>
  <c r="K436" i="6"/>
  <c r="K437" i="6"/>
  <c r="K438" i="6"/>
  <c r="K439" i="6"/>
  <c r="K440" i="6"/>
  <c r="K441" i="6"/>
  <c r="K442" i="6"/>
  <c r="K443" i="6"/>
  <c r="K444" i="6"/>
  <c r="K445" i="6"/>
  <c r="K446" i="6"/>
  <c r="K447" i="6"/>
  <c r="K448" i="6"/>
  <c r="K449" i="6"/>
  <c r="K450" i="6"/>
  <c r="K451" i="6"/>
  <c r="K452" i="6"/>
  <c r="K453" i="6"/>
  <c r="K454" i="6"/>
  <c r="K455" i="6"/>
  <c r="K456" i="6"/>
  <c r="K457" i="6"/>
  <c r="K458" i="6"/>
  <c r="K459" i="6"/>
  <c r="K460" i="6"/>
  <c r="K461" i="6"/>
  <c r="K462" i="6"/>
  <c r="K463" i="6"/>
  <c r="K464" i="6"/>
  <c r="K465" i="6"/>
  <c r="K466" i="6"/>
  <c r="K467" i="6"/>
  <c r="K468" i="6"/>
  <c r="K469" i="6"/>
  <c r="K470" i="6"/>
  <c r="K471" i="6"/>
  <c r="K472" i="6"/>
  <c r="K473" i="6"/>
  <c r="K474" i="6"/>
  <c r="K475" i="6"/>
  <c r="K476" i="6"/>
  <c r="K477" i="6"/>
  <c r="K478" i="6"/>
  <c r="K479" i="6"/>
  <c r="K480" i="6"/>
  <c r="K481" i="6"/>
  <c r="K482" i="6"/>
  <c r="K483" i="6"/>
  <c r="K484" i="6"/>
  <c r="K485" i="6"/>
  <c r="K486" i="6"/>
  <c r="K487" i="6"/>
  <c r="K488" i="6"/>
  <c r="K489" i="6"/>
  <c r="K490" i="6"/>
  <c r="K491" i="6"/>
  <c r="K492" i="6"/>
  <c r="K493" i="6"/>
  <c r="K494" i="6"/>
  <c r="K495" i="6"/>
  <c r="K496" i="6"/>
  <c r="K497" i="6"/>
  <c r="K498" i="6"/>
  <c r="K499" i="6"/>
  <c r="K500" i="6"/>
  <c r="K501" i="6"/>
  <c r="K502" i="6"/>
  <c r="K503" i="6"/>
  <c r="K504" i="6"/>
  <c r="K505" i="6"/>
  <c r="K506" i="6"/>
  <c r="K507" i="6"/>
  <c r="K508" i="6"/>
  <c r="K509" i="6"/>
  <c r="K510" i="6"/>
  <c r="P238" i="17" l="1"/>
  <c r="P239" i="17" s="1"/>
  <c r="P240" i="17" s="1"/>
  <c r="P241" i="17" s="1"/>
  <c r="P242" i="17" s="1"/>
  <c r="P243" i="17" s="1"/>
  <c r="P244" i="17" s="1"/>
  <c r="P245" i="17" s="1"/>
  <c r="P246" i="17" s="1"/>
  <c r="P247" i="17" s="1"/>
  <c r="P248" i="17" s="1"/>
  <c r="P249" i="17" s="1"/>
  <c r="P250" i="17" s="1"/>
  <c r="P251" i="17" s="1"/>
  <c r="P252" i="17" s="1"/>
  <c r="P253" i="17" s="1"/>
  <c r="P254" i="17" s="1"/>
  <c r="P255" i="17" s="1"/>
  <c r="P256" i="17" s="1"/>
  <c r="P257" i="17" s="1"/>
  <c r="P258" i="17" s="1"/>
  <c r="P259" i="17" s="1"/>
  <c r="P260" i="17" s="1"/>
  <c r="P261" i="17" s="1"/>
  <c r="P262" i="17" s="1"/>
  <c r="P263" i="17" s="1"/>
  <c r="P264" i="17" s="1"/>
  <c r="P265" i="17" s="1"/>
  <c r="P266" i="17" s="1"/>
  <c r="P267" i="17" s="1"/>
  <c r="P268" i="17" s="1"/>
  <c r="P269" i="17" s="1"/>
  <c r="P270" i="17" s="1"/>
  <c r="P271" i="17" s="1"/>
  <c r="P272" i="17" s="1"/>
  <c r="P273" i="17" s="1"/>
  <c r="P274" i="17" s="1"/>
  <c r="P275" i="17" s="1"/>
  <c r="P276" i="17" s="1"/>
  <c r="P277" i="17" s="1"/>
  <c r="P278" i="17" s="1"/>
  <c r="P279" i="17" s="1"/>
  <c r="P280" i="17" s="1"/>
  <c r="P281" i="17" s="1"/>
  <c r="P282" i="17" s="1"/>
  <c r="P283" i="17" s="1"/>
  <c r="P284" i="17" s="1"/>
  <c r="P285" i="17" s="1"/>
  <c r="P286" i="17" s="1"/>
  <c r="P287" i="17" s="1"/>
  <c r="P288" i="17" s="1"/>
  <c r="P289" i="17" s="1"/>
  <c r="P290" i="17" s="1"/>
  <c r="P291" i="17" s="1"/>
  <c r="P292" i="17" s="1"/>
  <c r="P293" i="17" s="1"/>
  <c r="P294" i="17" s="1"/>
  <c r="P295" i="17" s="1"/>
  <c r="P296" i="17" s="1"/>
  <c r="P297" i="17" s="1"/>
  <c r="P298" i="17" s="1"/>
  <c r="P299" i="17" s="1"/>
  <c r="P300" i="17" s="1"/>
  <c r="P301" i="17" s="1"/>
  <c r="P302" i="17" s="1"/>
  <c r="P303" i="17" s="1"/>
  <c r="P304" i="17" s="1"/>
  <c r="P305" i="17" s="1"/>
  <c r="P306" i="17" s="1"/>
  <c r="P307" i="17" s="1"/>
  <c r="P308" i="17" s="1"/>
  <c r="P309" i="17" s="1"/>
  <c r="P310" i="17" s="1"/>
  <c r="P311" i="17" s="1"/>
  <c r="P312" i="17" s="1"/>
  <c r="P313" i="17" s="1"/>
  <c r="P314" i="17" s="1"/>
  <c r="P315" i="17" s="1"/>
  <c r="P316" i="17" s="1"/>
  <c r="P317" i="17" s="1"/>
  <c r="P318" i="17" s="1"/>
  <c r="P319" i="17" s="1"/>
  <c r="P320" i="17" s="1"/>
  <c r="P321" i="17" s="1"/>
  <c r="P322" i="17" s="1"/>
  <c r="P323" i="17" s="1"/>
  <c r="P324" i="17" s="1"/>
  <c r="P325" i="17" s="1"/>
  <c r="P326" i="17" s="1"/>
  <c r="P327" i="17" s="1"/>
  <c r="P328" i="17" s="1"/>
  <c r="P329" i="17" s="1"/>
  <c r="P330" i="17" s="1"/>
  <c r="P331" i="17" s="1"/>
  <c r="P332" i="17" s="1"/>
  <c r="P333" i="17" s="1"/>
  <c r="P334" i="17" s="1"/>
  <c r="P335" i="17" s="1"/>
  <c r="P336" i="17" s="1"/>
  <c r="P337" i="17" s="1"/>
  <c r="P338" i="17" s="1"/>
  <c r="P339" i="17" s="1"/>
  <c r="P340" i="17" s="1"/>
  <c r="P341" i="17" s="1"/>
  <c r="P342" i="17" s="1"/>
  <c r="N238" i="17"/>
  <c r="N239" i="17" s="1"/>
  <c r="N240" i="17" s="1"/>
  <c r="N241" i="17" s="1"/>
  <c r="N242" i="17" s="1"/>
  <c r="N243" i="17" s="1"/>
  <c r="N244" i="17" s="1"/>
  <c r="N245" i="17" s="1"/>
  <c r="N246" i="17" s="1"/>
  <c r="N247" i="17" s="1"/>
  <c r="N248" i="17" s="1"/>
  <c r="N249" i="17" s="1"/>
  <c r="N250" i="17" s="1"/>
  <c r="N251" i="17" s="1"/>
  <c r="N252" i="17" s="1"/>
  <c r="N253" i="17" s="1"/>
  <c r="N254" i="17" s="1"/>
  <c r="N255" i="17" s="1"/>
  <c r="N256" i="17" s="1"/>
  <c r="N257" i="17" s="1"/>
  <c r="N258" i="17" s="1"/>
  <c r="N259" i="17" s="1"/>
  <c r="N260" i="17" s="1"/>
  <c r="N261" i="17" s="1"/>
  <c r="N262" i="17" s="1"/>
  <c r="N263" i="17" s="1"/>
  <c r="N264" i="17" s="1"/>
  <c r="N265" i="17" s="1"/>
  <c r="N266" i="17" s="1"/>
  <c r="N267" i="17" s="1"/>
  <c r="N268" i="17" s="1"/>
  <c r="N269" i="17" s="1"/>
  <c r="N270" i="17" s="1"/>
  <c r="N271" i="17" s="1"/>
  <c r="N272" i="17" s="1"/>
  <c r="N273" i="17" s="1"/>
  <c r="N274" i="17" s="1"/>
  <c r="N275" i="17" s="1"/>
  <c r="N276" i="17" s="1"/>
  <c r="N277" i="17" s="1"/>
  <c r="N278" i="17" s="1"/>
  <c r="N279" i="17" s="1"/>
  <c r="N280" i="17" s="1"/>
  <c r="N281" i="17" s="1"/>
  <c r="N282" i="17" s="1"/>
  <c r="N283" i="17" s="1"/>
  <c r="N284" i="17" s="1"/>
  <c r="N285" i="17" s="1"/>
  <c r="N286" i="17" s="1"/>
  <c r="N287" i="17" s="1"/>
  <c r="N288" i="17" s="1"/>
  <c r="N289" i="17" s="1"/>
  <c r="N290" i="17" s="1"/>
  <c r="N291" i="17" s="1"/>
  <c r="N292" i="17" s="1"/>
  <c r="N293" i="17" s="1"/>
  <c r="N294" i="17" s="1"/>
  <c r="N295" i="17" s="1"/>
  <c r="N296" i="17" s="1"/>
  <c r="N297" i="17" s="1"/>
  <c r="N298" i="17" s="1"/>
  <c r="N299" i="17" s="1"/>
  <c r="N300" i="17" s="1"/>
  <c r="N301" i="17" s="1"/>
  <c r="N302" i="17" s="1"/>
  <c r="N303" i="17" s="1"/>
  <c r="N304" i="17" s="1"/>
  <c r="N305" i="17" s="1"/>
  <c r="N306" i="17" s="1"/>
  <c r="N307" i="17" s="1"/>
  <c r="N308" i="17" s="1"/>
  <c r="N309" i="17" s="1"/>
  <c r="N310" i="17" s="1"/>
  <c r="N311" i="17" s="1"/>
  <c r="N312" i="17" s="1"/>
  <c r="N313" i="17" s="1"/>
  <c r="N314" i="17" s="1"/>
  <c r="N315" i="17" s="1"/>
  <c r="N316" i="17" s="1"/>
  <c r="N317" i="17" s="1"/>
  <c r="N318" i="17" s="1"/>
  <c r="N319" i="17" s="1"/>
  <c r="N320" i="17" s="1"/>
  <c r="N321" i="17" s="1"/>
  <c r="N322" i="17" s="1"/>
  <c r="N323" i="17" s="1"/>
  <c r="N324" i="17" s="1"/>
  <c r="N325" i="17" s="1"/>
  <c r="N326" i="17" s="1"/>
  <c r="N327" i="17" s="1"/>
  <c r="N328" i="17" s="1"/>
  <c r="N329" i="17" s="1"/>
  <c r="N330" i="17" s="1"/>
  <c r="N331" i="17" s="1"/>
  <c r="N332" i="17" s="1"/>
  <c r="N333" i="17" s="1"/>
  <c r="N334" i="17" s="1"/>
  <c r="N335" i="17" s="1"/>
  <c r="N336" i="17" s="1"/>
  <c r="N337" i="17" s="1"/>
  <c r="N338" i="17" s="1"/>
  <c r="N339" i="17" s="1"/>
  <c r="N340" i="17" s="1"/>
  <c r="N341" i="17" s="1"/>
  <c r="N342" i="17" s="1"/>
</calcChain>
</file>

<file path=xl/sharedStrings.xml><?xml version="1.0" encoding="utf-8"?>
<sst xmlns="http://schemas.openxmlformats.org/spreadsheetml/2006/main" count="10435" uniqueCount="1774">
  <si>
    <t>Date</t>
  </si>
  <si>
    <t xml:space="preserve">League </t>
  </si>
  <si>
    <t xml:space="preserve">Home </t>
  </si>
  <si>
    <t xml:space="preserve">Away </t>
  </si>
  <si>
    <t>Win/Loss</t>
  </si>
  <si>
    <t xml:space="preserve">Liabilty </t>
  </si>
  <si>
    <t>Nr</t>
  </si>
  <si>
    <t>-</t>
  </si>
  <si>
    <t xml:space="preserve">Profit </t>
  </si>
  <si>
    <t>Win</t>
  </si>
  <si>
    <t>Plan</t>
  </si>
  <si>
    <t>FT</t>
  </si>
  <si>
    <t xml:space="preserve">Comments </t>
  </si>
  <si>
    <t>Cumulative Profit</t>
  </si>
  <si>
    <t xml:space="preserve">Total Profit </t>
  </si>
  <si>
    <t xml:space="preserve">  </t>
  </si>
  <si>
    <t>Total Win Rate</t>
  </si>
  <si>
    <t>Points Won/Lost</t>
  </si>
  <si>
    <t>Cumulative Points</t>
  </si>
  <si>
    <t>Postion 1 - Odds</t>
  </si>
  <si>
    <t>Postion 1 - Stake</t>
  </si>
  <si>
    <t xml:space="preserve">Bank </t>
  </si>
  <si>
    <t>Liabilty Points</t>
  </si>
  <si>
    <t xml:space="preserve">SHG Goal </t>
  </si>
  <si>
    <t xml:space="preserve">Points </t>
  </si>
  <si>
    <t>Points</t>
  </si>
  <si>
    <t>Profit</t>
  </si>
  <si>
    <t xml:space="preserve">Total Points </t>
  </si>
  <si>
    <t>0-1</t>
  </si>
  <si>
    <t>0-0</t>
  </si>
  <si>
    <t>1-1</t>
  </si>
  <si>
    <t>1-2</t>
  </si>
  <si>
    <t>3-2</t>
  </si>
  <si>
    <t>1-0</t>
  </si>
  <si>
    <t>0-3</t>
  </si>
  <si>
    <t>0-2</t>
  </si>
  <si>
    <t>HT</t>
  </si>
  <si>
    <t>1-3</t>
  </si>
  <si>
    <t>2-1</t>
  </si>
  <si>
    <t>2-0</t>
  </si>
  <si>
    <t>2-2</t>
  </si>
  <si>
    <t>3-1</t>
  </si>
  <si>
    <t>Minimum stats are 45 dangerous attacks and 3 SONT per goal, with these No's you should see a decent amount of SOFFT &amp; corners</t>
  </si>
  <si>
    <t>2-3</t>
  </si>
  <si>
    <t xml:space="preserve">HT Score </t>
  </si>
  <si>
    <t>3-3</t>
  </si>
  <si>
    <t>Occurance</t>
  </si>
  <si>
    <t>SHG</t>
  </si>
  <si>
    <t>Strikerate</t>
  </si>
  <si>
    <t xml:space="preserve">FH Goal </t>
  </si>
  <si>
    <t>Postion 2 - Odds</t>
  </si>
  <si>
    <t>Postion 2 - Stake</t>
  </si>
  <si>
    <t>Total Staked</t>
  </si>
  <si>
    <t>Total Points Staked</t>
  </si>
  <si>
    <t xml:space="preserve">FG Time </t>
  </si>
  <si>
    <t xml:space="preserve">Chinese Super League </t>
  </si>
  <si>
    <t>FHG</t>
  </si>
  <si>
    <t xml:space="preserve">Qingdao Huaghai </t>
  </si>
  <si>
    <t>Shandong Luneng</t>
  </si>
  <si>
    <t>Chinese Super League</t>
  </si>
  <si>
    <t>Belarusian Premier League</t>
  </si>
  <si>
    <t xml:space="preserve">Separate Bank </t>
  </si>
  <si>
    <t>Isloch</t>
  </si>
  <si>
    <t>Shakhter Sologorsk</t>
  </si>
  <si>
    <t>FC Ingulets</t>
  </si>
  <si>
    <t>Zorya Luhansk</t>
  </si>
  <si>
    <t>1-5</t>
  </si>
  <si>
    <t xml:space="preserve">Ukrainian Premier League </t>
  </si>
  <si>
    <t>Shanghai Shenhua</t>
  </si>
  <si>
    <t>Hebei CFFC</t>
  </si>
  <si>
    <t>LTD at HT</t>
  </si>
  <si>
    <t>0-4</t>
  </si>
  <si>
    <t xml:space="preserve">Champions League </t>
  </si>
  <si>
    <t xml:space="preserve">Spartak Moscow </t>
  </si>
  <si>
    <t>Benfica</t>
  </si>
  <si>
    <t>Darri Trade Used 2 Points</t>
  </si>
  <si>
    <t xml:space="preserve">MLS </t>
  </si>
  <si>
    <t>Chicago Fire</t>
  </si>
  <si>
    <t xml:space="preserve">New York Cuty </t>
  </si>
  <si>
    <t>Los Angeles FC</t>
  </si>
  <si>
    <t>Sporting Kansas</t>
  </si>
  <si>
    <t>1-4</t>
  </si>
  <si>
    <t xml:space="preserve">New York Red Bulls </t>
  </si>
  <si>
    <t>FC Cincinnati</t>
  </si>
  <si>
    <t>Europa League</t>
  </si>
  <si>
    <t>FK Jablonec</t>
  </si>
  <si>
    <t>Celtic</t>
  </si>
  <si>
    <t>FC Copenhagen</t>
  </si>
  <si>
    <t>Lokomotiv Plovdiv</t>
  </si>
  <si>
    <t>Vojvodina</t>
  </si>
  <si>
    <t>LASK</t>
  </si>
  <si>
    <t>Elfsborg</t>
  </si>
  <si>
    <t>Fk Velez Mostar</t>
  </si>
  <si>
    <t>Galatasaray</t>
  </si>
  <si>
    <t>St Johnstone</t>
  </si>
  <si>
    <t>Mura</t>
  </si>
  <si>
    <t>VMFD Xalgris</t>
  </si>
  <si>
    <t>Hibernian</t>
  </si>
  <si>
    <t>Rijeka</t>
  </si>
  <si>
    <t>Shamrock Rovers</t>
  </si>
  <si>
    <t>KS Teuta Durres</t>
  </si>
  <si>
    <t>FC Luzern</t>
  </si>
  <si>
    <t>Feyenoord</t>
  </si>
  <si>
    <t>Premier League</t>
  </si>
  <si>
    <t>Newcastle</t>
  </si>
  <si>
    <t>NUFC to be Relegated Look to lay to remove red</t>
  </si>
  <si>
    <t xml:space="preserve">Derry City </t>
  </si>
  <si>
    <t>Drogheda</t>
  </si>
  <si>
    <t>3-0</t>
  </si>
  <si>
    <t>Ireland Premier League</t>
  </si>
  <si>
    <t>Ligue 1</t>
  </si>
  <si>
    <t>Monaco</t>
  </si>
  <si>
    <t>Nantes</t>
  </si>
  <si>
    <t>S. League</t>
  </si>
  <si>
    <t xml:space="preserve">Courts Young Lions </t>
  </si>
  <si>
    <t>Hougang United</t>
  </si>
  <si>
    <t>Lyon</t>
  </si>
  <si>
    <t>Brest</t>
  </si>
  <si>
    <t>Eygptian Premier League</t>
  </si>
  <si>
    <t>4-0</t>
  </si>
  <si>
    <t>MLS</t>
  </si>
  <si>
    <t>Toronto FC</t>
  </si>
  <si>
    <t xml:space="preserve">New York City </t>
  </si>
  <si>
    <t>Kansas City</t>
  </si>
  <si>
    <t>IFK Goteborg</t>
  </si>
  <si>
    <t>Hammarby</t>
  </si>
  <si>
    <t>Allsvenskan</t>
  </si>
  <si>
    <t>Stabaek</t>
  </si>
  <si>
    <t>Eliteserien</t>
  </si>
  <si>
    <t>San Jose Earthquakes</t>
  </si>
  <si>
    <t>LA FC</t>
  </si>
  <si>
    <t xml:space="preserve">Varbergs </t>
  </si>
  <si>
    <t>Sirius</t>
  </si>
  <si>
    <t>ENPPI</t>
  </si>
  <si>
    <t>Smouha</t>
  </si>
  <si>
    <t>SHG not Filter or Pro</t>
  </si>
  <si>
    <t>Young Boys</t>
  </si>
  <si>
    <t>CFR Cluj</t>
  </si>
  <si>
    <t>Champions League</t>
  </si>
  <si>
    <t xml:space="preserve">Slavia Prague </t>
  </si>
  <si>
    <t xml:space="preserve">Ferencvaros </t>
  </si>
  <si>
    <t>Ludogorets</t>
  </si>
  <si>
    <t>Olympiakos</t>
  </si>
  <si>
    <t>Rangers</t>
  </si>
  <si>
    <t>Malmo FF</t>
  </si>
  <si>
    <t>FHG Darri Post</t>
  </si>
  <si>
    <t>Guangzhou</t>
  </si>
  <si>
    <t>Qingdao Huanghai FC</t>
  </si>
  <si>
    <t>5-0</t>
  </si>
  <si>
    <t>A Lyga</t>
  </si>
  <si>
    <t>Eyptian Premier League</t>
  </si>
  <si>
    <t xml:space="preserve">HJK Helsinki </t>
  </si>
  <si>
    <t>Neftchi Baku</t>
  </si>
  <si>
    <t xml:space="preserve">Molde </t>
  </si>
  <si>
    <t>Trabzonspor</t>
  </si>
  <si>
    <t>Gent</t>
  </si>
  <si>
    <t>Europa Conference</t>
  </si>
  <si>
    <t>Rigas Futbola</t>
  </si>
  <si>
    <t>Hibs</t>
  </si>
  <si>
    <t>Waterford FC</t>
  </si>
  <si>
    <t>Bohemains</t>
  </si>
  <si>
    <t>Dynamo Kiev</t>
  </si>
  <si>
    <t>J1 League</t>
  </si>
  <si>
    <t>Kashiwa</t>
  </si>
  <si>
    <t>Kawasaki</t>
  </si>
  <si>
    <t>Championship</t>
  </si>
  <si>
    <t>Blackpool</t>
  </si>
  <si>
    <t>Cardiff</t>
  </si>
  <si>
    <t>League 1</t>
  </si>
  <si>
    <t>Wigan</t>
  </si>
  <si>
    <t>Rotherham</t>
  </si>
  <si>
    <t>Bundesliga</t>
  </si>
  <si>
    <t>Arminia Bielefeld</t>
  </si>
  <si>
    <t>Freiburg</t>
  </si>
  <si>
    <t>Monchengladbach</t>
  </si>
  <si>
    <t>Bayern Munich</t>
  </si>
  <si>
    <t>Lorient</t>
  </si>
  <si>
    <t>Brentford</t>
  </si>
  <si>
    <t>Arsenal</t>
  </si>
  <si>
    <t>AC Oulu</t>
  </si>
  <si>
    <t>FC Inter</t>
  </si>
  <si>
    <t>Veikkausliiga</t>
  </si>
  <si>
    <t>Smorgon</t>
  </si>
  <si>
    <t>Drogheda United</t>
  </si>
  <si>
    <t>Hacken</t>
  </si>
  <si>
    <t>Degerfos</t>
  </si>
  <si>
    <t>Viking</t>
  </si>
  <si>
    <t>Molde</t>
  </si>
  <si>
    <t>FC Utrecht</t>
  </si>
  <si>
    <t>Sparta Rotterdam</t>
  </si>
  <si>
    <t>Eredivisiie</t>
  </si>
  <si>
    <t xml:space="preserve">Gent </t>
  </si>
  <si>
    <t>Yellow Red Mechelen</t>
  </si>
  <si>
    <t>Belgium Pro League</t>
  </si>
  <si>
    <t>Austria Viennna</t>
  </si>
  <si>
    <t>Austria Klagenfurt</t>
  </si>
  <si>
    <t>Austria Premier League</t>
  </si>
  <si>
    <t>Spurs</t>
  </si>
  <si>
    <t>Man City</t>
  </si>
  <si>
    <t>Dortmund</t>
  </si>
  <si>
    <t>Frankfurt</t>
  </si>
  <si>
    <t>5-2</t>
  </si>
  <si>
    <t xml:space="preserve">Ligue 1 </t>
  </si>
  <si>
    <t>PSG</t>
  </si>
  <si>
    <t>Strasbourg</t>
  </si>
  <si>
    <t>4.2</t>
  </si>
  <si>
    <t xml:space="preserve">Barcelona </t>
  </si>
  <si>
    <t>Real Sociedad</t>
  </si>
  <si>
    <t>Tromso</t>
  </si>
  <si>
    <t>Valerenga</t>
  </si>
  <si>
    <t>Rosenborg</t>
  </si>
  <si>
    <t>Brann</t>
  </si>
  <si>
    <t>Sandefjord</t>
  </si>
  <si>
    <t>AIK</t>
  </si>
  <si>
    <t>La Liga</t>
  </si>
  <si>
    <t>Villareal</t>
  </si>
  <si>
    <t>Granda</t>
  </si>
  <si>
    <t>Slavia Prague</t>
  </si>
  <si>
    <t>Legia Warsaw</t>
  </si>
  <si>
    <t>Fenerbahce</t>
  </si>
  <si>
    <t>HJK Helsinki</t>
  </si>
  <si>
    <t>Rapid Vienna</t>
  </si>
  <si>
    <t>Zorya</t>
  </si>
  <si>
    <t>Alashkert</t>
  </si>
  <si>
    <t>Slovan Bratislava</t>
  </si>
  <si>
    <t>FK Riga</t>
  </si>
  <si>
    <t>Lincoln Red Imps</t>
  </si>
  <si>
    <t>FC Basel</t>
  </si>
  <si>
    <t>PAOK</t>
  </si>
  <si>
    <t>Anderlecht</t>
  </si>
  <si>
    <t>Vitesse Arnhem</t>
  </si>
  <si>
    <t>Rennes</t>
  </si>
  <si>
    <t>Zamalek</t>
  </si>
  <si>
    <t>Wadi Degla</t>
  </si>
  <si>
    <t>Portsmouth</t>
  </si>
  <si>
    <t>Shrewsbury</t>
  </si>
  <si>
    <t>Cashed Out after early goal</t>
  </si>
  <si>
    <t>Oxford United</t>
  </si>
  <si>
    <t>Crewe</t>
  </si>
  <si>
    <t xml:space="preserve">Monaco </t>
  </si>
  <si>
    <t>Shakhtar</t>
  </si>
  <si>
    <t>Hull</t>
  </si>
  <si>
    <t>Derby</t>
  </si>
  <si>
    <t>Fercencavos</t>
  </si>
  <si>
    <t>PSV</t>
  </si>
  <si>
    <t xml:space="preserve">Accindelty layed more than point </t>
  </si>
  <si>
    <t xml:space="preserve">Celtic </t>
  </si>
  <si>
    <t>AZ Alkmaar</t>
  </si>
  <si>
    <t>Atlanta United</t>
  </si>
  <si>
    <t xml:space="preserve">Sporting Kansas </t>
  </si>
  <si>
    <t>Portland Timbers</t>
  </si>
  <si>
    <t>Austin FC</t>
  </si>
  <si>
    <t>Vancouver Whitecaps</t>
  </si>
  <si>
    <t xml:space="preserve">Real Betis </t>
  </si>
  <si>
    <t>Cadiz</t>
  </si>
  <si>
    <t>German Bundesliga</t>
  </si>
  <si>
    <t>RB Leipzig</t>
  </si>
  <si>
    <t xml:space="preserve">Stuttgart </t>
  </si>
  <si>
    <t>Danish Superliga</t>
  </si>
  <si>
    <t>Silkeborg</t>
  </si>
  <si>
    <t xml:space="preserve">South Korean K League </t>
  </si>
  <si>
    <t>Daegu FC</t>
  </si>
  <si>
    <t>Gwangju FC</t>
  </si>
  <si>
    <t>Singapore S League</t>
  </si>
  <si>
    <t>Geylang</t>
  </si>
  <si>
    <t xml:space="preserve">Liverpool </t>
  </si>
  <si>
    <t xml:space="preserve">Man City </t>
  </si>
  <si>
    <t>Norwich</t>
  </si>
  <si>
    <t xml:space="preserve">Brighton </t>
  </si>
  <si>
    <t>Watford</t>
  </si>
  <si>
    <t xml:space="preserve">Fulham </t>
  </si>
  <si>
    <t xml:space="preserve">Bournemouth </t>
  </si>
  <si>
    <t>Sheffield United</t>
  </si>
  <si>
    <t>Huddersfield</t>
  </si>
  <si>
    <t>Sunderland</t>
  </si>
  <si>
    <t>AFC Wimbledon</t>
  </si>
  <si>
    <t>Scottish Premiership</t>
  </si>
  <si>
    <t>St Mirren</t>
  </si>
  <si>
    <t>Augsburg</t>
  </si>
  <si>
    <t xml:space="preserve">Atletico Madrid </t>
  </si>
  <si>
    <t>Elche</t>
  </si>
  <si>
    <t>Qarabag</t>
  </si>
  <si>
    <t>Aberdeen</t>
  </si>
  <si>
    <t xml:space="preserve">LASK </t>
  </si>
  <si>
    <t xml:space="preserve">FC Basel </t>
  </si>
  <si>
    <t xml:space="preserve">Europa  Conference </t>
  </si>
  <si>
    <t>Hapoel Beer Sheva</t>
  </si>
  <si>
    <t>Anorthosis</t>
  </si>
  <si>
    <t xml:space="preserve">Rangers </t>
  </si>
  <si>
    <t xml:space="preserve">Alashkert </t>
  </si>
  <si>
    <t>Fenerbache</t>
  </si>
  <si>
    <t>Midtjylland</t>
  </si>
  <si>
    <t>Primeria Liga</t>
  </si>
  <si>
    <t xml:space="preserve">Sporting Lisbon </t>
  </si>
  <si>
    <t>Belenenses</t>
  </si>
  <si>
    <t xml:space="preserve">J1 League </t>
  </si>
  <si>
    <t>Yokohama M</t>
  </si>
  <si>
    <t>Vegalta Sendai</t>
  </si>
  <si>
    <t xml:space="preserve">Inter  Turku </t>
  </si>
  <si>
    <t>Ilves</t>
  </si>
  <si>
    <t>Russian Premier League</t>
  </si>
  <si>
    <t>CSKA Mascow</t>
  </si>
  <si>
    <t>Akmat Grozny</t>
  </si>
  <si>
    <t>Salzburg</t>
  </si>
  <si>
    <t>Klagenfurt</t>
  </si>
  <si>
    <t>1. Liga</t>
  </si>
  <si>
    <t>Sparta Prague</t>
  </si>
  <si>
    <t>Hradec Kralove</t>
  </si>
  <si>
    <t xml:space="preserve">1. Hnl </t>
  </si>
  <si>
    <t xml:space="preserve">Dinamo Zagreb </t>
  </si>
  <si>
    <t>Lok. Zagreb</t>
  </si>
  <si>
    <t>Inter Milan</t>
  </si>
  <si>
    <t xml:space="preserve">Genoa </t>
  </si>
  <si>
    <t>6-0</t>
  </si>
  <si>
    <t xml:space="preserve">Napoli </t>
  </si>
  <si>
    <t>Venezia</t>
  </si>
  <si>
    <t>Turkey Super League</t>
  </si>
  <si>
    <t>Antalyaspor</t>
  </si>
  <si>
    <t>4-2</t>
  </si>
  <si>
    <t>Stuttgart</t>
  </si>
  <si>
    <t xml:space="preserve">Belgium Jupiter </t>
  </si>
  <si>
    <t xml:space="preserve">Standard </t>
  </si>
  <si>
    <t>KV Oostende</t>
  </si>
  <si>
    <t xml:space="preserve">Cashed Out </t>
  </si>
  <si>
    <t>Yokohama FM</t>
  </si>
  <si>
    <t>Sendai</t>
  </si>
  <si>
    <t xml:space="preserve">Bunrley </t>
  </si>
  <si>
    <t>Crystal Palace</t>
  </si>
  <si>
    <t xml:space="preserve">S League </t>
  </si>
  <si>
    <t>Albirex Niigata</t>
  </si>
  <si>
    <t xml:space="preserve">Bayern Munich </t>
  </si>
  <si>
    <t>FC Koln</t>
  </si>
  <si>
    <t xml:space="preserve">Bodo Glimt </t>
  </si>
  <si>
    <t>Kristiansund</t>
  </si>
  <si>
    <t xml:space="preserve">Arsenal </t>
  </si>
  <si>
    <t>Chelsea</t>
  </si>
  <si>
    <t>Layed Fave</t>
  </si>
  <si>
    <t>Turkish Super League</t>
  </si>
  <si>
    <t>Haugesund</t>
  </si>
  <si>
    <t xml:space="preserve">Lillestrom </t>
  </si>
  <si>
    <t>Kalmar FF</t>
  </si>
  <si>
    <t xml:space="preserve">Galatasaray </t>
  </si>
  <si>
    <t>Hatayspor</t>
  </si>
  <si>
    <t>Bucheon FC 1995</t>
  </si>
  <si>
    <t>FC Anyang</t>
  </si>
  <si>
    <t>K League</t>
  </si>
  <si>
    <t>Fukuoka</t>
  </si>
  <si>
    <t>Try to Scratch FHG Loss NOT WORTH IT ROOKIE MISTAKE MUST STOP !</t>
  </si>
  <si>
    <t>FC Ufa</t>
  </si>
  <si>
    <t>Kryliya Sovetov</t>
  </si>
  <si>
    <t>Saarbrucken</t>
  </si>
  <si>
    <t>FC Magdeburg</t>
  </si>
  <si>
    <t>3. Liga</t>
  </si>
  <si>
    <t xml:space="preserve">League Cup </t>
  </si>
  <si>
    <t>West Brom</t>
  </si>
  <si>
    <t>0-6</t>
  </si>
  <si>
    <t xml:space="preserve">Removed Red After First Goal </t>
  </si>
  <si>
    <t>Dinamo Zagreb</t>
  </si>
  <si>
    <t>Sheriff Tiraspol</t>
  </si>
  <si>
    <t>Over 1.5 Goals</t>
  </si>
  <si>
    <t>2-5</t>
  </si>
  <si>
    <t>Pacos Ferreria</t>
  </si>
  <si>
    <t>Randers</t>
  </si>
  <si>
    <t>Zeint St Petersburg</t>
  </si>
  <si>
    <t xml:space="preserve">CSKA Moscow </t>
  </si>
  <si>
    <t>Antwerp</t>
  </si>
  <si>
    <t>Omonia</t>
  </si>
  <si>
    <t>sHG not Filter or Pro</t>
  </si>
  <si>
    <t>Home Utd</t>
  </si>
  <si>
    <t>Houganag</t>
  </si>
  <si>
    <t>Got on 25 min</t>
  </si>
  <si>
    <t>Pohang Steelers</t>
  </si>
  <si>
    <t>Suwon Bluewings</t>
  </si>
  <si>
    <t>K League 1</t>
  </si>
  <si>
    <t>Hiroshima</t>
  </si>
  <si>
    <t>Oita</t>
  </si>
  <si>
    <t>4-1</t>
  </si>
  <si>
    <t xml:space="preserve">Bristol City </t>
  </si>
  <si>
    <t>Mjondalen</t>
  </si>
  <si>
    <t>West Ham</t>
  </si>
  <si>
    <t xml:space="preserve">Crystal Palce </t>
  </si>
  <si>
    <t>Orebro</t>
  </si>
  <si>
    <t>Scottish Premier League</t>
  </si>
  <si>
    <t>Livingston</t>
  </si>
  <si>
    <t>Crsystal Palace</t>
  </si>
  <si>
    <t>Leciester City</t>
  </si>
  <si>
    <t>Aston Villa</t>
  </si>
  <si>
    <t>Celta Vigo</t>
  </si>
  <si>
    <t>Athletic Bilbao</t>
  </si>
  <si>
    <t>Preimeria Liga</t>
  </si>
  <si>
    <t>FC Porto</t>
  </si>
  <si>
    <t>Arouca</t>
  </si>
  <si>
    <t>Serie A</t>
  </si>
  <si>
    <t xml:space="preserve">Juventus </t>
  </si>
  <si>
    <t>Empoli</t>
  </si>
  <si>
    <t>Betis</t>
  </si>
  <si>
    <t>Real Madrid</t>
  </si>
  <si>
    <t>New England</t>
  </si>
  <si>
    <t xml:space="preserve">LA Galaxy </t>
  </si>
  <si>
    <t>Udinese</t>
  </si>
  <si>
    <t>Rotherham Utd</t>
  </si>
  <si>
    <t>Doncaster</t>
  </si>
  <si>
    <t>FSV Mainz</t>
  </si>
  <si>
    <t xml:space="preserve">Greuther Furth </t>
  </si>
  <si>
    <t xml:space="preserve">West Ham </t>
  </si>
  <si>
    <t>OGC Nice</t>
  </si>
  <si>
    <t>Bordeaux</t>
  </si>
  <si>
    <t xml:space="preserve">Lazio </t>
  </si>
  <si>
    <t>Spezia</t>
  </si>
  <si>
    <t>6-1</t>
  </si>
  <si>
    <t>Levante</t>
  </si>
  <si>
    <t>Marseille</t>
  </si>
  <si>
    <t>Saint Etienne</t>
  </si>
  <si>
    <t xml:space="preserve">Atalanta </t>
  </si>
  <si>
    <t>Bolonga</t>
  </si>
  <si>
    <t>Ulsan Hyundai</t>
  </si>
  <si>
    <t>Incheon Utd</t>
  </si>
  <si>
    <t>Slutsk</t>
  </si>
  <si>
    <t>Slavia Mozyr</t>
  </si>
  <si>
    <t>Oud-Heverlee Leuven</t>
  </si>
  <si>
    <t>Tondela</t>
  </si>
  <si>
    <t>Braga</t>
  </si>
  <si>
    <t>Guimaraes</t>
  </si>
  <si>
    <t xml:space="preserve">KV Oostende </t>
  </si>
  <si>
    <t>Zulte-Waregem</t>
  </si>
  <si>
    <t>Seattle Sounders</t>
  </si>
  <si>
    <t>RC Lens</t>
  </si>
  <si>
    <t>FC Lorient</t>
  </si>
  <si>
    <t xml:space="preserve">Ross County </t>
  </si>
  <si>
    <t>Getafe</t>
  </si>
  <si>
    <t>Lille</t>
  </si>
  <si>
    <t>Montpellier</t>
  </si>
  <si>
    <t>AC Milan</t>
  </si>
  <si>
    <t>Cagliari</t>
  </si>
  <si>
    <t>Veikkausliga</t>
  </si>
  <si>
    <t>KTP</t>
  </si>
  <si>
    <t>Sheffield Wednesday</t>
  </si>
  <si>
    <t>Newcastle U21</t>
  </si>
  <si>
    <t>Wolves U21</t>
  </si>
  <si>
    <t>Jeonbuk</t>
  </si>
  <si>
    <t>World Cup Qualifers</t>
  </si>
  <si>
    <t>Turkey</t>
  </si>
  <si>
    <t>Montenegro</t>
  </si>
  <si>
    <t>Portugal</t>
  </si>
  <si>
    <t>Ireland</t>
  </si>
  <si>
    <t>Latvia</t>
  </si>
  <si>
    <t>Gilbralter</t>
  </si>
  <si>
    <t>Denmark</t>
  </si>
  <si>
    <t>Scotland</t>
  </si>
  <si>
    <t>France</t>
  </si>
  <si>
    <t>Bosnia</t>
  </si>
  <si>
    <t xml:space="preserve">Portugal </t>
  </si>
  <si>
    <t>Japan</t>
  </si>
  <si>
    <t xml:space="preserve">Omen </t>
  </si>
  <si>
    <t>South Korea</t>
  </si>
  <si>
    <t>Iran</t>
  </si>
  <si>
    <t>World Cup Qualifers Asia</t>
  </si>
  <si>
    <t xml:space="preserve">Iran </t>
  </si>
  <si>
    <t>Syria</t>
  </si>
  <si>
    <t>UAE</t>
  </si>
  <si>
    <t>Lebanon</t>
  </si>
  <si>
    <t>Australia</t>
  </si>
  <si>
    <t>China</t>
  </si>
  <si>
    <t xml:space="preserve">Italy </t>
  </si>
  <si>
    <t>Bulgaria</t>
  </si>
  <si>
    <t xml:space="preserve">Czech </t>
  </si>
  <si>
    <t>Belarus</t>
  </si>
  <si>
    <t>Andora</t>
  </si>
  <si>
    <t>San Marino</t>
  </si>
  <si>
    <t>Poland</t>
  </si>
  <si>
    <t>Albania</t>
  </si>
  <si>
    <t>Home Odds</t>
  </si>
  <si>
    <t>Finland</t>
  </si>
  <si>
    <t>Kazahstan</t>
  </si>
  <si>
    <t>Slovenia</t>
  </si>
  <si>
    <t>Malta</t>
  </si>
  <si>
    <t>Serbia</t>
  </si>
  <si>
    <t>Luxembourg</t>
  </si>
  <si>
    <t>Holland</t>
  </si>
  <si>
    <t>Nagasaki</t>
  </si>
  <si>
    <t>Belgium</t>
  </si>
  <si>
    <t>Czech Republic</t>
  </si>
  <si>
    <t>England</t>
  </si>
  <si>
    <t>Moldova</t>
  </si>
  <si>
    <t xml:space="preserve">SHG </t>
  </si>
  <si>
    <t xml:space="preserve">Strikerate </t>
  </si>
  <si>
    <t>World Cup Quailfers</t>
  </si>
  <si>
    <t>Kazakhstan</t>
  </si>
  <si>
    <t>Israel</t>
  </si>
  <si>
    <t xml:space="preserve">France </t>
  </si>
  <si>
    <t>Serbian Super League</t>
  </si>
  <si>
    <t>Club Brugge</t>
  </si>
  <si>
    <t>FC Nordsjaelland</t>
  </si>
  <si>
    <t>Man United</t>
  </si>
  <si>
    <t xml:space="preserve">Newcastle United </t>
  </si>
  <si>
    <t xml:space="preserve">Aston Villa </t>
  </si>
  <si>
    <t xml:space="preserve">Championship </t>
  </si>
  <si>
    <t xml:space="preserve">West Brom </t>
  </si>
  <si>
    <t>Millwall</t>
  </si>
  <si>
    <t>Fiorentina</t>
  </si>
  <si>
    <t xml:space="preserve">Union Berlin </t>
  </si>
  <si>
    <t>Clermont</t>
  </si>
  <si>
    <t>Admira Wacker</t>
  </si>
  <si>
    <t>Torino</t>
  </si>
  <si>
    <t>Salernitana</t>
  </si>
  <si>
    <t>Roma</t>
  </si>
  <si>
    <t>Sassuolo</t>
  </si>
  <si>
    <t>Mgladbach</t>
  </si>
  <si>
    <t>Kashima</t>
  </si>
  <si>
    <t>Honka</t>
  </si>
  <si>
    <t>Everton</t>
  </si>
  <si>
    <t>Burnley</t>
  </si>
  <si>
    <t>Maccabi Tel Aviv</t>
  </si>
  <si>
    <t>Bournemouth</t>
  </si>
  <si>
    <t>QPR</t>
  </si>
  <si>
    <t>6-3</t>
  </si>
  <si>
    <t xml:space="preserve">FC Porto </t>
  </si>
  <si>
    <t xml:space="preserve">Houston Dynamo </t>
  </si>
  <si>
    <t xml:space="preserve">DC United </t>
  </si>
  <si>
    <t>Sturm Graz</t>
  </si>
  <si>
    <t>Czech Republic 1</t>
  </si>
  <si>
    <t>Sigma Olomouc</t>
  </si>
  <si>
    <t>Ostrava</t>
  </si>
  <si>
    <t>Eerste Divise</t>
  </si>
  <si>
    <t>Den Bosch</t>
  </si>
  <si>
    <t>Jong AZ</t>
  </si>
  <si>
    <t>Hertha BSC</t>
  </si>
  <si>
    <t>Austrian Premier League</t>
  </si>
  <si>
    <t>Hartberg</t>
  </si>
  <si>
    <t>Belgium Jupiter League</t>
  </si>
  <si>
    <t>St. Gilloise</t>
  </si>
  <si>
    <t>Waregem</t>
  </si>
  <si>
    <t>J2 League</t>
  </si>
  <si>
    <t>G-Osaka</t>
  </si>
  <si>
    <t xml:space="preserve">FC Tokyo </t>
  </si>
  <si>
    <t>Yokohama FC</t>
  </si>
  <si>
    <t>Tosu</t>
  </si>
  <si>
    <t>Lecce</t>
  </si>
  <si>
    <t>Alessandria</t>
  </si>
  <si>
    <t>Serie B</t>
  </si>
  <si>
    <t>Waldof Mannheim</t>
  </si>
  <si>
    <t>Hallescher FC</t>
  </si>
  <si>
    <t>FC Mageburg</t>
  </si>
  <si>
    <t>Wuzburger Kickers</t>
  </si>
  <si>
    <t xml:space="preserve">Ligue 2 </t>
  </si>
  <si>
    <t>Toulouse</t>
  </si>
  <si>
    <t>Grenoble</t>
  </si>
  <si>
    <t>Vfl Osnabruck</t>
  </si>
  <si>
    <t>SV Meppen</t>
  </si>
  <si>
    <t>Reading</t>
  </si>
  <si>
    <t>Cambridge</t>
  </si>
  <si>
    <t>Southampton</t>
  </si>
  <si>
    <t>Athletic Club</t>
  </si>
  <si>
    <t>Plzen</t>
  </si>
  <si>
    <t>Ceske Budejovice</t>
  </si>
  <si>
    <t>Czech Fire League</t>
  </si>
  <si>
    <t>Oleksandriya</t>
  </si>
  <si>
    <t>Dynamo Dresden</t>
  </si>
  <si>
    <t>2. Bundesliga</t>
  </si>
  <si>
    <t>Hafnarfjordur</t>
  </si>
  <si>
    <t>Breidablik</t>
  </si>
  <si>
    <t>Urvalsdeild</t>
  </si>
  <si>
    <t>Valur</t>
  </si>
  <si>
    <t>St Pauli</t>
  </si>
  <si>
    <t>Ingolstadt</t>
  </si>
  <si>
    <t xml:space="preserve">2 Bundesliga </t>
  </si>
  <si>
    <t>WSG Wattens</t>
  </si>
  <si>
    <t>Seraing Utd</t>
  </si>
  <si>
    <t>Bnei Yehuda</t>
  </si>
  <si>
    <t xml:space="preserve">Hapoel Rishon </t>
  </si>
  <si>
    <t>2-4</t>
  </si>
  <si>
    <t>Isreal Premier League</t>
  </si>
  <si>
    <t>Kayserispor</t>
  </si>
  <si>
    <t>Chernomprets</t>
  </si>
  <si>
    <t>La Liga 2</t>
  </si>
  <si>
    <t>Tenerife</t>
  </si>
  <si>
    <t>Mirandes</t>
  </si>
  <si>
    <t>Philadelphia</t>
  </si>
  <si>
    <t xml:space="preserve">Orlando City </t>
  </si>
  <si>
    <t xml:space="preserve">Colorado </t>
  </si>
  <si>
    <t xml:space="preserve">Changed Criteria to 1.5-1.8 League Only </t>
  </si>
  <si>
    <t xml:space="preserve">Hammarby </t>
  </si>
  <si>
    <t>Varbergs BoIS</t>
  </si>
  <si>
    <t>45</t>
  </si>
  <si>
    <t>Rubin Kazan</t>
  </si>
  <si>
    <t>Bohemians</t>
  </si>
  <si>
    <t>Derry City</t>
  </si>
  <si>
    <t>Napoli</t>
  </si>
  <si>
    <t>HIFK</t>
  </si>
  <si>
    <t>IFK Mariehamn</t>
  </si>
  <si>
    <t>IK Brage</t>
  </si>
  <si>
    <t>GAIS</t>
  </si>
  <si>
    <t>Superettan</t>
  </si>
  <si>
    <t>Winterthur</t>
  </si>
  <si>
    <t>Swiss Challenge League</t>
  </si>
  <si>
    <t>Sevilla</t>
  </si>
  <si>
    <t>Valencia</t>
  </si>
  <si>
    <t>St Etienne</t>
  </si>
  <si>
    <t>Reims</t>
  </si>
  <si>
    <t xml:space="preserve">K2 League </t>
  </si>
  <si>
    <t>Busan</t>
  </si>
  <si>
    <t>Seoul E.</t>
  </si>
  <si>
    <t>41</t>
  </si>
  <si>
    <t>Lens</t>
  </si>
  <si>
    <t>Angers</t>
  </si>
  <si>
    <t>FC Haka</t>
  </si>
  <si>
    <t>SJK</t>
  </si>
  <si>
    <t>FC Honka</t>
  </si>
  <si>
    <t>KUPS</t>
  </si>
  <si>
    <t>Coventry</t>
  </si>
  <si>
    <t>Peterborough</t>
  </si>
  <si>
    <t>Emmen</t>
  </si>
  <si>
    <t>Eerste Divisie</t>
  </si>
  <si>
    <t>Jahn Regensburg</t>
  </si>
  <si>
    <t>Ezrgebirge</t>
  </si>
  <si>
    <t>FC Gomel</t>
  </si>
  <si>
    <t xml:space="preserve">Stoke </t>
  </si>
  <si>
    <t xml:space="preserve">Hull </t>
  </si>
  <si>
    <t>Luton</t>
  </si>
  <si>
    <t>Rochdale</t>
  </si>
  <si>
    <t>Oldham</t>
  </si>
  <si>
    <t>League 2</t>
  </si>
  <si>
    <t>Motherwell</t>
  </si>
  <si>
    <t>Gillingham</t>
  </si>
  <si>
    <t>AC Monza</t>
  </si>
  <si>
    <t>Pordenone</t>
  </si>
  <si>
    <t>Spartak Moscow</t>
  </si>
  <si>
    <t>Espanyol</t>
  </si>
  <si>
    <t>Villareak</t>
  </si>
  <si>
    <t>Bayer Leverkusen</t>
  </si>
  <si>
    <t>Mainz</t>
  </si>
  <si>
    <t xml:space="preserve">Leicester City </t>
  </si>
  <si>
    <t>YOkohama FM</t>
  </si>
  <si>
    <t>Sandnes Ulf</t>
  </si>
  <si>
    <t xml:space="preserve">Stjordals Blink </t>
  </si>
  <si>
    <t xml:space="preserve">1. Division </t>
  </si>
  <si>
    <t>38</t>
  </si>
  <si>
    <t>58</t>
  </si>
  <si>
    <t>39</t>
  </si>
  <si>
    <t xml:space="preserve">Waited 5min second goal went in </t>
  </si>
  <si>
    <t>Kfum Oslo</t>
  </si>
  <si>
    <t xml:space="preserve">Grorud IL </t>
  </si>
  <si>
    <t xml:space="preserve">Sogndal </t>
  </si>
  <si>
    <t>Bryne</t>
  </si>
  <si>
    <t>HK Kopavogur</t>
  </si>
  <si>
    <t>51</t>
  </si>
  <si>
    <t>Urvalsdeid</t>
  </si>
  <si>
    <t>Servette</t>
  </si>
  <si>
    <t>Lausanne</t>
  </si>
  <si>
    <t>Swiss Super League</t>
  </si>
  <si>
    <t>New York Red Bulls</t>
  </si>
  <si>
    <t>Nagoya</t>
  </si>
  <si>
    <t>Shonan</t>
  </si>
  <si>
    <t>Hannover</t>
  </si>
  <si>
    <t>LASK Linz</t>
  </si>
  <si>
    <t>Basel</t>
  </si>
  <si>
    <t>Rayo Vallecano</t>
  </si>
  <si>
    <t>Desna</t>
  </si>
  <si>
    <t>Hajduk Split</t>
  </si>
  <si>
    <t>Bodo/Glimt</t>
  </si>
  <si>
    <t>Sandhausen</t>
  </si>
  <si>
    <t>Admira</t>
  </si>
  <si>
    <t>Cercle Brugge KSV</t>
  </si>
  <si>
    <t>Zurich</t>
  </si>
  <si>
    <t>Odd</t>
  </si>
  <si>
    <t>Cadiz CF</t>
  </si>
  <si>
    <t>Metalist 1925</t>
  </si>
  <si>
    <t xml:space="preserve">FC Inter </t>
  </si>
  <si>
    <t>O1.5</t>
  </si>
  <si>
    <t>Norrkoping</t>
  </si>
  <si>
    <t>Early Red Card Cashed Out</t>
  </si>
  <si>
    <t>Stromsgodset</t>
  </si>
  <si>
    <t>Sarpsborg</t>
  </si>
  <si>
    <t>Banfield</t>
  </si>
  <si>
    <t>Atl Tucuman</t>
  </si>
  <si>
    <t>Argentine Primera Division</t>
  </si>
  <si>
    <t>San Jose Earthquake</t>
  </si>
  <si>
    <t>LAFC</t>
  </si>
  <si>
    <t>Real Salt Laje</t>
  </si>
  <si>
    <t>Odds BK</t>
  </si>
  <si>
    <t>CA Independiente</t>
  </si>
  <si>
    <t>Godoy Cruz</t>
  </si>
  <si>
    <t>Haka</t>
  </si>
  <si>
    <t>Carn</t>
  </si>
  <si>
    <t>Granada</t>
  </si>
  <si>
    <t>AGF</t>
  </si>
  <si>
    <t>Sonderjyske</t>
  </si>
  <si>
    <t>Accrington Stanley</t>
  </si>
  <si>
    <t>Cheltenham</t>
  </si>
  <si>
    <t>Ipswich</t>
  </si>
  <si>
    <t>Serie C</t>
  </si>
  <si>
    <t>Reggiana</t>
  </si>
  <si>
    <t>Carraese</t>
  </si>
  <si>
    <t>5-1</t>
  </si>
  <si>
    <t>Kobe</t>
  </si>
  <si>
    <t>Inter Miami</t>
  </si>
  <si>
    <t>Nashville</t>
  </si>
  <si>
    <t>Varnamo</t>
  </si>
  <si>
    <t>Vasteras SK</t>
  </si>
  <si>
    <t>Akropolis</t>
  </si>
  <si>
    <t>Jonkopings</t>
  </si>
  <si>
    <t>Montreal Impact</t>
  </si>
  <si>
    <t>Din. Minsk</t>
  </si>
  <si>
    <t>Shakhtyor Soligorsk</t>
  </si>
  <si>
    <t>Piast Gliwice</t>
  </si>
  <si>
    <t>Wisla</t>
  </si>
  <si>
    <t>Kofu</t>
  </si>
  <si>
    <t>Ried</t>
  </si>
  <si>
    <t>CSKA Moscow</t>
  </si>
  <si>
    <t>Lausanne Ouchy</t>
  </si>
  <si>
    <t>Zlin</t>
  </si>
  <si>
    <t>Istra 1961</t>
  </si>
  <si>
    <t>Leuven</t>
  </si>
  <si>
    <t>Beerschot VA</t>
  </si>
  <si>
    <t>Club Brugge KV</t>
  </si>
  <si>
    <t>Shakhtar Donetsk</t>
  </si>
  <si>
    <t>Ekstraklasa</t>
  </si>
  <si>
    <t>1. Hnl</t>
  </si>
  <si>
    <t>Jupiler Pro League</t>
  </si>
  <si>
    <t>Ukraine Premier League</t>
  </si>
  <si>
    <t>Alaves</t>
  </si>
  <si>
    <t>OB</t>
  </si>
  <si>
    <t>Vejle</t>
  </si>
  <si>
    <t>Wolves</t>
  </si>
  <si>
    <t>Nice</t>
  </si>
  <si>
    <t xml:space="preserve">Brest </t>
  </si>
  <si>
    <t>Wycombe</t>
  </si>
  <si>
    <t>Morecambe</t>
  </si>
  <si>
    <t xml:space="preserve">League 1 </t>
  </si>
  <si>
    <t>Bolton</t>
  </si>
  <si>
    <t>Newport County</t>
  </si>
  <si>
    <t>Scunthrope</t>
  </si>
  <si>
    <t xml:space="preserve">Hearts </t>
  </si>
  <si>
    <t>Paris FC</t>
  </si>
  <si>
    <t xml:space="preserve">Nancy </t>
  </si>
  <si>
    <t>AC Ajaccio</t>
  </si>
  <si>
    <t xml:space="preserve">Quevilly </t>
  </si>
  <si>
    <t>Sochaux</t>
  </si>
  <si>
    <t>Niort</t>
  </si>
  <si>
    <t>Irish Premier League</t>
  </si>
  <si>
    <t>FC Tokyo</t>
  </si>
  <si>
    <t>Polish League</t>
  </si>
  <si>
    <t>Lech Poznan</t>
  </si>
  <si>
    <t>Slask Wroclaw</t>
  </si>
  <si>
    <t>FC Olimpiyets</t>
  </si>
  <si>
    <t>Dinamo Moscow</t>
  </si>
  <si>
    <t>Kryliya</t>
  </si>
  <si>
    <t>Columbus</t>
  </si>
  <si>
    <t>Brazil Serie A</t>
  </si>
  <si>
    <t xml:space="preserve">Altetico MG </t>
  </si>
  <si>
    <t xml:space="preserve">Internacional </t>
  </si>
  <si>
    <t>4-3</t>
  </si>
  <si>
    <t>Luzern</t>
  </si>
  <si>
    <t>Feralpisalo</t>
  </si>
  <si>
    <t>SSD Pro Sesto</t>
  </si>
  <si>
    <t>Renate</t>
  </si>
  <si>
    <t>A.C Trento</t>
  </si>
  <si>
    <t>SSD Bari</t>
  </si>
  <si>
    <t>Monopoli</t>
  </si>
  <si>
    <t>Leganes</t>
  </si>
  <si>
    <t>Lugo</t>
  </si>
  <si>
    <t>Kasimpasa</t>
  </si>
  <si>
    <t>Aldosivi</t>
  </si>
  <si>
    <t>Union Santa FE</t>
  </si>
  <si>
    <t xml:space="preserve">Uruguayan Primera Division </t>
  </si>
  <si>
    <t>Penarol</t>
  </si>
  <si>
    <t>Wanderers</t>
  </si>
  <si>
    <t xml:space="preserve">Chilean Primera Division </t>
  </si>
  <si>
    <t>Cobresal</t>
  </si>
  <si>
    <t>Audax Italiano</t>
  </si>
  <si>
    <t>Osters</t>
  </si>
  <si>
    <t>Trelleborgs</t>
  </si>
  <si>
    <t>Landskrona</t>
  </si>
  <si>
    <t>Gremio</t>
  </si>
  <si>
    <t>Cuiaba</t>
  </si>
  <si>
    <t>Oman</t>
  </si>
  <si>
    <t>Ryukyu</t>
  </si>
  <si>
    <t>Stockport</t>
  </si>
  <si>
    <t>Aldershot</t>
  </si>
  <si>
    <t>Halifax</t>
  </si>
  <si>
    <t>Weymouth</t>
  </si>
  <si>
    <t>Bromley</t>
  </si>
  <si>
    <t>Torquay</t>
  </si>
  <si>
    <t>Venlo</t>
  </si>
  <si>
    <t>Maastricht</t>
  </si>
  <si>
    <t>FC Emmen</t>
  </si>
  <si>
    <t>Excelsior</t>
  </si>
  <si>
    <t>Balestier Khalsa</t>
  </si>
  <si>
    <t>Hougang</t>
  </si>
  <si>
    <t>Young Lions</t>
  </si>
  <si>
    <t>Tampines</t>
  </si>
  <si>
    <t>Tanjong Pagar</t>
  </si>
  <si>
    <t>K League 2</t>
  </si>
  <si>
    <t>National League</t>
  </si>
  <si>
    <t>S. Premier League</t>
  </si>
  <si>
    <t>4-4</t>
  </si>
  <si>
    <t>Halifax Town</t>
  </si>
  <si>
    <t>Almeria</t>
  </si>
  <si>
    <t>Las Palmas</t>
  </si>
  <si>
    <t>VVV Venlo</t>
  </si>
  <si>
    <t>MVV Maastricht</t>
  </si>
  <si>
    <t>Olbia</t>
  </si>
  <si>
    <t>New York RB</t>
  </si>
  <si>
    <t>Forest Green</t>
  </si>
  <si>
    <t>Swindon</t>
  </si>
  <si>
    <t xml:space="preserve">Harrogate Town </t>
  </si>
  <si>
    <t>Norway</t>
  </si>
  <si>
    <t>Zalgiris</t>
  </si>
  <si>
    <t>Nevezis Kedainiai</t>
  </si>
  <si>
    <t>Novi Pazar</t>
  </si>
  <si>
    <t>Sp. Subotica</t>
  </si>
  <si>
    <t>FK Zorya Luhansk</t>
  </si>
  <si>
    <t>FK Vozdovac</t>
  </si>
  <si>
    <t>Napredak</t>
  </si>
  <si>
    <t>Graafschap</t>
  </si>
  <si>
    <t>Eindhoven FC</t>
  </si>
  <si>
    <t>Helmond</t>
  </si>
  <si>
    <t>Den Haag</t>
  </si>
  <si>
    <t>Dordrecht</t>
  </si>
  <si>
    <t>Jong Ajax</t>
  </si>
  <si>
    <t>Jong Utrecht</t>
  </si>
  <si>
    <t>Almere City</t>
  </si>
  <si>
    <t>Xamax</t>
  </si>
  <si>
    <t>Vaduz</t>
  </si>
  <si>
    <t>Burton</t>
  </si>
  <si>
    <t>St. Patricks</t>
  </si>
  <si>
    <t>Dundalk</t>
  </si>
  <si>
    <t>Eibar</t>
  </si>
  <si>
    <t>Vitebsk</t>
  </si>
  <si>
    <t>Termalica B-B.</t>
  </si>
  <si>
    <t>Lechia Gdansk</t>
  </si>
  <si>
    <t>Gorica</t>
  </si>
  <si>
    <t>Kolubara</t>
  </si>
  <si>
    <t>FK Crvena zvezda</t>
  </si>
  <si>
    <t>Mlada Boleslav</t>
  </si>
  <si>
    <t>Bohemians 1905</t>
  </si>
  <si>
    <t>Accrington</t>
  </si>
  <si>
    <t>Gornik Z.</t>
  </si>
  <si>
    <t>FCSB</t>
  </si>
  <si>
    <t>Mioveni</t>
  </si>
  <si>
    <t>Sangju Sangmu</t>
  </si>
  <si>
    <t>FC Minsk</t>
  </si>
  <si>
    <t>Rukh Brest</t>
  </si>
  <si>
    <t>AC Wolfsberger</t>
  </si>
  <si>
    <t>Wattens</t>
  </si>
  <si>
    <t>Cracovia</t>
  </si>
  <si>
    <t>Warta Poznan</t>
  </si>
  <si>
    <t>Karvina</t>
  </si>
  <si>
    <t>Sarpsborg 08</t>
  </si>
  <si>
    <t>Sibenik</t>
  </si>
  <si>
    <t>Charleroi</t>
  </si>
  <si>
    <t>Genk</t>
  </si>
  <si>
    <t>FK Pardubice</t>
  </si>
  <si>
    <t>Eupen</t>
  </si>
  <si>
    <t>Super Liga</t>
  </si>
  <si>
    <t>Challenge League</t>
  </si>
  <si>
    <t>League One</t>
  </si>
  <si>
    <t>Premier Division</t>
  </si>
  <si>
    <t>Laliga2</t>
  </si>
  <si>
    <t>Vysshaya Liga</t>
  </si>
  <si>
    <t>Liga 1</t>
  </si>
  <si>
    <t>Mls</t>
  </si>
  <si>
    <t>Sochi</t>
  </si>
  <si>
    <t>Birimingham</t>
  </si>
  <si>
    <t>Chanpionship</t>
  </si>
  <si>
    <t>Middlesbrough</t>
  </si>
  <si>
    <t>Hertha Berlin</t>
  </si>
  <si>
    <t>Dnipro-1</t>
  </si>
  <si>
    <t>Kolos Kovalyovka</t>
  </si>
  <si>
    <t>Karlsruhe</t>
  </si>
  <si>
    <t>Erzgebirge</t>
  </si>
  <si>
    <t xml:space="preserve">Gremio </t>
  </si>
  <si>
    <t>Juventude</t>
  </si>
  <si>
    <t>Modena</t>
  </si>
  <si>
    <t>Viterbese</t>
  </si>
  <si>
    <t>Urawa</t>
  </si>
  <si>
    <t>Rostov</t>
  </si>
  <si>
    <t>Scottish Championship</t>
  </si>
  <si>
    <t>Inverness CT</t>
  </si>
  <si>
    <t>Morton</t>
  </si>
  <si>
    <t>Dundee</t>
  </si>
  <si>
    <t>Hearts</t>
  </si>
  <si>
    <t>Osasuna</t>
  </si>
  <si>
    <t>Sporting Gijon</t>
  </si>
  <si>
    <t>Alcorcon</t>
  </si>
  <si>
    <t>Inter Miami FC</t>
  </si>
  <si>
    <t xml:space="preserve">League only 1.25 before ko </t>
  </si>
  <si>
    <t>7-0</t>
  </si>
  <si>
    <t>1-7</t>
  </si>
  <si>
    <t>Catanzaro</t>
  </si>
  <si>
    <t>Taranto Sport</t>
  </si>
  <si>
    <t>Piacenza</t>
  </si>
  <si>
    <t>Nizhny Novgorod</t>
  </si>
  <si>
    <t>Metalac</t>
  </si>
  <si>
    <t>Mladost</t>
  </si>
  <si>
    <t>Djurgarden</t>
  </si>
  <si>
    <t>CS U. Craiova</t>
  </si>
  <si>
    <t>Clinceni</t>
  </si>
  <si>
    <t>Sutton</t>
  </si>
  <si>
    <t>Lincoln City</t>
  </si>
  <si>
    <t>Girona</t>
  </si>
  <si>
    <t>League Two</t>
  </si>
  <si>
    <t>Alanyaspor</t>
  </si>
  <si>
    <t>Vasalunds IF</t>
  </si>
  <si>
    <t>Sundsvall</t>
  </si>
  <si>
    <t>Akropolis IF</t>
  </si>
  <si>
    <t>Postion 3 - Odds</t>
  </si>
  <si>
    <t>Postion 3 - Stake</t>
  </si>
  <si>
    <t>Asane</t>
  </si>
  <si>
    <t>Ullensaker Kisa</t>
  </si>
  <si>
    <t>Testing got on at HT</t>
  </si>
  <si>
    <t>Notts Forest</t>
  </si>
  <si>
    <t>53</t>
  </si>
  <si>
    <t>Barnsely</t>
  </si>
  <si>
    <t>77</t>
  </si>
  <si>
    <t>Liga I</t>
  </si>
  <si>
    <t>61</t>
  </si>
  <si>
    <t>71</t>
  </si>
  <si>
    <t>Belgian Pro League</t>
  </si>
  <si>
    <t>Vancouver</t>
  </si>
  <si>
    <t>Sporting KC</t>
  </si>
  <si>
    <t>50</t>
  </si>
  <si>
    <t>Barrow</t>
  </si>
  <si>
    <t>Pirin Blagoevgrad</t>
  </si>
  <si>
    <t>Cesena</t>
  </si>
  <si>
    <t>Pontedera</t>
  </si>
  <si>
    <t>Ancona</t>
  </si>
  <si>
    <t>Pescara</t>
  </si>
  <si>
    <t xml:space="preserve">Entella </t>
  </si>
  <si>
    <t>Pesaro</t>
  </si>
  <si>
    <t>Estudiantes</t>
  </si>
  <si>
    <t>Argentine Primera</t>
  </si>
  <si>
    <t>Valladoid</t>
  </si>
  <si>
    <t>Ibiza Eivissa</t>
  </si>
  <si>
    <t>Peterbough</t>
  </si>
  <si>
    <t>Brondby</t>
  </si>
  <si>
    <t>Tallinna FC</t>
  </si>
  <si>
    <t>Qarabag FK</t>
  </si>
  <si>
    <t>Kairat Almaty</t>
  </si>
  <si>
    <t>Sociedad B</t>
  </si>
  <si>
    <t>Layed at 3-0</t>
  </si>
  <si>
    <t>Kashiwa Reysol</t>
  </si>
  <si>
    <t>Maritimo</t>
  </si>
  <si>
    <t>FC Khimki</t>
  </si>
  <si>
    <t>SK Sered</t>
  </si>
  <si>
    <t>Zilina</t>
  </si>
  <si>
    <t>Slovak Super League</t>
  </si>
  <si>
    <t xml:space="preserve">Tokushima </t>
  </si>
  <si>
    <t>Charlton</t>
  </si>
  <si>
    <t>Fleetwood Town</t>
  </si>
  <si>
    <t>Port Vale</t>
  </si>
  <si>
    <t>Colchester</t>
  </si>
  <si>
    <t>Austria Vienna</t>
  </si>
  <si>
    <t>SV Reid</t>
  </si>
  <si>
    <t>Fortaleza EC</t>
  </si>
  <si>
    <t>Athlrtico PR</t>
  </si>
  <si>
    <t xml:space="preserve">Sochaux </t>
  </si>
  <si>
    <t>Bundesliga 2</t>
  </si>
  <si>
    <t>Schalke 04</t>
  </si>
  <si>
    <t>Frosinone</t>
  </si>
  <si>
    <t>Ascoli</t>
  </si>
  <si>
    <t>Rakow Czestochowa</t>
  </si>
  <si>
    <t>Nieciecza</t>
  </si>
  <si>
    <t>Kilmarnock</t>
  </si>
  <si>
    <t>Hamilton</t>
  </si>
  <si>
    <t>Konyaspor</t>
  </si>
  <si>
    <t>Superliga</t>
  </si>
  <si>
    <t>Eredivisie</t>
  </si>
  <si>
    <t>Super Lig</t>
  </si>
  <si>
    <t>Laliga</t>
  </si>
  <si>
    <t>Saudi Professional League</t>
  </si>
  <si>
    <t>Liga Portugal</t>
  </si>
  <si>
    <t>Hoffenheim</t>
  </si>
  <si>
    <t>Slovacko</t>
  </si>
  <si>
    <t>Lillestrom</t>
  </si>
  <si>
    <t>Bristol City</t>
  </si>
  <si>
    <t>Isloch Minsk</t>
  </si>
  <si>
    <t>Kortrijk</t>
  </si>
  <si>
    <t>Oostende</t>
  </si>
  <si>
    <t>Bologna</t>
  </si>
  <si>
    <t>Real Salt Lake</t>
  </si>
  <si>
    <t>Los Angeles Galaxy</t>
  </si>
  <si>
    <t>FC Dallas</t>
  </si>
  <si>
    <t>C-Osaka</t>
  </si>
  <si>
    <t>Yokohama M.</t>
  </si>
  <si>
    <t>Cambuur</t>
  </si>
  <si>
    <t>Zaglebie</t>
  </si>
  <si>
    <t>Sivasspor</t>
  </si>
  <si>
    <t>Adana Demirspor</t>
  </si>
  <si>
    <t>Barcelona</t>
  </si>
  <si>
    <t>Ajax</t>
  </si>
  <si>
    <t>Al-Nasr</t>
  </si>
  <si>
    <t>Al-Ettifaq</t>
  </si>
  <si>
    <t>Manchester United</t>
  </si>
  <si>
    <t>Liverpool</t>
  </si>
  <si>
    <t>AS Roma</t>
  </si>
  <si>
    <t>Como</t>
  </si>
  <si>
    <t>Paris SG</t>
  </si>
  <si>
    <t>Orlando City</t>
  </si>
  <si>
    <t>New England Revolution</t>
  </si>
  <si>
    <t>Genoa</t>
  </si>
  <si>
    <t>Suduva</t>
  </si>
  <si>
    <t>Super League</t>
  </si>
  <si>
    <t>Kings Lynn</t>
  </si>
  <si>
    <t>Inter Miami CF</t>
  </si>
  <si>
    <t>Cincinnati</t>
  </si>
  <si>
    <t>Kawasaki Frontale</t>
  </si>
  <si>
    <t>Shimizu</t>
  </si>
  <si>
    <t>St. Gallen</t>
  </si>
  <si>
    <t>Basaksehir</t>
  </si>
  <si>
    <t>Teplice</t>
  </si>
  <si>
    <t>Nottingham</t>
  </si>
  <si>
    <t>Fulham</t>
  </si>
  <si>
    <t>Jablonec</t>
  </si>
  <si>
    <t>Lugano</t>
  </si>
  <si>
    <t>Servette Geneve FC</t>
  </si>
  <si>
    <t>Sion</t>
  </si>
  <si>
    <t>Radnicki 1923</t>
  </si>
  <si>
    <t>Legia</t>
  </si>
  <si>
    <t xml:space="preserve">Rennes </t>
  </si>
  <si>
    <t>Metz</t>
  </si>
  <si>
    <t>Albinoleffe</t>
  </si>
  <si>
    <t>Seregno</t>
  </si>
  <si>
    <t>Pisa</t>
  </si>
  <si>
    <t>Akhmat Grozny</t>
  </si>
  <si>
    <t>Ural</t>
  </si>
  <si>
    <t>Erkstraklasa</t>
  </si>
  <si>
    <t>0-5</t>
  </si>
  <si>
    <t xml:space="preserve">Torino </t>
  </si>
  <si>
    <t>Lincoln</t>
  </si>
  <si>
    <t>Partick</t>
  </si>
  <si>
    <t>Varbergs</t>
  </si>
  <si>
    <t>Degerfors</t>
  </si>
  <si>
    <t>Cittadella</t>
  </si>
  <si>
    <t>Parma</t>
  </si>
  <si>
    <t>Zhodino</t>
  </si>
  <si>
    <t>Besiktas</t>
  </si>
  <si>
    <t>Sheffield Utd</t>
  </si>
  <si>
    <t>Manchester City</t>
  </si>
  <si>
    <t>Heracles</t>
  </si>
  <si>
    <t>St. Truiden</t>
  </si>
  <si>
    <t>Ponferradina</t>
  </si>
  <si>
    <t>Notts County</t>
  </si>
  <si>
    <t>Chesterfield</t>
  </si>
  <si>
    <t>Eastleigh</t>
  </si>
  <si>
    <t>Sampdoria</t>
  </si>
  <si>
    <t>Atalanta</t>
  </si>
  <si>
    <t>Verona</t>
  </si>
  <si>
    <t>Inter</t>
  </si>
  <si>
    <t>Halmstads</t>
  </si>
  <si>
    <t>Atletico Madrid</t>
  </si>
  <si>
    <t>Juventus</t>
  </si>
  <si>
    <t>O1.5 Odds</t>
  </si>
  <si>
    <t>Waterford</t>
  </si>
  <si>
    <t>Swansea</t>
  </si>
  <si>
    <t>Guingamp</t>
  </si>
  <si>
    <t>1860 Munich</t>
  </si>
  <si>
    <t>Freiburg II</t>
  </si>
  <si>
    <t>Nuova Monterosi</t>
  </si>
  <si>
    <t>Queen of South</t>
  </si>
  <si>
    <t>Radnicki Nis</t>
  </si>
  <si>
    <t>Mladost Lucani</t>
  </si>
  <si>
    <t xml:space="preserve">Huesca </t>
  </si>
  <si>
    <t>Amorbieta</t>
  </si>
  <si>
    <t>Serbian Super Liga</t>
  </si>
  <si>
    <t>Sao Paulo</t>
  </si>
  <si>
    <t>Greek League</t>
  </si>
  <si>
    <t>Panathinaikos</t>
  </si>
  <si>
    <t>OFI</t>
  </si>
  <si>
    <t>Hapoel Tel Aviv</t>
  </si>
  <si>
    <t>Bnei Sakhnin</t>
  </si>
  <si>
    <t>Pistoiese</t>
  </si>
  <si>
    <t>Padova</t>
  </si>
  <si>
    <t>Zaragoza</t>
  </si>
  <si>
    <t>Helsingborgs</t>
  </si>
  <si>
    <t>Czech First League</t>
  </si>
  <si>
    <t xml:space="preserve">Zlin </t>
  </si>
  <si>
    <t xml:space="preserve">SK Dynamo </t>
  </si>
  <si>
    <t xml:space="preserve">Flamengo </t>
  </si>
  <si>
    <t>Atletico Mineiro</t>
  </si>
  <si>
    <t>Rizespor</t>
  </si>
  <si>
    <t>PEC Zwolle</t>
  </si>
  <si>
    <t>Wisla Plock</t>
  </si>
  <si>
    <t>Wisla Krakow</t>
  </si>
  <si>
    <t>J-Sodra</t>
  </si>
  <si>
    <t>Austrian Bundesliga</t>
  </si>
  <si>
    <t>Rapid Wien</t>
  </si>
  <si>
    <t>Hansa Rostock</t>
  </si>
  <si>
    <t>Fortuna Dusseldof</t>
  </si>
  <si>
    <t>Cashed Out Red Card</t>
  </si>
  <si>
    <t>Kaiserslautern</t>
  </si>
  <si>
    <t>Yield</t>
  </si>
  <si>
    <t>Cahed out after early goal</t>
  </si>
  <si>
    <t>San Lorenzo</t>
  </si>
  <si>
    <t xml:space="preserve">Cahed Out HT </t>
  </si>
  <si>
    <t>Union St Gilloise</t>
  </si>
  <si>
    <t>Burgos</t>
  </si>
  <si>
    <t xml:space="preserve">LR Vicenza </t>
  </si>
  <si>
    <t>Renofa Yamaguchi</t>
  </si>
  <si>
    <t>Blackburn</t>
  </si>
  <si>
    <t>Thun</t>
  </si>
  <si>
    <t>Qsl</t>
  </si>
  <si>
    <t>Preston</t>
  </si>
  <si>
    <t>Gumma</t>
  </si>
  <si>
    <t>FC Machida</t>
  </si>
  <si>
    <t>Matsumoto</t>
  </si>
  <si>
    <t>Mito</t>
  </si>
  <si>
    <t>Kitakyushu</t>
  </si>
  <si>
    <t>FC Cartagena</t>
  </si>
  <si>
    <t>Bet365 Prices didn’t note them off Betfair</t>
  </si>
  <si>
    <t>Lokomotiv</t>
  </si>
  <si>
    <t>Malaga</t>
  </si>
  <si>
    <t>0-7</t>
  </si>
  <si>
    <t>BATE</t>
  </si>
  <si>
    <t>Altay</t>
  </si>
  <si>
    <t>Corinthians</t>
  </si>
  <si>
    <t>Sittard</t>
  </si>
  <si>
    <t>Aris</t>
  </si>
  <si>
    <t>Union Berlin</t>
  </si>
  <si>
    <t>Goteborg</t>
  </si>
  <si>
    <t>Lazio</t>
  </si>
  <si>
    <t>Troyes</t>
  </si>
  <si>
    <t xml:space="preserve">Norwich </t>
  </si>
  <si>
    <t>Wolfsburg</t>
  </si>
  <si>
    <t>Arsenal De Sarandi</t>
  </si>
  <si>
    <t>FC Ashdod</t>
  </si>
  <si>
    <t>Tokushima</t>
  </si>
  <si>
    <t>Warta Pozna</t>
  </si>
  <si>
    <t>Moreitrmdr</t>
  </si>
  <si>
    <t>Mjallby</t>
  </si>
  <si>
    <t>Djurgardens</t>
  </si>
  <si>
    <t>Farul  Constanta</t>
  </si>
  <si>
    <t>Chinda Tagoviste</t>
  </si>
  <si>
    <t>Gaz Metan</t>
  </si>
  <si>
    <t>Holstein Kiel</t>
  </si>
  <si>
    <t>Dynamo</t>
  </si>
  <si>
    <t xml:space="preserve">St Patricks </t>
  </si>
  <si>
    <t>Sligo Rovers</t>
  </si>
  <si>
    <t>America MG</t>
  </si>
  <si>
    <t>Foggia</t>
  </si>
  <si>
    <t>Paganese</t>
  </si>
  <si>
    <t>FC Olimpaiyets</t>
  </si>
  <si>
    <t>BATE Borisov</t>
  </si>
  <si>
    <t>Dinamo Minsl</t>
  </si>
  <si>
    <t>FK Senica</t>
  </si>
  <si>
    <t>Zlate</t>
  </si>
  <si>
    <t>Barnsley</t>
  </si>
  <si>
    <t>Sint Truiden</t>
  </si>
  <si>
    <t>FC Heidenheim</t>
  </si>
  <si>
    <t>Tenerfie</t>
  </si>
  <si>
    <t>Atletico MG</t>
  </si>
  <si>
    <t>Flamengo</t>
  </si>
  <si>
    <t>Bahia</t>
  </si>
  <si>
    <t>Romania</t>
  </si>
  <si>
    <t>Iceland</t>
  </si>
  <si>
    <t>Italy</t>
  </si>
  <si>
    <t>Switzerland</t>
  </si>
  <si>
    <t>MK Dons</t>
  </si>
  <si>
    <t>Exeter City</t>
  </si>
  <si>
    <t>Dunfermline</t>
  </si>
  <si>
    <t>FSV Zwickau</t>
  </si>
  <si>
    <t>TSV Havelse</t>
  </si>
  <si>
    <t>Teramo</t>
  </si>
  <si>
    <t>Fuenlabrada</t>
  </si>
  <si>
    <t>Kyoto</t>
  </si>
  <si>
    <t>Blaublitz Akita</t>
  </si>
  <si>
    <t>Thespakusatsu Gumma</t>
  </si>
  <si>
    <t>Juve Stabia</t>
  </si>
  <si>
    <t>Palermo</t>
  </si>
  <si>
    <t>Potenza</t>
  </si>
  <si>
    <t xml:space="preserve">Aurora </t>
  </si>
  <si>
    <t>SS Virtus Verona</t>
  </si>
  <si>
    <t>Lisen</t>
  </si>
  <si>
    <t>Varnsdorf</t>
  </si>
  <si>
    <t>Czech 2nd</t>
  </si>
  <si>
    <t>Greece</t>
  </si>
  <si>
    <t>Kosovo</t>
  </si>
  <si>
    <t>North Macedonia</t>
  </si>
  <si>
    <t>Croatia</t>
  </si>
  <si>
    <t>Russia</t>
  </si>
  <si>
    <t>Hungary</t>
  </si>
  <si>
    <t>Neatherlands</t>
  </si>
  <si>
    <t>FC Augsburg</t>
  </si>
  <si>
    <t>Osijek</t>
  </si>
  <si>
    <t>SV Werder Bremen</t>
  </si>
  <si>
    <t>St. Liege</t>
  </si>
  <si>
    <t>Pogon Szczecin</t>
  </si>
  <si>
    <t>Atletico Go</t>
  </si>
  <si>
    <t>Paderborn</t>
  </si>
  <si>
    <t>Argentinos Juniors</t>
  </si>
  <si>
    <t>Raith</t>
  </si>
  <si>
    <t>Carlisle</t>
  </si>
  <si>
    <t>Juventus B</t>
  </si>
  <si>
    <t>Fiorenzuola</t>
  </si>
  <si>
    <t>Patrick</t>
  </si>
  <si>
    <t>Burton Albion</t>
  </si>
  <si>
    <t>Stoke</t>
  </si>
  <si>
    <t>Calcio Avellino</t>
  </si>
  <si>
    <t xml:space="preserve">AZ Picerno </t>
  </si>
  <si>
    <t>PAS Giannina</t>
  </si>
  <si>
    <t>Gornik Leczna</t>
  </si>
  <si>
    <t>Cosenza</t>
  </si>
  <si>
    <t>Leeds</t>
  </si>
  <si>
    <t>Atlanta Utd</t>
  </si>
  <si>
    <t>Gaziantep FK</t>
  </si>
  <si>
    <t>Egyptian Premier League</t>
  </si>
  <si>
    <t>National Bank</t>
  </si>
  <si>
    <t>Didnt screenshot odds by accident beliver where around 1.55</t>
  </si>
  <si>
    <t>Wolsfburg</t>
  </si>
  <si>
    <t>Northampton</t>
  </si>
  <si>
    <t xml:space="preserve">South Africa </t>
  </si>
  <si>
    <t>Mamelodi Sundowns</t>
  </si>
  <si>
    <t>Supersport Utd</t>
  </si>
  <si>
    <t>Grasshoppers</t>
  </si>
  <si>
    <t xml:space="preserve">1. HNL </t>
  </si>
  <si>
    <t xml:space="preserve">A League </t>
  </si>
  <si>
    <t>Sydney FC</t>
  </si>
  <si>
    <t>Macarthur FC</t>
  </si>
  <si>
    <t>Dukla Prague</t>
  </si>
  <si>
    <t>Trinec</t>
  </si>
  <si>
    <t>Hopoel Jerusalem</t>
  </si>
  <si>
    <t>Siena</t>
  </si>
  <si>
    <t xml:space="preserve">Grosseto </t>
  </si>
  <si>
    <t>Pergolettese</t>
  </si>
  <si>
    <t>Stal Mielec</t>
  </si>
  <si>
    <t>Famalicao</t>
  </si>
  <si>
    <t>Portimonense</t>
  </si>
  <si>
    <t>Huesca</t>
  </si>
  <si>
    <t>Giresunspor</t>
  </si>
  <si>
    <t>Man Utd</t>
  </si>
  <si>
    <t>ESTAC Troyes</t>
  </si>
  <si>
    <t>Serie  C</t>
  </si>
  <si>
    <t>3.Liga</t>
  </si>
  <si>
    <t>Lucchese</t>
  </si>
  <si>
    <t>Vibonese</t>
  </si>
  <si>
    <t>Nara Club</t>
  </si>
  <si>
    <t>Kochi</t>
  </si>
  <si>
    <t>Brighton</t>
  </si>
  <si>
    <t>Sporting</t>
  </si>
  <si>
    <t>Nurnberg</t>
  </si>
  <si>
    <t>Bohemains 1905</t>
  </si>
  <si>
    <t>MFK Karvina</t>
  </si>
  <si>
    <t>Regensburg</t>
  </si>
  <si>
    <t>Darmstadt</t>
  </si>
  <si>
    <t>Greuther Furth</t>
  </si>
  <si>
    <t>CSKA 1948 Sofia</t>
  </si>
  <si>
    <t>Bulgiran</t>
  </si>
  <si>
    <t>Orlando Pirates</t>
  </si>
  <si>
    <t>Baroka</t>
  </si>
  <si>
    <t>FC Groningen</t>
  </si>
  <si>
    <t>PEC Zwolie</t>
  </si>
  <si>
    <t>Nottingham Forrest</t>
  </si>
  <si>
    <t>Strum Graz</t>
  </si>
  <si>
    <t>Reggina</t>
  </si>
  <si>
    <t>Jagiellonia</t>
  </si>
  <si>
    <t>Wolfsberger</t>
  </si>
  <si>
    <t>SCR Altach</t>
  </si>
  <si>
    <t>Hapoel Jerusalem</t>
  </si>
  <si>
    <t>Oleksandria</t>
  </si>
  <si>
    <t>FC Minaj</t>
  </si>
  <si>
    <t>ASD Aquila 1902</t>
  </si>
  <si>
    <t>Oviedo</t>
  </si>
  <si>
    <t>Matatyaspor</t>
  </si>
  <si>
    <t>Radnik Surdulica</t>
  </si>
  <si>
    <t>FK Radnicki</t>
  </si>
  <si>
    <t>Bradford</t>
  </si>
  <si>
    <t>Benevento</t>
  </si>
  <si>
    <t xml:space="preserve">Preston </t>
  </si>
  <si>
    <t>FC Legnago</t>
  </si>
  <si>
    <t>TS Galaxy FC</t>
  </si>
  <si>
    <t>FC Twente</t>
  </si>
  <si>
    <t>RKC Waalwijk</t>
  </si>
  <si>
    <t>Cracovia Krakow</t>
  </si>
  <si>
    <t>FC Khimiki</t>
  </si>
  <si>
    <t>US Cremonese</t>
  </si>
  <si>
    <t>Crotone</t>
  </si>
  <si>
    <t>NK Istra</t>
  </si>
  <si>
    <t>NK Hrvatski</t>
  </si>
  <si>
    <t>1.HNL</t>
  </si>
  <si>
    <t>Leyton Orient</t>
  </si>
  <si>
    <t>Crawley Town</t>
  </si>
  <si>
    <t>Arsenal Tula</t>
  </si>
  <si>
    <t>Vitesse</t>
  </si>
  <si>
    <t>Czech 1</t>
  </si>
  <si>
    <t>Rpdez</t>
  </si>
  <si>
    <t>Asteras Tripolis</t>
  </si>
  <si>
    <t>Panaitolikos</t>
  </si>
  <si>
    <t>Dusseldorf</t>
  </si>
  <si>
    <t>Bochum</t>
  </si>
  <si>
    <t>Lecco</t>
  </si>
  <si>
    <t>SPAL</t>
  </si>
  <si>
    <t>Melbourne City</t>
  </si>
  <si>
    <t>Melbourne Victory</t>
  </si>
  <si>
    <t>HNK Gorica</t>
  </si>
  <si>
    <t>Jagiellonia Bialystock</t>
  </si>
  <si>
    <t>Fortuna Dusseldorf</t>
  </si>
  <si>
    <t>Vozdovac</t>
  </si>
  <si>
    <t>Metalac Gornhji</t>
  </si>
  <si>
    <t>Amorebieta</t>
  </si>
  <si>
    <t>Gornik Zabrze</t>
  </si>
  <si>
    <t>Sheffileld Utd</t>
  </si>
  <si>
    <t>Granada CF</t>
  </si>
  <si>
    <t>Beitar Jerusalem</t>
  </si>
  <si>
    <t>Real Sociedad B</t>
  </si>
  <si>
    <t>Boavista</t>
  </si>
  <si>
    <t xml:space="preserve">Burton Albion </t>
  </si>
  <si>
    <t>Stevenage</t>
  </si>
  <si>
    <t>Maccabi Haifa</t>
  </si>
  <si>
    <t xml:space="preserve">Serie A </t>
  </si>
  <si>
    <t>Forrest Green</t>
  </si>
  <si>
    <t>Exeter</t>
  </si>
  <si>
    <t>6-2</t>
  </si>
  <si>
    <t>Tranmere</t>
  </si>
  <si>
    <t>Cadoz</t>
  </si>
  <si>
    <t>Jong PSV</t>
  </si>
  <si>
    <t>Eintracht Frankfurt</t>
  </si>
  <si>
    <t>Scunthorpe</t>
  </si>
  <si>
    <t>Brisbane Roar</t>
  </si>
  <si>
    <t>Pau</t>
  </si>
  <si>
    <t>Werder Bremen</t>
  </si>
  <si>
    <t>Hapoel Nof Hagalil</t>
  </si>
  <si>
    <t>Santa Clara</t>
  </si>
  <si>
    <t>Brescia</t>
  </si>
  <si>
    <t>v2</t>
  </si>
  <si>
    <t>Leicester</t>
  </si>
  <si>
    <t>Tottenham</t>
  </si>
  <si>
    <t>NFC Volos</t>
  </si>
  <si>
    <t>Apollen Smirnis</t>
  </si>
  <si>
    <t>Karlsruher</t>
  </si>
  <si>
    <t>Gubbio</t>
  </si>
  <si>
    <t>Maccabi Netanya</t>
  </si>
  <si>
    <t>Perugia</t>
  </si>
  <si>
    <t>Perth Glory</t>
  </si>
  <si>
    <t>NAC Breda</t>
  </si>
  <si>
    <t>Braunschwig</t>
  </si>
  <si>
    <t>Viktoria Berlin</t>
  </si>
  <si>
    <t>Imolese</t>
  </si>
  <si>
    <t>Lamia</t>
  </si>
  <si>
    <t>Premiership</t>
  </si>
  <si>
    <t>Hull City</t>
  </si>
  <si>
    <t>HJK v Mariehamn</t>
  </si>
  <si>
    <t xml:space="preserve">HT </t>
  </si>
  <si>
    <t>Time</t>
  </si>
  <si>
    <t>Match</t>
  </si>
  <si>
    <t>League</t>
  </si>
  <si>
    <t>Yokohama M. v	Vegalta Sendai</t>
  </si>
  <si>
    <t>Stromsgodset v Brann</t>
  </si>
  <si>
    <t>Elfsborg v Hammarby</t>
  </si>
  <si>
    <t>Valerenga v Viking</t>
  </si>
  <si>
    <t>Yokohama M. v Kashima</t>
  </si>
  <si>
    <t>Norrkoping v Ostersunds</t>
  </si>
  <si>
    <t>Hammarby v Malmo FF</t>
  </si>
  <si>
    <t>Viking v Rosenborg</t>
  </si>
  <si>
    <t>Kristiansund v Molde</t>
  </si>
  <si>
    <t>Valerenga v Stabaek</t>
  </si>
  <si>
    <t>Valerenga v Molde</t>
  </si>
  <si>
    <t>Hammarby v Varbergs</t>
  </si>
  <si>
    <t>Fulham v QPR</t>
  </si>
  <si>
    <t>C-Osaka V Yokohama M</t>
  </si>
  <si>
    <t>Luzern v St. Gallen</t>
  </si>
  <si>
    <t>D. Zagreb v Istra 1961</t>
  </si>
  <si>
    <t>Marseillev Paris SG</t>
  </si>
  <si>
    <t>1. HNL</t>
  </si>
  <si>
    <t>Empoli v Inter</t>
  </si>
  <si>
    <t>Brann v Viking</t>
  </si>
  <si>
    <t>SV Werder Bremen v St. Pauli</t>
  </si>
  <si>
    <t>Atalanta v Lazio</t>
  </si>
  <si>
    <t>Celtic v Livingston</t>
  </si>
  <si>
    <t>PSV v Twente</t>
  </si>
  <si>
    <t>Rosenborg v Lillestrom</t>
  </si>
  <si>
    <t>Lyon v Lens</t>
  </si>
  <si>
    <t>Barcelona v Alaves</t>
  </si>
  <si>
    <t>2.Liga</t>
  </si>
  <si>
    <t>FC Copenhagen v Vejle</t>
  </si>
  <si>
    <t>Juniors	 v Amstetten</t>
  </si>
  <si>
    <t>Cagliari v Atalanta</t>
  </si>
  <si>
    <t>Bordeaux v Paris SG</t>
  </si>
  <si>
    <t>Darmstadt v St. Pauli</t>
  </si>
  <si>
    <t>B. Monchengladbach v Greuther Furth</t>
  </si>
  <si>
    <t>Dortmund v VfB Stuttgart</t>
  </si>
  <si>
    <t>Hoffenheim v RB Leipzig</t>
  </si>
  <si>
    <t>Paris SG v Nantes</t>
  </si>
  <si>
    <t>Liverpool v Arsenal</t>
  </si>
  <si>
    <t>Barcelona v Espanyol</t>
  </si>
  <si>
    <t>St Etienne v Paris SG</t>
  </si>
  <si>
    <t>AC Milan v Sassuolo</t>
  </si>
  <si>
    <t>Montpellier v Lyon</t>
  </si>
  <si>
    <t>RB Leipzig v Bayer Leverkusen</t>
  </si>
  <si>
    <t>Sirius v Hacken</t>
  </si>
  <si>
    <t>Feyenoord v Heracles</t>
  </si>
  <si>
    <t>Paris SG V Nice</t>
  </si>
  <si>
    <t>Everton v Liverpool</t>
  </si>
  <si>
    <t>Zenit Petersburg v FK Rostov</t>
  </si>
  <si>
    <t>Dnipro-1 v Ch. Odess</t>
  </si>
  <si>
    <t>Paderborn v Darmstadt</t>
  </si>
  <si>
    <t xml:space="preserve">	Bochum v Dortmund</t>
  </si>
  <si>
    <t>RB Leipzig v B. Monchengladbach</t>
  </si>
  <si>
    <t>Chelsea v Leeds</t>
  </si>
  <si>
    <t>Liverpool v Aston Villa</t>
  </si>
  <si>
    <t>Seraing Utd v Anderlecht</t>
  </si>
  <si>
    <t>Young Boys v Sion</t>
  </si>
  <si>
    <t>Slavia Prague v Mlada Boleslav</t>
  </si>
  <si>
    <t xml:space="preserve">	Celtic v Motherwell</t>
  </si>
  <si>
    <t>Servette v Basel</t>
  </si>
  <si>
    <t>Lillestrom v Sandefjord</t>
  </si>
  <si>
    <t>Mjondalen v Bodo/Glimt</t>
  </si>
  <si>
    <t>Haugesund v Molde</t>
  </si>
  <si>
    <t>Napoli v Empoli</t>
  </si>
  <si>
    <t>1.Liga</t>
  </si>
  <si>
    <t>FK Crvena zvezda v Radnik</t>
  </si>
  <si>
    <t>SuperLiga</t>
  </si>
  <si>
    <t>Roma v Spezia</t>
  </si>
  <si>
    <t xml:space="preserve">	Anderlecht v St. Truiden</t>
  </si>
  <si>
    <t>Waregem v St. Gilloise</t>
  </si>
  <si>
    <t>FC Augsburg v RB Leipzig</t>
  </si>
  <si>
    <t>Bayer Leverkusen v Hoffenheim</t>
  </si>
  <si>
    <t>Ross County v Celtic</t>
  </si>
  <si>
    <t>RB Leipzig V Arminia Bielefeld</t>
  </si>
  <si>
    <t>Hoffenheim V B. Monchengladbach</t>
  </si>
  <si>
    <t>Rangers V Dundee Utd</t>
  </si>
  <si>
    <t>St. Gilloise V Cercle Brugge KSV</t>
  </si>
  <si>
    <t>Cambuur v Heerenveen</t>
  </si>
  <si>
    <t>Fiorentina v Sassuolo</t>
  </si>
  <si>
    <t>Newcastle Utd v Manchester City</t>
  </si>
  <si>
    <t>Waalwijk v PSV</t>
  </si>
  <si>
    <t>Juventus V Cagliari</t>
  </si>
  <si>
    <t>Inter V Torino</t>
  </si>
  <si>
    <t>Napoli v Spezia</t>
  </si>
  <si>
    <t>St. Liege v Waregem</t>
  </si>
  <si>
    <t>St. Truiden v Eupen</t>
  </si>
  <si>
    <t>Brentford v Manchester City</t>
  </si>
  <si>
    <t>Arsenal v Manchester City</t>
  </si>
  <si>
    <t>Villarreal v Levante</t>
  </si>
  <si>
    <t>Lazio v Empoli</t>
  </si>
  <si>
    <t>Eintracht Frankfurt v Dortmund</t>
  </si>
  <si>
    <t xml:space="preserve">	Empoli v Sassuolo</t>
  </si>
  <si>
    <t xml:space="preserve">	Inter v Lazio</t>
  </si>
  <si>
    <t>Lyon v Paris SG</t>
  </si>
  <si>
    <t>St. Pauli v Aue</t>
  </si>
  <si>
    <t xml:space="preserve">	Fulham v Bristol City</t>
  </si>
  <si>
    <t>B. Monchengladbach v Bayer Leverkusen</t>
  </si>
  <si>
    <t xml:space="preserve">	Paris SG v Brest</t>
  </si>
  <si>
    <t>Sassuolo v Verona</t>
  </si>
  <si>
    <t>Rennes v Bordeaux</t>
  </si>
  <si>
    <t>Liverpool v Brentford</t>
  </si>
  <si>
    <t xml:space="preserve">	AC Milan v Spezia</t>
  </si>
  <si>
    <t>Fenerbahce v Altay</t>
  </si>
  <si>
    <t xml:space="preserve">	Lyon v St Etienne</t>
  </si>
  <si>
    <t>Hoffenheim v Dortmund</t>
  </si>
  <si>
    <t>Southampton v Manchester City</t>
  </si>
  <si>
    <t>AZ Alkmaar v Cambuur</t>
  </si>
  <si>
    <t>Empoli v AS Roma</t>
  </si>
  <si>
    <t>KV Mechelen v Anderlecht</t>
  </si>
  <si>
    <t>Paris SG v Reims</t>
  </si>
  <si>
    <t>Gent v Oostende</t>
  </si>
  <si>
    <t>Waregem v Leuven</t>
  </si>
  <si>
    <t>Rangers v Livingston</t>
  </si>
  <si>
    <t>Celtic v Dundee Utd</t>
  </si>
  <si>
    <t>Fulham	 v Blackpool</t>
  </si>
  <si>
    <t>Zurich v Servette</t>
  </si>
  <si>
    <t>Total</t>
  </si>
  <si>
    <t>Match ID</t>
  </si>
  <si>
    <t>Country</t>
  </si>
  <si>
    <t>Home</t>
  </si>
  <si>
    <t>Away</t>
  </si>
  <si>
    <t>FHG?</t>
  </si>
  <si>
    <t>SHG?</t>
  </si>
  <si>
    <t>FHG%</t>
  </si>
  <si>
    <t>SHG%</t>
  </si>
  <si>
    <t>Germany</t>
  </si>
  <si>
    <t>Bayern II</t>
  </si>
  <si>
    <t>Jena</t>
  </si>
  <si>
    <t>Lyngby</t>
  </si>
  <si>
    <t>Nordsjaelland</t>
  </si>
  <si>
    <t>Newcastle Utd</t>
  </si>
  <si>
    <t>Austria</t>
  </si>
  <si>
    <t>Tipico Bundesliga</t>
  </si>
  <si>
    <t>Netherlands</t>
  </si>
  <si>
    <t>Willem II</t>
  </si>
  <si>
    <t>B. Monchengladbach</t>
  </si>
  <si>
    <t>SC Freiburg</t>
  </si>
  <si>
    <t>Jupiler League</t>
  </si>
  <si>
    <t>Primeira Liga</t>
  </si>
  <si>
    <t>Ferreira</t>
  </si>
  <si>
    <t>Bolivia</t>
  </si>
  <si>
    <t>Division Profesional</t>
  </si>
  <si>
    <t>San Jose</t>
  </si>
  <si>
    <t>Oriente Petrolero</t>
  </si>
  <si>
    <t>G.A. Eagles</t>
  </si>
  <si>
    <t>Rad Beograd</t>
  </si>
  <si>
    <t>Partizan</t>
  </si>
  <si>
    <t>Aarhus</t>
  </si>
  <si>
    <t>Moreirense</t>
  </si>
  <si>
    <t>VfB Stuttgart</t>
  </si>
  <si>
    <t>Northern Ireland</t>
  </si>
  <si>
    <t>Nifl Premiership</t>
  </si>
  <si>
    <t>Glenavon</t>
  </si>
  <si>
    <t>C. Rangers</t>
  </si>
  <si>
    <t>1. FSV Mainz 05</t>
  </si>
  <si>
    <t>Spain</t>
  </si>
  <si>
    <t>Aarau</t>
  </si>
  <si>
    <t>Chiasso</t>
  </si>
  <si>
    <t>Yeni Malatyaspor</t>
  </si>
  <si>
    <t>Wehen</t>
  </si>
  <si>
    <t>Nijmegen</t>
  </si>
  <si>
    <t>Wurzburger Kickers</t>
  </si>
  <si>
    <t>National League South</t>
  </si>
  <si>
    <t>Chelmsford</t>
  </si>
  <si>
    <t>Braintree</t>
  </si>
  <si>
    <t>Harrogate</t>
  </si>
  <si>
    <t>Hartlepool</t>
  </si>
  <si>
    <t>Genclerbirligi</t>
  </si>
  <si>
    <t>Dumbarton</t>
  </si>
  <si>
    <t>Stranraer</t>
  </si>
  <si>
    <t>Linfield</t>
  </si>
  <si>
    <t>Institute</t>
  </si>
  <si>
    <t>A-league</t>
  </si>
  <si>
    <t>Adelaide United</t>
  </si>
  <si>
    <t>Newcastle Jets</t>
  </si>
  <si>
    <t>Elgin City</t>
  </si>
  <si>
    <t>Stenhousemuir</t>
  </si>
  <si>
    <t>Heerenveen</t>
  </si>
  <si>
    <t>Division 1</t>
  </si>
  <si>
    <t>Radomiak Radom</t>
  </si>
  <si>
    <t>Suwalki</t>
  </si>
  <si>
    <t>Inkasso-deildin</t>
  </si>
  <si>
    <t>Fram</t>
  </si>
  <si>
    <t>Afturelding</t>
  </si>
  <si>
    <t>Division 2</t>
  </si>
  <si>
    <t>Villarreal</t>
  </si>
  <si>
    <t>Vitkovice</t>
  </si>
  <si>
    <t>1st Division</t>
  </si>
  <si>
    <t>Viborg</t>
  </si>
  <si>
    <t>Nykobing</t>
  </si>
  <si>
    <t xml:space="preserve">            </t>
  </si>
  <si>
    <t>Denizlispor</t>
  </si>
  <si>
    <t>Prva Liga</t>
  </si>
  <si>
    <t>Tabor Sezana</t>
  </si>
  <si>
    <t>Maribor</t>
  </si>
  <si>
    <t>Gorodeja</t>
  </si>
  <si>
    <t>Vietnam</t>
  </si>
  <si>
    <t>V.League 1</t>
  </si>
  <si>
    <t>Da Nang</t>
  </si>
  <si>
    <t>T&amp;T Ha Noi</t>
  </si>
  <si>
    <t>Ankaragucu</t>
  </si>
  <si>
    <t>Kriens</t>
  </si>
  <si>
    <t>Lithuania</t>
  </si>
  <si>
    <t>FK Panevezys</t>
  </si>
  <si>
    <t>Obos-ligaen</t>
  </si>
  <si>
    <t>Ull/Kisa</t>
  </si>
  <si>
    <t>Ham-Kam</t>
  </si>
  <si>
    <t>Ranheim</t>
  </si>
  <si>
    <t>Kongsvinger</t>
  </si>
  <si>
    <t>Raufoss</t>
  </si>
  <si>
    <t>Strommen</t>
  </si>
  <si>
    <t>Sandnes</t>
  </si>
  <si>
    <t>Stjordals Blink</t>
  </si>
  <si>
    <t>Jerv</t>
  </si>
  <si>
    <t>Sweden</t>
  </si>
  <si>
    <t>Falkenbergs</t>
  </si>
  <si>
    <t>Helsingborg</t>
  </si>
  <si>
    <t>Start</t>
  </si>
  <si>
    <t>Aalesund</t>
  </si>
  <si>
    <t>Kakkonen Group B</t>
  </si>
  <si>
    <t>TPV</t>
  </si>
  <si>
    <t>Jazz Pori</t>
  </si>
  <si>
    <t>Sogndal</t>
  </si>
  <si>
    <t>Grorud</t>
  </si>
  <si>
    <t>Belshina</t>
  </si>
  <si>
    <t>Yokohama</t>
  </si>
  <si>
    <t>Pepsideild</t>
  </si>
  <si>
    <t>Kopavogur</t>
  </si>
  <si>
    <t>Dalian Yifang F.C.</t>
  </si>
  <si>
    <t>Guangzhou Evergrande</t>
  </si>
  <si>
    <t>Fylkir</t>
  </si>
  <si>
    <t>Fjolnir</t>
  </si>
  <si>
    <t>Shanghai SIPG</t>
  </si>
  <si>
    <t>Chongqing Lifan</t>
  </si>
  <si>
    <t>Leiknir</t>
  </si>
  <si>
    <t>Keflavik</t>
  </si>
  <si>
    <t>Gangwon</t>
  </si>
  <si>
    <t>KR Reykjavik</t>
  </si>
  <si>
    <t>Akranes</t>
  </si>
  <si>
    <t>Beijing Guoan</t>
  </si>
  <si>
    <t>Vestmannaeyjar</t>
  </si>
  <si>
    <t>Wuhan Zall</t>
  </si>
  <si>
    <t>Shenzhen</t>
  </si>
  <si>
    <t>Ecuador</t>
  </si>
  <si>
    <t>Liga Pro</t>
  </si>
  <si>
    <t>Dep. Cuenca</t>
  </si>
  <si>
    <t>Ind. del Valle</t>
  </si>
  <si>
    <t>Atlantis</t>
  </si>
  <si>
    <t>GrIFK</t>
  </si>
  <si>
    <t>Ykkonen</t>
  </si>
  <si>
    <t>Mikkeli</t>
  </si>
  <si>
    <t>Jaro</t>
  </si>
  <si>
    <t>USA</t>
  </si>
  <si>
    <t>21/09/2020 16:00:00</t>
  </si>
  <si>
    <t>Oygarden</t>
  </si>
  <si>
    <t>21/09/2020 17:00:00</t>
  </si>
  <si>
    <t>21/09/2020 17:30:00</t>
  </si>
  <si>
    <t>Grotta</t>
  </si>
  <si>
    <t>21/09/2020 20:15:00</t>
  </si>
  <si>
    <t>Stjarnan</t>
  </si>
  <si>
    <t>22/09/2020 13:00:00</t>
  </si>
  <si>
    <t>Shijiazhuang</t>
  </si>
  <si>
    <t>23/09/2020 11:00:00</t>
  </si>
  <si>
    <t>23/09/2020 11:30:00</t>
  </si>
  <si>
    <t>24/09/2020 00:30:00</t>
  </si>
  <si>
    <t>Houston Dynamo</t>
  </si>
  <si>
    <t>25/09/2020 16:30:00</t>
  </si>
  <si>
    <t>25/09/2020 17:00:00</t>
  </si>
  <si>
    <t>26/09/2020 11:00:00</t>
  </si>
  <si>
    <t>Sapporo</t>
  </si>
  <si>
    <t>26/09/2020 17:00:00</t>
  </si>
  <si>
    <t>27/09/2020 13:00:00</t>
  </si>
  <si>
    <t>27/09/2020 19:30:00</t>
  </si>
  <si>
    <t>28/09/2020 08:30:00</t>
  </si>
  <si>
    <t>28/09/2020 13:00:00</t>
  </si>
  <si>
    <t>Hebei</t>
  </si>
  <si>
    <t>Qingdao Huanghai</t>
  </si>
  <si>
    <t>28/09/2020 15:00:00</t>
  </si>
  <si>
    <t>28/09/2020 15:30:00</t>
  </si>
  <si>
    <t>28/09/2020 16:30:00</t>
  </si>
  <si>
    <t>HJK</t>
  </si>
  <si>
    <t>Rovaniemi</t>
  </si>
  <si>
    <t>28/09/2020 17:00:00</t>
  </si>
  <si>
    <t>29/09/2020 19:00:00</t>
  </si>
  <si>
    <t>Throttur</t>
  </si>
  <si>
    <t>Magni</t>
  </si>
  <si>
    <t>29/09/2020 16:30:00</t>
  </si>
  <si>
    <t>Thor Akureyri</t>
  </si>
  <si>
    <t>29/09/2020 16:45:00</t>
  </si>
  <si>
    <t>29/09/2020 18:00:00</t>
  </si>
  <si>
    <t>Mexico</t>
  </si>
  <si>
    <t>Liga Mx</t>
  </si>
  <si>
    <t>Toluca</t>
  </si>
  <si>
    <t>Cruz Azul</t>
  </si>
  <si>
    <t>Columbus Crew</t>
  </si>
  <si>
    <t>Brazil</t>
  </si>
  <si>
    <t>13/10/2020 22:00:00</t>
  </si>
  <si>
    <t>Flamengo RJ</t>
  </si>
  <si>
    <t>Goias</t>
  </si>
  <si>
    <t>14/10/2020 11:00:00</t>
  </si>
  <si>
    <t>17/10/2020 19:30:00</t>
  </si>
  <si>
    <t>18/10/2020 11:00:00</t>
  </si>
  <si>
    <t>18/10/2020 13:30:00</t>
  </si>
  <si>
    <t>18/10/2020 14:00:00</t>
  </si>
  <si>
    <t>18/10/2020 16:30:00</t>
  </si>
  <si>
    <t>18/10/2020 17:00:00</t>
  </si>
  <si>
    <t>21/10/2020 10:00:00</t>
  </si>
  <si>
    <t>21/10/2020 11:30:00</t>
  </si>
  <si>
    <t>23/10/2020 03:30:00</t>
  </si>
  <si>
    <t>24/10/2020 08:00:00</t>
  </si>
  <si>
    <t>25/10/2020 01:00:00</t>
  </si>
  <si>
    <t>Atletico-MG</t>
  </si>
  <si>
    <t>Sport Recife</t>
  </si>
  <si>
    <t>25/10/2020 06:00:00</t>
  </si>
  <si>
    <t>25/10/2020 15:00:00</t>
  </si>
  <si>
    <t>29/10/2020 02:00:00</t>
  </si>
  <si>
    <t>29/10/2020 02:30:00</t>
  </si>
  <si>
    <t>Ukraine</t>
  </si>
  <si>
    <t>30/10/2020 17:00:00</t>
  </si>
  <si>
    <t>Mariupol</t>
  </si>
  <si>
    <t>31/10/2020 07:00:00</t>
  </si>
  <si>
    <t>31/10/2020 10:00:00</t>
  </si>
  <si>
    <t>Ostersunds</t>
  </si>
  <si>
    <t>18/11/2020 09:00:00</t>
  </si>
  <si>
    <t>20/11/2020 20:00:00</t>
  </si>
  <si>
    <t>21/11/2020 17:00:00</t>
  </si>
  <si>
    <t>22/11/2020 13:30:00</t>
  </si>
  <si>
    <t>23/11/2020 18:00:00</t>
  </si>
  <si>
    <t>25/11/2020 09:30:00</t>
  </si>
  <si>
    <t>25/11/2020 10:00:00</t>
  </si>
  <si>
    <t>28/11/2020 17:00:00</t>
  </si>
  <si>
    <t>28/11/2020 17:30:00</t>
  </si>
  <si>
    <t>29/11/2020 14:00:00</t>
  </si>
  <si>
    <t>Nimes</t>
  </si>
  <si>
    <t>30/11/2020 18:00:00</t>
  </si>
  <si>
    <t>30/11/2020 19:45:00</t>
  </si>
  <si>
    <t>Waasland-Beveren</t>
  </si>
  <si>
    <t>FC Tambov</t>
  </si>
  <si>
    <t>13/12/2020 13:30:00</t>
  </si>
  <si>
    <t>13/12/2020 14:00:00</t>
  </si>
  <si>
    <t>13/12/2020 15:00:00</t>
  </si>
  <si>
    <t>13/12/2020 19:45:00</t>
  </si>
  <si>
    <t>13/12/2020 20:00:00</t>
  </si>
  <si>
    <t>Slovakia</t>
  </si>
  <si>
    <t>Fortuna Liga</t>
  </si>
  <si>
    <t>15/12/2020 15:00:00</t>
  </si>
  <si>
    <t>Dun. Streda</t>
  </si>
  <si>
    <t>Senica</t>
  </si>
  <si>
    <t>15/12/2020 17:00:00</t>
  </si>
  <si>
    <t>15/12/2020 17:30:00</t>
  </si>
  <si>
    <t>15/12/2020 19:30:00</t>
  </si>
  <si>
    <t>16/12/2020 17:00:00</t>
  </si>
  <si>
    <t>16/12/2020 17:45:00</t>
  </si>
  <si>
    <t>16/12/2020 19:30:00</t>
  </si>
  <si>
    <t>16/12/2020 20:00:00</t>
  </si>
  <si>
    <t>17/12/2020 19:45:00</t>
  </si>
  <si>
    <t>18/12/2020 19:30:00</t>
  </si>
  <si>
    <t>19/12/2020 13:00:00</t>
  </si>
  <si>
    <t>19/12/2020 14:30:00</t>
  </si>
  <si>
    <t>19/12/2020 15:00:00</t>
  </si>
  <si>
    <t>19/12/2020 16:00:00</t>
  </si>
  <si>
    <t>Altach</t>
  </si>
  <si>
    <t>19/12/2020 17:00:00</t>
  </si>
  <si>
    <t>19/12/2020 17:30:00</t>
  </si>
  <si>
    <t>20/12/2020 14:00:00</t>
  </si>
  <si>
    <t>20/12/2020 16:00:00</t>
  </si>
  <si>
    <t>Erzurum BB</t>
  </si>
  <si>
    <t>20/12/2020 17:00:00</t>
  </si>
  <si>
    <t>20/12/2020 17:30:00</t>
  </si>
  <si>
    <t>20/12/2020 19:45:00</t>
  </si>
  <si>
    <t>21/12/2020 18:00:00</t>
  </si>
  <si>
    <t>21/12/2020 20:00:00</t>
  </si>
  <si>
    <t>22/12/2020 17:00:00</t>
  </si>
  <si>
    <t>22/12/2020 21:00:00</t>
  </si>
  <si>
    <t>Valladolid</t>
  </si>
  <si>
    <t>23/12/2020 18:00:00</t>
  </si>
  <si>
    <t>Ross County</t>
  </si>
  <si>
    <t>23/12/2020 18:45:00</t>
  </si>
  <si>
    <t>23/12/2020 19:45:00</t>
  </si>
  <si>
    <t>23/12/2020 20:00:00</t>
  </si>
  <si>
    <t>26/12/2020 12:30:00</t>
  </si>
  <si>
    <t>27/12/2020 15:00:00</t>
  </si>
  <si>
    <t>27/12/2020 16:00:00</t>
  </si>
  <si>
    <t>28/12/2020 17:30:00</t>
  </si>
  <si>
    <t>29/12/2020 18:15:00</t>
  </si>
  <si>
    <t>30/12/2020 20:00:00</t>
  </si>
  <si>
    <t>13/01/2021 18:00:00</t>
  </si>
  <si>
    <t xml:space="preserve">Yokohama M. </t>
  </si>
  <si>
    <t xml:space="preserve">C-Osaka </t>
  </si>
  <si>
    <t xml:space="preserve"> Yokohama M</t>
  </si>
  <si>
    <t>Glimt</t>
  </si>
  <si>
    <t xml:space="preserve">Valerenga </t>
  </si>
  <si>
    <t xml:space="preserve">Kristiansund </t>
  </si>
  <si>
    <t>Stromsgodse</t>
  </si>
  <si>
    <t>St.Truiden</t>
  </si>
  <si>
    <t>St.Gilloise</t>
  </si>
  <si>
    <t xml:space="preserve">	Anderlechtden</t>
  </si>
  <si>
    <t xml:space="preserve">Waregem </t>
  </si>
  <si>
    <t xml:space="preserve">St. Liege </t>
  </si>
  <si>
    <t xml:space="preserve">KV Mechelen </t>
  </si>
  <si>
    <t xml:space="preserve">Elfsborg </t>
  </si>
  <si>
    <t xml:space="preserve">Norrkoping </t>
  </si>
  <si>
    <t xml:space="preserve">Sirius </t>
  </si>
  <si>
    <t xml:space="preserve">	Bochum</t>
  </si>
  <si>
    <t xml:space="preserve">Bayer Leverkusen </t>
  </si>
  <si>
    <t xml:space="preserve">Hoffenheim </t>
  </si>
  <si>
    <t xml:space="preserve">Eintracht Frankfurt </t>
  </si>
  <si>
    <t xml:space="preserve">B. Monchengladbach </t>
  </si>
  <si>
    <t>Aue</t>
  </si>
  <si>
    <t xml:space="preserve">St. Pauli </t>
  </si>
  <si>
    <t>Paderborn v</t>
  </si>
  <si>
    <t xml:space="preserve">Darmstadt </t>
  </si>
  <si>
    <t xml:space="preserve">SV Werder Bremen </t>
  </si>
  <si>
    <t>Mariehamn</t>
  </si>
  <si>
    <t xml:space="preserve">HJK </t>
  </si>
  <si>
    <t>AP Turris Calcio</t>
  </si>
  <si>
    <t>FC Botosani</t>
  </si>
  <si>
    <t>Ayr</t>
  </si>
  <si>
    <t>Dunkerque</t>
  </si>
  <si>
    <t>LR Vicenza</t>
  </si>
  <si>
    <t xml:space="preserve">Barnsley </t>
  </si>
  <si>
    <t>Mansfield</t>
  </si>
  <si>
    <t>Lokomotiva</t>
  </si>
  <si>
    <t>Auxerre</t>
  </si>
  <si>
    <t>Spal</t>
  </si>
  <si>
    <t>Gaziantep</t>
  </si>
  <si>
    <t>Sudtirol</t>
  </si>
  <si>
    <t>Pro Vercelli</t>
  </si>
  <si>
    <t>Sivasspo</t>
  </si>
  <si>
    <t>Malatyaspor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</si>
</sst>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£&quot;#,##0.00"/>
    <numFmt numFmtId="165" formatCode="[$-F800]dddd\,\ mmmm\ dd\,\ yyyy"/>
    <numFmt numFmtId="166" formatCode="[$-809]\ mmmm\ yyyy"/>
    <numFmt numFmtId="167" formatCode="m\-d"/>
  </numFmts>
  <fonts count="18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7"/>
      <color rgb="FF212121"/>
      <name val="Roboto"/>
    </font>
    <font>
      <sz val="11"/>
      <color rgb="FF212121"/>
      <name val="Roboto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&quot;Liberation Sans&quot;"/>
    </font>
    <font>
      <sz val="10"/>
      <color rgb="FF000000"/>
      <name val="&quot;Liberation Sans&quot;"/>
    </font>
    <font>
      <sz val="10"/>
      <color rgb="FF212121"/>
      <name val="Roboto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&quot;Liberation Sans&quot;"/>
    </font>
    <font>
      <sz val="12"/>
      <color rgb="FF000000"/>
      <name val="&quot;Liberation Sans&quot;"/>
    </font>
    <font>
      <sz val="12"/>
      <color rgb="FF212121"/>
      <name val="Roboto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7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/>
    <xf numFmtId="49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3" xfId="0" applyNumberForma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/>
    </xf>
    <xf numFmtId="2" fontId="0" fillId="0" borderId="19" xfId="0" applyNumberFormat="1" applyBorder="1" applyAlignment="1">
      <alignment horizontal="center" vertical="center"/>
    </xf>
    <xf numFmtId="0" fontId="0" fillId="0" borderId="0" xfId="0" applyFill="1"/>
    <xf numFmtId="2" fontId="0" fillId="0" borderId="3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164" fontId="0" fillId="0" borderId="28" xfId="0" applyNumberFormat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164" fontId="0" fillId="0" borderId="29" xfId="0" applyNumberFormat="1" applyBorder="1" applyAlignment="1">
      <alignment horizontal="center"/>
    </xf>
    <xf numFmtId="164" fontId="0" fillId="0" borderId="29" xfId="0" applyNumberFormat="1" applyFill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164" fontId="0" fillId="0" borderId="26" xfId="0" applyNumberFormat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14" fontId="0" fillId="2" borderId="3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/>
    </xf>
    <xf numFmtId="49" fontId="0" fillId="2" borderId="15" xfId="0" applyNumberForma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/>
    <xf numFmtId="49" fontId="0" fillId="2" borderId="3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/>
    <xf numFmtId="49" fontId="0" fillId="2" borderId="1" xfId="0" applyNumberFormat="1" applyFill="1" applyBorder="1" applyAlignment="1">
      <alignment horizontal="center"/>
    </xf>
    <xf numFmtId="0" fontId="0" fillId="2" borderId="6" xfId="0" applyFill="1" applyBorder="1"/>
    <xf numFmtId="49" fontId="0" fillId="2" borderId="8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7" xfId="0" applyFill="1" applyBorder="1" applyAlignment="1">
      <alignment horizontal="center" vertical="center"/>
    </xf>
    <xf numFmtId="14" fontId="0" fillId="2" borderId="8" xfId="0" applyNumberFormat="1" applyFill="1" applyBorder="1" applyAlignment="1">
      <alignment horizontal="center"/>
    </xf>
    <xf numFmtId="2" fontId="0" fillId="4" borderId="19" xfId="0" applyNumberFormat="1" applyFill="1" applyBorder="1" applyAlignment="1">
      <alignment horizontal="center" vertical="center"/>
    </xf>
    <xf numFmtId="2" fontId="0" fillId="4" borderId="18" xfId="0" applyNumberForma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/>
    </xf>
    <xf numFmtId="2" fontId="0" fillId="4" borderId="8" xfId="0" applyNumberFormat="1" applyFill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0" fillId="2" borderId="13" xfId="0" applyNumberFormat="1" applyFill="1" applyBorder="1" applyAlignment="1">
      <alignment horizontal="center" vertical="center"/>
    </xf>
    <xf numFmtId="0" fontId="0" fillId="0" borderId="0" xfId="0" applyBorder="1"/>
    <xf numFmtId="10" fontId="0" fillId="0" borderId="0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2" borderId="1" xfId="0" applyFill="1" applyBorder="1"/>
    <xf numFmtId="49" fontId="0" fillId="0" borderId="1" xfId="0" applyNumberFormat="1" applyFill="1" applyBorder="1" applyAlignment="1">
      <alignment horizontal="center"/>
    </xf>
    <xf numFmtId="10" fontId="0" fillId="0" borderId="1" xfId="0" applyNumberFormat="1" applyBorder="1"/>
    <xf numFmtId="2" fontId="0" fillId="0" borderId="15" xfId="0" applyNumberFormat="1" applyBorder="1" applyAlignment="1">
      <alignment horizontal="center"/>
    </xf>
    <xf numFmtId="2" fontId="0" fillId="5" borderId="19" xfId="0" applyNumberFormat="1" applyFill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49" fontId="0" fillId="2" borderId="19" xfId="0" applyNumberFormat="1" applyFill="1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9" xfId="0" applyFill="1" applyBorder="1"/>
    <xf numFmtId="0" fontId="0" fillId="2" borderId="31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2" fontId="0" fillId="3" borderId="31" xfId="0" applyNumberFormat="1" applyFill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49" fontId="0" fillId="2" borderId="33" xfId="0" applyNumberFormat="1" applyFill="1" applyBorder="1" applyAlignment="1">
      <alignment horizontal="center" vertical="center"/>
    </xf>
    <xf numFmtId="49" fontId="0" fillId="2" borderId="34" xfId="0" applyNumberFormat="1" applyFill="1" applyBorder="1" applyAlignment="1">
      <alignment horizontal="center" vertical="center"/>
    </xf>
    <xf numFmtId="0" fontId="0" fillId="2" borderId="32" xfId="0" applyFill="1" applyBorder="1"/>
    <xf numFmtId="0" fontId="0" fillId="2" borderId="6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2" fontId="0" fillId="5" borderId="6" xfId="0" applyNumberFormat="1" applyFill="1" applyBorder="1" applyAlignment="1">
      <alignment horizont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49" fontId="0" fillId="2" borderId="35" xfId="0" applyNumberFormat="1" applyFill="1" applyBorder="1" applyAlignment="1">
      <alignment horizontal="center" vertical="center"/>
    </xf>
    <xf numFmtId="49" fontId="0" fillId="2" borderId="16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49" fontId="0" fillId="2" borderId="35" xfId="0" applyNumberFormat="1" applyFill="1" applyBorder="1" applyAlignment="1">
      <alignment horizontal="center"/>
    </xf>
    <xf numFmtId="49" fontId="0" fillId="2" borderId="16" xfId="0" applyNumberForma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5" borderId="5" xfId="0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2" fontId="0" fillId="5" borderId="9" xfId="0" applyNumberFormat="1" applyFill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49" fontId="0" fillId="2" borderId="36" xfId="0" applyNumberFormat="1" applyFill="1" applyBorder="1" applyAlignment="1">
      <alignment horizontal="center"/>
    </xf>
    <xf numFmtId="49" fontId="0" fillId="2" borderId="27" xfId="0" applyNumberFormat="1" applyFill="1" applyBorder="1" applyAlignment="1">
      <alignment horizontal="center"/>
    </xf>
    <xf numFmtId="164" fontId="0" fillId="0" borderId="13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/>
    </xf>
    <xf numFmtId="164" fontId="0" fillId="2" borderId="3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0" fillId="6" borderId="16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left"/>
    </xf>
    <xf numFmtId="2" fontId="0" fillId="0" borderId="1" xfId="0" applyNumberFormat="1" applyBorder="1" applyAlignment="1">
      <alignment horizontal="center" vertical="center"/>
    </xf>
    <xf numFmtId="166" fontId="0" fillId="2" borderId="1" xfId="0" applyNumberFormat="1" applyFill="1" applyBorder="1" applyAlignment="1">
      <alignment horizontal="left"/>
    </xf>
    <xf numFmtId="14" fontId="0" fillId="2" borderId="17" xfId="0" applyNumberFormat="1" applyFill="1" applyBorder="1" applyAlignment="1">
      <alignment horizontal="center" vertical="center"/>
    </xf>
    <xf numFmtId="164" fontId="0" fillId="4" borderId="19" xfId="0" applyNumberFormat="1" applyFill="1" applyBorder="1" applyAlignment="1">
      <alignment horizontal="center" vertical="center"/>
    </xf>
    <xf numFmtId="164" fontId="0" fillId="4" borderId="18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/>
    </xf>
    <xf numFmtId="164" fontId="0" fillId="4" borderId="8" xfId="0" applyNumberFormat="1" applyFill="1" applyBorder="1" applyAlignment="1">
      <alignment horizontal="center"/>
    </xf>
    <xf numFmtId="0" fontId="2" fillId="6" borderId="19" xfId="0" applyFont="1" applyFill="1" applyBorder="1"/>
    <xf numFmtId="0" fontId="0" fillId="2" borderId="17" xfId="0" applyFill="1" applyBorder="1" applyAlignment="1">
      <alignment horizontal="center" vertical="center"/>
    </xf>
    <xf numFmtId="164" fontId="0" fillId="2" borderId="37" xfId="0" applyNumberFormat="1" applyFill="1" applyBorder="1" applyAlignment="1">
      <alignment horizontal="center" vertical="center"/>
    </xf>
    <xf numFmtId="164" fontId="0" fillId="0" borderId="38" xfId="0" applyNumberFormat="1" applyBorder="1" applyAlignment="1">
      <alignment horizontal="center" vertical="center"/>
    </xf>
    <xf numFmtId="164" fontId="0" fillId="0" borderId="39" xfId="0" applyNumberFormat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14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8" xfId="0" applyFill="1" applyBorder="1" applyAlignment="1">
      <alignment horizontal="center" vertical="center"/>
    </xf>
    <xf numFmtId="2" fontId="0" fillId="6" borderId="18" xfId="0" applyNumberFormat="1" applyFill="1" applyBorder="1" applyAlignment="1">
      <alignment horizontal="center" vertical="center"/>
    </xf>
    <xf numFmtId="164" fontId="0" fillId="6" borderId="29" xfId="0" applyNumberForma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49" fontId="0" fillId="6" borderId="1" xfId="0" applyNumberFormat="1" applyFill="1" applyBorder="1" applyAlignment="1">
      <alignment horizontal="center"/>
    </xf>
    <xf numFmtId="0" fontId="0" fillId="6" borderId="6" xfId="0" applyFill="1" applyBorder="1"/>
    <xf numFmtId="164" fontId="0" fillId="6" borderId="18" xfId="0" applyNumberFormat="1" applyFill="1" applyBorder="1" applyAlignment="1">
      <alignment horizontal="center" vertical="center"/>
    </xf>
    <xf numFmtId="0" fontId="0" fillId="6" borderId="0" xfId="0" applyFill="1"/>
    <xf numFmtId="165" fontId="0" fillId="6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/>
    <xf numFmtId="10" fontId="0" fillId="0" borderId="1" xfId="0" applyNumberFormat="1" applyFill="1" applyBorder="1" applyAlignment="1"/>
    <xf numFmtId="0" fontId="0" fillId="4" borderId="40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/>
    </xf>
    <xf numFmtId="0" fontId="0" fillId="5" borderId="13" xfId="0" applyFill="1" applyBorder="1" applyAlignment="1">
      <alignment horizontal="center" vertical="center"/>
    </xf>
    <xf numFmtId="2" fontId="0" fillId="5" borderId="28" xfId="0" applyNumberFormat="1" applyFill="1" applyBorder="1" applyAlignment="1">
      <alignment horizontal="center"/>
    </xf>
    <xf numFmtId="2" fontId="0" fillId="5" borderId="29" xfId="0" applyNumberFormat="1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5" borderId="41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2" borderId="37" xfId="0" applyFill="1" applyBorder="1"/>
    <xf numFmtId="0" fontId="0" fillId="2" borderId="37" xfId="0" applyFill="1" applyBorder="1" applyAlignment="1">
      <alignment horizontal="center"/>
    </xf>
    <xf numFmtId="2" fontId="0" fillId="0" borderId="1" xfId="0" applyNumberFormat="1" applyBorder="1"/>
    <xf numFmtId="0" fontId="0" fillId="0" borderId="1" xfId="0" applyFill="1" applyBorder="1" applyAlignment="1">
      <alignment horizontal="center"/>
    </xf>
    <xf numFmtId="10" fontId="0" fillId="0" borderId="1" xfId="0" applyNumberFormat="1" applyFill="1" applyBorder="1"/>
    <xf numFmtId="2" fontId="0" fillId="4" borderId="18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2" borderId="17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/>
    </xf>
    <xf numFmtId="2" fontId="0" fillId="0" borderId="16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left"/>
    </xf>
    <xf numFmtId="49" fontId="0" fillId="2" borderId="42" xfId="0" applyNumberFormat="1" applyFill="1" applyBorder="1" applyAlignment="1">
      <alignment horizontal="center" vertical="center"/>
    </xf>
    <xf numFmtId="49" fontId="0" fillId="2" borderId="43" xfId="0" applyNumberFormat="1" applyFill="1" applyBorder="1" applyAlignment="1">
      <alignment horizontal="center" vertical="center"/>
    </xf>
    <xf numFmtId="49" fontId="0" fillId="2" borderId="43" xfId="0" applyNumberFormat="1" applyFill="1" applyBorder="1" applyAlignment="1">
      <alignment horizontal="center"/>
    </xf>
    <xf numFmtId="49" fontId="0" fillId="2" borderId="44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10" fontId="0" fillId="0" borderId="0" xfId="0" applyNumberFormat="1" applyFill="1" applyBorder="1" applyAlignment="1"/>
    <xf numFmtId="2" fontId="0" fillId="0" borderId="0" xfId="0" applyNumberFormat="1" applyBorder="1"/>
    <xf numFmtId="0" fontId="0" fillId="7" borderId="1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1" xfId="0" applyFill="1" applyBorder="1"/>
    <xf numFmtId="164" fontId="0" fillId="0" borderId="45" xfId="0" applyNumberFormat="1" applyFill="1" applyBorder="1" applyAlignment="1">
      <alignment horizontal="center"/>
    </xf>
    <xf numFmtId="0" fontId="0" fillId="6" borderId="1" xfId="0" applyFill="1" applyBorder="1" applyAlignment="1"/>
    <xf numFmtId="0" fontId="0" fillId="6" borderId="1" xfId="0" applyFill="1" applyBorder="1"/>
    <xf numFmtId="0" fontId="0" fillId="6" borderId="1" xfId="0" applyFill="1" applyBorder="1" applyAlignment="1">
      <alignment vertical="center"/>
    </xf>
    <xf numFmtId="0" fontId="0" fillId="6" borderId="1" xfId="0" applyFill="1" applyBorder="1" applyAlignment="1">
      <alignment horizontal="left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164" fontId="0" fillId="2" borderId="20" xfId="0" applyNumberFormat="1" applyFill="1" applyBorder="1" applyAlignment="1">
      <alignment horizontal="center" vertical="center"/>
    </xf>
    <xf numFmtId="165" fontId="0" fillId="0" borderId="0" xfId="0" applyNumberFormat="1"/>
    <xf numFmtId="0" fontId="3" fillId="0" borderId="1" xfId="0" applyFont="1" applyBorder="1"/>
    <xf numFmtId="0" fontId="0" fillId="0" borderId="1" xfId="0" applyFont="1" applyBorder="1"/>
    <xf numFmtId="14" fontId="4" fillId="0" borderId="1" xfId="0" applyNumberFormat="1" applyFont="1" applyBorder="1"/>
    <xf numFmtId="0" fontId="4" fillId="0" borderId="1" xfId="0" applyFont="1" applyBorder="1"/>
    <xf numFmtId="0" fontId="3" fillId="8" borderId="0" xfId="0" applyFont="1" applyFill="1" applyAlignment="1">
      <alignment vertical="center" wrapText="1"/>
    </xf>
    <xf numFmtId="0" fontId="3" fillId="8" borderId="1" xfId="0" applyFont="1" applyFill="1" applyBorder="1" applyAlignment="1">
      <alignment vertical="center" wrapText="1"/>
    </xf>
    <xf numFmtId="14" fontId="0" fillId="0" borderId="1" xfId="0" applyNumberFormat="1" applyFont="1" applyBorder="1"/>
    <xf numFmtId="0" fontId="4" fillId="8" borderId="1" xfId="0" applyFont="1" applyFill="1" applyBorder="1" applyAlignment="1">
      <alignment vertical="center" wrapText="1"/>
    </xf>
    <xf numFmtId="0" fontId="0" fillId="0" borderId="0" xfId="0" applyFont="1"/>
    <xf numFmtId="49" fontId="0" fillId="0" borderId="1" xfId="0" applyNumberFormat="1" applyFont="1" applyBorder="1"/>
    <xf numFmtId="49" fontId="0" fillId="0" borderId="0" xfId="0" applyNumberFormat="1" applyFont="1"/>
    <xf numFmtId="11" fontId="0" fillId="0" borderId="1" xfId="0" applyNumberFormat="1" applyFont="1" applyBorder="1"/>
    <xf numFmtId="11" fontId="4" fillId="8" borderId="1" xfId="0" applyNumberFormat="1" applyFont="1" applyFill="1" applyBorder="1" applyAlignment="1">
      <alignment vertical="center" wrapText="1"/>
    </xf>
    <xf numFmtId="11" fontId="0" fillId="0" borderId="0" xfId="0" applyNumberFormat="1" applyFont="1"/>
    <xf numFmtId="0" fontId="0" fillId="0" borderId="46" xfId="0" applyFont="1" applyFill="1" applyBorder="1"/>
    <xf numFmtId="0" fontId="0" fillId="0" borderId="0" xfId="0" applyFont="1" applyFill="1" applyBorder="1"/>
    <xf numFmtId="14" fontId="0" fillId="0" borderId="0" xfId="0" applyNumberFormat="1" applyFont="1"/>
    <xf numFmtId="49" fontId="3" fillId="8" borderId="1" xfId="0" applyNumberFormat="1" applyFont="1" applyFill="1" applyBorder="1" applyAlignment="1">
      <alignment vertical="center" wrapText="1"/>
    </xf>
    <xf numFmtId="0" fontId="0" fillId="0" borderId="1" xfId="0" applyFont="1" applyFill="1" applyBorder="1"/>
    <xf numFmtId="165" fontId="0" fillId="0" borderId="0" xfId="0" applyNumberForma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10" fillId="10" borderId="1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7" fillId="12" borderId="1" xfId="0" applyFont="1" applyFill="1" applyBorder="1" applyAlignment="1">
      <alignment horizontal="center"/>
    </xf>
    <xf numFmtId="167" fontId="7" fillId="12" borderId="1" xfId="0" applyNumberFormat="1" applyFont="1" applyFill="1" applyBorder="1" applyAlignment="1">
      <alignment horizontal="center"/>
    </xf>
    <xf numFmtId="11" fontId="6" fillId="12" borderId="1" xfId="0" applyNumberFormat="1" applyFont="1" applyFill="1" applyBorder="1" applyAlignment="1">
      <alignment horizontal="center"/>
    </xf>
    <xf numFmtId="49" fontId="6" fillId="12" borderId="1" xfId="0" applyNumberFormat="1" applyFont="1" applyFill="1" applyBorder="1" applyAlignment="1">
      <alignment horizontal="center"/>
    </xf>
    <xf numFmtId="11" fontId="10" fillId="12" borderId="1" xfId="0" applyNumberFormat="1" applyFont="1" applyFill="1" applyBorder="1" applyAlignment="1">
      <alignment horizontal="center" vertical="center" wrapText="1"/>
    </xf>
    <xf numFmtId="49" fontId="10" fillId="12" borderId="1" xfId="0" applyNumberFormat="1" applyFont="1" applyFill="1" applyBorder="1" applyAlignment="1">
      <alignment horizontal="center" vertical="center" wrapText="1"/>
    </xf>
    <xf numFmtId="11" fontId="0" fillId="12" borderId="1" xfId="0" applyNumberFormat="1" applyFill="1" applyBorder="1" applyAlignment="1">
      <alignment horizontal="center"/>
    </xf>
    <xf numFmtId="49" fontId="0" fillId="12" borderId="1" xfId="0" applyNumberForma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0" fontId="5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5" fontId="11" fillId="7" borderId="1" xfId="0" applyNumberFormat="1" applyFont="1" applyFill="1" applyBorder="1" applyAlignment="1">
      <alignment horizontal="center"/>
    </xf>
    <xf numFmtId="165" fontId="12" fillId="7" borderId="1" xfId="0" applyNumberFormat="1" applyFont="1" applyFill="1" applyBorder="1" applyAlignment="1">
      <alignment horizontal="center"/>
    </xf>
    <xf numFmtId="165" fontId="13" fillId="7" borderId="1" xfId="0" applyNumberFormat="1" applyFont="1" applyFill="1" applyBorder="1" applyAlignment="1">
      <alignment horizontal="center"/>
    </xf>
    <xf numFmtId="165" fontId="14" fillId="9" borderId="1" xfId="0" applyNumberFormat="1" applyFont="1" applyFill="1" applyBorder="1" applyAlignment="1">
      <alignment horizontal="center"/>
    </xf>
    <xf numFmtId="165" fontId="15" fillId="7" borderId="1" xfId="0" applyNumberFormat="1" applyFont="1" applyFill="1" applyBorder="1" applyAlignment="1">
      <alignment horizontal="center"/>
    </xf>
    <xf numFmtId="165" fontId="16" fillId="7" borderId="1" xfId="0" applyNumberFormat="1" applyFont="1" applyFill="1" applyBorder="1" applyAlignment="1">
      <alignment horizontal="center"/>
    </xf>
    <xf numFmtId="165" fontId="17" fillId="7" borderId="1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0" fillId="2" borderId="17" xfId="0" applyNumberFormat="1" applyFill="1" applyBorder="1" applyAlignment="1">
      <alignment horizontal="center" vertical="center"/>
    </xf>
    <xf numFmtId="49" fontId="0" fillId="2" borderId="23" xfId="0" applyNumberFormat="1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164" fontId="0" fillId="2" borderId="20" xfId="0" applyNumberFormat="1" applyFill="1" applyBorder="1" applyAlignment="1">
      <alignment horizontal="center" vertical="center"/>
    </xf>
  </cellXfs>
  <cellStyles count="1">
    <cellStyle name="Normal" xfId="0" builtinId="0"/>
  </cellStyles>
  <dxfs count="5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Profit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'2021-2022 Summary'!$C$7:$C$18</c:f>
              <c:numCache>
                <c:formatCode>[$-809]\ mmmm\ yyyy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'2021-2022 Summary'!$D$7:$D$18</c:f>
              <c:numCache>
                <c:formatCode>"£"#,##0.00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-1.8399999999999999</c:v>
                </c:pt>
                <c:pt idx="8">
                  <c:v>4.4999999999999991</c:v>
                </c:pt>
                <c:pt idx="9">
                  <c:v>0.56000000000000005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A9-41BF-B347-2BB0EFCC3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25786783"/>
        <c:axId val="1351934511"/>
      </c:barChart>
      <c:dateAx>
        <c:axId val="2125786783"/>
        <c:scaling>
          <c:orientation val="minMax"/>
        </c:scaling>
        <c:delete val="0"/>
        <c:axPos val="b"/>
        <c:numFmt formatCode="[$-809]\ mmmm\ 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1934511"/>
        <c:crosses val="autoZero"/>
        <c:auto val="1"/>
        <c:lblOffset val="100"/>
        <c:baseTimeUnit val="months"/>
      </c:dateAx>
      <c:valAx>
        <c:axId val="1351934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5786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Profit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'SHG Pro'!$M$3</c:f>
              <c:strCache>
                <c:ptCount val="1"/>
                <c:pt idx="0">
                  <c:v>Cumulative Profit</c:v>
                </c:pt>
              </c:strCache>
            </c:strRef>
          </c:tx>
          <c:marker>
            <c:symbol val="none"/>
          </c:marker>
          <c:val>
            <c:numRef>
              <c:f>'SHG Pro'!$M$43:$M$343</c:f>
              <c:numCache>
                <c:formatCode>"£"#,##0.00</c:formatCode>
                <c:ptCount val="301"/>
                <c:pt idx="0">
                  <c:v>-21.72</c:v>
                </c:pt>
                <c:pt idx="1">
                  <c:v>-21.72</c:v>
                </c:pt>
                <c:pt idx="2">
                  <c:v>-21.72</c:v>
                </c:pt>
                <c:pt idx="3">
                  <c:v>-21.72</c:v>
                </c:pt>
                <c:pt idx="4">
                  <c:v>-21.72</c:v>
                </c:pt>
                <c:pt idx="5">
                  <c:v>-21.72</c:v>
                </c:pt>
                <c:pt idx="6">
                  <c:v>-21.72</c:v>
                </c:pt>
                <c:pt idx="7">
                  <c:v>-21.72</c:v>
                </c:pt>
                <c:pt idx="8">
                  <c:v>-21.72</c:v>
                </c:pt>
                <c:pt idx="9">
                  <c:v>-21.72</c:v>
                </c:pt>
                <c:pt idx="10">
                  <c:v>-21.72</c:v>
                </c:pt>
                <c:pt idx="11">
                  <c:v>-21.72</c:v>
                </c:pt>
                <c:pt idx="12">
                  <c:v>-21.72</c:v>
                </c:pt>
                <c:pt idx="13">
                  <c:v>-21.72</c:v>
                </c:pt>
                <c:pt idx="14">
                  <c:v>-21.72</c:v>
                </c:pt>
                <c:pt idx="15">
                  <c:v>-21.72</c:v>
                </c:pt>
                <c:pt idx="16">
                  <c:v>-21.72</c:v>
                </c:pt>
                <c:pt idx="17">
                  <c:v>-21.72</c:v>
                </c:pt>
                <c:pt idx="18">
                  <c:v>-21.72</c:v>
                </c:pt>
                <c:pt idx="19">
                  <c:v>-21.72</c:v>
                </c:pt>
                <c:pt idx="20">
                  <c:v>-21.72</c:v>
                </c:pt>
                <c:pt idx="21">
                  <c:v>-21.72</c:v>
                </c:pt>
                <c:pt idx="22">
                  <c:v>-21.72</c:v>
                </c:pt>
                <c:pt idx="23">
                  <c:v>-21.72</c:v>
                </c:pt>
                <c:pt idx="24">
                  <c:v>-21.72</c:v>
                </c:pt>
                <c:pt idx="25">
                  <c:v>-21.72</c:v>
                </c:pt>
                <c:pt idx="26">
                  <c:v>-21.72</c:v>
                </c:pt>
                <c:pt idx="27">
                  <c:v>-21.72</c:v>
                </c:pt>
                <c:pt idx="28">
                  <c:v>-21.72</c:v>
                </c:pt>
                <c:pt idx="29">
                  <c:v>-21.72</c:v>
                </c:pt>
                <c:pt idx="30">
                  <c:v>-21.72</c:v>
                </c:pt>
                <c:pt idx="31">
                  <c:v>-21.72</c:v>
                </c:pt>
                <c:pt idx="32">
                  <c:v>-21.72</c:v>
                </c:pt>
                <c:pt idx="33">
                  <c:v>-21.72</c:v>
                </c:pt>
                <c:pt idx="34">
                  <c:v>-21.72</c:v>
                </c:pt>
                <c:pt idx="35">
                  <c:v>-21.72</c:v>
                </c:pt>
                <c:pt idx="36">
                  <c:v>-21.72</c:v>
                </c:pt>
                <c:pt idx="37">
                  <c:v>-21.72</c:v>
                </c:pt>
                <c:pt idx="38">
                  <c:v>-21.72</c:v>
                </c:pt>
                <c:pt idx="39">
                  <c:v>-21.72</c:v>
                </c:pt>
                <c:pt idx="40">
                  <c:v>-21.72</c:v>
                </c:pt>
                <c:pt idx="41">
                  <c:v>-21.72</c:v>
                </c:pt>
                <c:pt idx="42">
                  <c:v>-21.72</c:v>
                </c:pt>
                <c:pt idx="43">
                  <c:v>-21.72</c:v>
                </c:pt>
                <c:pt idx="44">
                  <c:v>-21.72</c:v>
                </c:pt>
                <c:pt idx="45">
                  <c:v>-21.72</c:v>
                </c:pt>
                <c:pt idx="46">
                  <c:v>-21.72</c:v>
                </c:pt>
                <c:pt idx="47">
                  <c:v>-21.72</c:v>
                </c:pt>
                <c:pt idx="48">
                  <c:v>-21.72</c:v>
                </c:pt>
                <c:pt idx="49">
                  <c:v>-21.72</c:v>
                </c:pt>
                <c:pt idx="50">
                  <c:v>-21.72</c:v>
                </c:pt>
                <c:pt idx="51">
                  <c:v>-21.72</c:v>
                </c:pt>
                <c:pt idx="52">
                  <c:v>-21.72</c:v>
                </c:pt>
                <c:pt idx="53">
                  <c:v>-21.72</c:v>
                </c:pt>
                <c:pt idx="54">
                  <c:v>-21.72</c:v>
                </c:pt>
                <c:pt idx="55">
                  <c:v>-21.72</c:v>
                </c:pt>
                <c:pt idx="56">
                  <c:v>-21.72</c:v>
                </c:pt>
                <c:pt idx="57">
                  <c:v>-21.72</c:v>
                </c:pt>
                <c:pt idx="58">
                  <c:v>-21.72</c:v>
                </c:pt>
                <c:pt idx="59">
                  <c:v>-21.72</c:v>
                </c:pt>
                <c:pt idx="60">
                  <c:v>-21.72</c:v>
                </c:pt>
                <c:pt idx="61">
                  <c:v>-21.72</c:v>
                </c:pt>
                <c:pt idx="62">
                  <c:v>-21.72</c:v>
                </c:pt>
                <c:pt idx="63">
                  <c:v>-21.72</c:v>
                </c:pt>
                <c:pt idx="64">
                  <c:v>-21.72</c:v>
                </c:pt>
                <c:pt idx="65">
                  <c:v>-21.72</c:v>
                </c:pt>
                <c:pt idx="66">
                  <c:v>-21.72</c:v>
                </c:pt>
                <c:pt idx="67">
                  <c:v>-21.72</c:v>
                </c:pt>
                <c:pt idx="68">
                  <c:v>-21.72</c:v>
                </c:pt>
                <c:pt idx="69">
                  <c:v>-21.72</c:v>
                </c:pt>
                <c:pt idx="70">
                  <c:v>-21.72</c:v>
                </c:pt>
                <c:pt idx="71">
                  <c:v>-21.72</c:v>
                </c:pt>
                <c:pt idx="72">
                  <c:v>-21.72</c:v>
                </c:pt>
                <c:pt idx="73">
                  <c:v>-21.72</c:v>
                </c:pt>
                <c:pt idx="74">
                  <c:v>-21.72</c:v>
                </c:pt>
                <c:pt idx="75">
                  <c:v>-21.72</c:v>
                </c:pt>
                <c:pt idx="76">
                  <c:v>-21.72</c:v>
                </c:pt>
                <c:pt idx="77">
                  <c:v>-21.72</c:v>
                </c:pt>
                <c:pt idx="78">
                  <c:v>-21.72</c:v>
                </c:pt>
                <c:pt idx="79">
                  <c:v>-21.72</c:v>
                </c:pt>
                <c:pt idx="80">
                  <c:v>-21.72</c:v>
                </c:pt>
                <c:pt idx="81">
                  <c:v>-21.72</c:v>
                </c:pt>
                <c:pt idx="82">
                  <c:v>-21.72</c:v>
                </c:pt>
                <c:pt idx="83">
                  <c:v>-21.72</c:v>
                </c:pt>
                <c:pt idx="84">
                  <c:v>-21.72</c:v>
                </c:pt>
                <c:pt idx="85">
                  <c:v>-21.72</c:v>
                </c:pt>
                <c:pt idx="86">
                  <c:v>-21.72</c:v>
                </c:pt>
                <c:pt idx="87">
                  <c:v>-21.72</c:v>
                </c:pt>
                <c:pt idx="88">
                  <c:v>-21.72</c:v>
                </c:pt>
                <c:pt idx="89">
                  <c:v>-21.72</c:v>
                </c:pt>
                <c:pt idx="90">
                  <c:v>-21.72</c:v>
                </c:pt>
                <c:pt idx="91">
                  <c:v>-21.72</c:v>
                </c:pt>
                <c:pt idx="92">
                  <c:v>-21.72</c:v>
                </c:pt>
                <c:pt idx="93">
                  <c:v>-21.72</c:v>
                </c:pt>
                <c:pt idx="94">
                  <c:v>-21.72</c:v>
                </c:pt>
                <c:pt idx="95">
                  <c:v>-21.72</c:v>
                </c:pt>
                <c:pt idx="96">
                  <c:v>-21.72</c:v>
                </c:pt>
                <c:pt idx="97">
                  <c:v>-21.72</c:v>
                </c:pt>
                <c:pt idx="98">
                  <c:v>-21.72</c:v>
                </c:pt>
                <c:pt idx="99">
                  <c:v>-21.72</c:v>
                </c:pt>
                <c:pt idx="100">
                  <c:v>-21.72</c:v>
                </c:pt>
                <c:pt idx="101">
                  <c:v>-21.72</c:v>
                </c:pt>
                <c:pt idx="102">
                  <c:v>-21.72</c:v>
                </c:pt>
                <c:pt idx="103">
                  <c:v>-21.72</c:v>
                </c:pt>
                <c:pt idx="104">
                  <c:v>-21.72</c:v>
                </c:pt>
                <c:pt idx="105">
                  <c:v>-21.72</c:v>
                </c:pt>
                <c:pt idx="106">
                  <c:v>-21.72</c:v>
                </c:pt>
                <c:pt idx="107">
                  <c:v>-21.72</c:v>
                </c:pt>
                <c:pt idx="108">
                  <c:v>-21.72</c:v>
                </c:pt>
                <c:pt idx="109">
                  <c:v>-21.72</c:v>
                </c:pt>
                <c:pt idx="110">
                  <c:v>-21.72</c:v>
                </c:pt>
                <c:pt idx="111">
                  <c:v>-21.72</c:v>
                </c:pt>
                <c:pt idx="112">
                  <c:v>-21.72</c:v>
                </c:pt>
                <c:pt idx="113">
                  <c:v>-21.72</c:v>
                </c:pt>
                <c:pt idx="114">
                  <c:v>-21.72</c:v>
                </c:pt>
                <c:pt idx="115">
                  <c:v>-21.72</c:v>
                </c:pt>
                <c:pt idx="116">
                  <c:v>-21.72</c:v>
                </c:pt>
                <c:pt idx="117">
                  <c:v>-21.72</c:v>
                </c:pt>
                <c:pt idx="118">
                  <c:v>-21.72</c:v>
                </c:pt>
                <c:pt idx="119">
                  <c:v>-21.72</c:v>
                </c:pt>
                <c:pt idx="120">
                  <c:v>-21.72</c:v>
                </c:pt>
                <c:pt idx="121">
                  <c:v>-21.72</c:v>
                </c:pt>
                <c:pt idx="122">
                  <c:v>-21.72</c:v>
                </c:pt>
                <c:pt idx="123">
                  <c:v>-21.72</c:v>
                </c:pt>
                <c:pt idx="124">
                  <c:v>-21.72</c:v>
                </c:pt>
                <c:pt idx="125">
                  <c:v>-21.72</c:v>
                </c:pt>
                <c:pt idx="126">
                  <c:v>-21.72</c:v>
                </c:pt>
                <c:pt idx="127">
                  <c:v>-21.72</c:v>
                </c:pt>
                <c:pt idx="128">
                  <c:v>-21.72</c:v>
                </c:pt>
                <c:pt idx="129">
                  <c:v>-21.72</c:v>
                </c:pt>
                <c:pt idx="130">
                  <c:v>-21.72</c:v>
                </c:pt>
                <c:pt idx="131">
                  <c:v>-21.72</c:v>
                </c:pt>
                <c:pt idx="132">
                  <c:v>-21.72</c:v>
                </c:pt>
                <c:pt idx="133">
                  <c:v>-21.72</c:v>
                </c:pt>
                <c:pt idx="134">
                  <c:v>-21.72</c:v>
                </c:pt>
                <c:pt idx="135">
                  <c:v>-21.72</c:v>
                </c:pt>
                <c:pt idx="136">
                  <c:v>-21.72</c:v>
                </c:pt>
                <c:pt idx="137">
                  <c:v>-21.72</c:v>
                </c:pt>
                <c:pt idx="138">
                  <c:v>-21.72</c:v>
                </c:pt>
                <c:pt idx="139">
                  <c:v>-21.72</c:v>
                </c:pt>
                <c:pt idx="140">
                  <c:v>-21.72</c:v>
                </c:pt>
                <c:pt idx="141">
                  <c:v>-21.72</c:v>
                </c:pt>
                <c:pt idx="142">
                  <c:v>-21.72</c:v>
                </c:pt>
                <c:pt idx="143">
                  <c:v>-21.72</c:v>
                </c:pt>
                <c:pt idx="144">
                  <c:v>-21.72</c:v>
                </c:pt>
                <c:pt idx="145">
                  <c:v>-21.72</c:v>
                </c:pt>
                <c:pt idx="146">
                  <c:v>-21.72</c:v>
                </c:pt>
                <c:pt idx="147">
                  <c:v>-21.72</c:v>
                </c:pt>
                <c:pt idx="148">
                  <c:v>-21.72</c:v>
                </c:pt>
                <c:pt idx="149">
                  <c:v>-21.72</c:v>
                </c:pt>
                <c:pt idx="150">
                  <c:v>-21.72</c:v>
                </c:pt>
                <c:pt idx="151">
                  <c:v>-21.72</c:v>
                </c:pt>
                <c:pt idx="152">
                  <c:v>-21.72</c:v>
                </c:pt>
                <c:pt idx="153">
                  <c:v>-21.72</c:v>
                </c:pt>
                <c:pt idx="154">
                  <c:v>-21.72</c:v>
                </c:pt>
                <c:pt idx="155">
                  <c:v>-21.72</c:v>
                </c:pt>
                <c:pt idx="156">
                  <c:v>-21.72</c:v>
                </c:pt>
                <c:pt idx="157">
                  <c:v>-21.72</c:v>
                </c:pt>
                <c:pt idx="158">
                  <c:v>-21.72</c:v>
                </c:pt>
                <c:pt idx="159">
                  <c:v>-21.72</c:v>
                </c:pt>
                <c:pt idx="160">
                  <c:v>-21.72</c:v>
                </c:pt>
                <c:pt idx="161">
                  <c:v>-21.72</c:v>
                </c:pt>
                <c:pt idx="162">
                  <c:v>-21.72</c:v>
                </c:pt>
                <c:pt idx="163">
                  <c:v>-21.72</c:v>
                </c:pt>
                <c:pt idx="164">
                  <c:v>-21.72</c:v>
                </c:pt>
                <c:pt idx="165">
                  <c:v>-21.72</c:v>
                </c:pt>
                <c:pt idx="166">
                  <c:v>-21.72</c:v>
                </c:pt>
                <c:pt idx="167">
                  <c:v>-21.72</c:v>
                </c:pt>
                <c:pt idx="168">
                  <c:v>-21.72</c:v>
                </c:pt>
                <c:pt idx="169">
                  <c:v>-21.72</c:v>
                </c:pt>
                <c:pt idx="170">
                  <c:v>-21.72</c:v>
                </c:pt>
                <c:pt idx="171">
                  <c:v>-21.72</c:v>
                </c:pt>
                <c:pt idx="172">
                  <c:v>-21.72</c:v>
                </c:pt>
                <c:pt idx="173">
                  <c:v>-21.72</c:v>
                </c:pt>
                <c:pt idx="174">
                  <c:v>-21.72</c:v>
                </c:pt>
                <c:pt idx="175">
                  <c:v>-21.72</c:v>
                </c:pt>
                <c:pt idx="176">
                  <c:v>-21.72</c:v>
                </c:pt>
                <c:pt idx="177">
                  <c:v>-21.72</c:v>
                </c:pt>
                <c:pt idx="178">
                  <c:v>-21.72</c:v>
                </c:pt>
                <c:pt idx="179">
                  <c:v>-21.72</c:v>
                </c:pt>
                <c:pt idx="180">
                  <c:v>-21.72</c:v>
                </c:pt>
                <c:pt idx="181">
                  <c:v>-21.72</c:v>
                </c:pt>
                <c:pt idx="182">
                  <c:v>-21.72</c:v>
                </c:pt>
                <c:pt idx="183">
                  <c:v>-21.72</c:v>
                </c:pt>
                <c:pt idx="184">
                  <c:v>-21.72</c:v>
                </c:pt>
                <c:pt idx="185">
                  <c:v>-21.72</c:v>
                </c:pt>
                <c:pt idx="186">
                  <c:v>-21.72</c:v>
                </c:pt>
                <c:pt idx="187">
                  <c:v>-21.72</c:v>
                </c:pt>
                <c:pt idx="188">
                  <c:v>-21.72</c:v>
                </c:pt>
                <c:pt idx="189">
                  <c:v>-21.72</c:v>
                </c:pt>
                <c:pt idx="190">
                  <c:v>-21.72</c:v>
                </c:pt>
                <c:pt idx="191">
                  <c:v>-21.72</c:v>
                </c:pt>
                <c:pt idx="192">
                  <c:v>-21.72</c:v>
                </c:pt>
                <c:pt idx="193">
                  <c:v>-21.72</c:v>
                </c:pt>
                <c:pt idx="194">
                  <c:v>-21.72</c:v>
                </c:pt>
                <c:pt idx="195">
                  <c:v>-21.72</c:v>
                </c:pt>
                <c:pt idx="196">
                  <c:v>-21.72</c:v>
                </c:pt>
                <c:pt idx="197">
                  <c:v>-21.72</c:v>
                </c:pt>
                <c:pt idx="198">
                  <c:v>-21.72</c:v>
                </c:pt>
                <c:pt idx="199">
                  <c:v>-21.72</c:v>
                </c:pt>
                <c:pt idx="200">
                  <c:v>-21.72</c:v>
                </c:pt>
                <c:pt idx="201">
                  <c:v>-21.72</c:v>
                </c:pt>
                <c:pt idx="202">
                  <c:v>-21.72</c:v>
                </c:pt>
                <c:pt idx="203">
                  <c:v>-21.72</c:v>
                </c:pt>
                <c:pt idx="204">
                  <c:v>-21.72</c:v>
                </c:pt>
                <c:pt idx="205">
                  <c:v>-21.72</c:v>
                </c:pt>
                <c:pt idx="206">
                  <c:v>-21.72</c:v>
                </c:pt>
                <c:pt idx="207">
                  <c:v>-21.72</c:v>
                </c:pt>
                <c:pt idx="208">
                  <c:v>-21.72</c:v>
                </c:pt>
                <c:pt idx="209">
                  <c:v>-21.72</c:v>
                </c:pt>
                <c:pt idx="210">
                  <c:v>-21.72</c:v>
                </c:pt>
                <c:pt idx="211">
                  <c:v>-21.72</c:v>
                </c:pt>
                <c:pt idx="212">
                  <c:v>-21.72</c:v>
                </c:pt>
                <c:pt idx="213">
                  <c:v>-21.72</c:v>
                </c:pt>
                <c:pt idx="214">
                  <c:v>-21.72</c:v>
                </c:pt>
                <c:pt idx="215">
                  <c:v>-21.72</c:v>
                </c:pt>
                <c:pt idx="216">
                  <c:v>-21.72</c:v>
                </c:pt>
                <c:pt idx="217">
                  <c:v>-21.72</c:v>
                </c:pt>
                <c:pt idx="218">
                  <c:v>-21.72</c:v>
                </c:pt>
                <c:pt idx="219">
                  <c:v>-21.72</c:v>
                </c:pt>
                <c:pt idx="220">
                  <c:v>-21.72</c:v>
                </c:pt>
                <c:pt idx="221">
                  <c:v>-21.72</c:v>
                </c:pt>
                <c:pt idx="222">
                  <c:v>-21.72</c:v>
                </c:pt>
                <c:pt idx="223">
                  <c:v>-21.72</c:v>
                </c:pt>
                <c:pt idx="224">
                  <c:v>-21.72</c:v>
                </c:pt>
                <c:pt idx="225">
                  <c:v>-21.72</c:v>
                </c:pt>
                <c:pt idx="226">
                  <c:v>-21.72</c:v>
                </c:pt>
                <c:pt idx="227">
                  <c:v>-21.72</c:v>
                </c:pt>
                <c:pt idx="228">
                  <c:v>-21.72</c:v>
                </c:pt>
                <c:pt idx="229">
                  <c:v>-21.72</c:v>
                </c:pt>
                <c:pt idx="230">
                  <c:v>-21.72</c:v>
                </c:pt>
                <c:pt idx="231">
                  <c:v>-21.72</c:v>
                </c:pt>
                <c:pt idx="232">
                  <c:v>-21.72</c:v>
                </c:pt>
                <c:pt idx="233">
                  <c:v>-21.72</c:v>
                </c:pt>
                <c:pt idx="234">
                  <c:v>-21.72</c:v>
                </c:pt>
                <c:pt idx="235">
                  <c:v>-21.72</c:v>
                </c:pt>
                <c:pt idx="236">
                  <c:v>-21.72</c:v>
                </c:pt>
                <c:pt idx="237">
                  <c:v>-21.72</c:v>
                </c:pt>
                <c:pt idx="238">
                  <c:v>-21.72</c:v>
                </c:pt>
                <c:pt idx="239">
                  <c:v>-21.72</c:v>
                </c:pt>
                <c:pt idx="240">
                  <c:v>-21.72</c:v>
                </c:pt>
                <c:pt idx="241">
                  <c:v>-21.72</c:v>
                </c:pt>
                <c:pt idx="242">
                  <c:v>-21.72</c:v>
                </c:pt>
                <c:pt idx="243">
                  <c:v>-21.72</c:v>
                </c:pt>
                <c:pt idx="244">
                  <c:v>-21.72</c:v>
                </c:pt>
                <c:pt idx="245">
                  <c:v>-21.72</c:v>
                </c:pt>
                <c:pt idx="246">
                  <c:v>-21.72</c:v>
                </c:pt>
                <c:pt idx="247">
                  <c:v>-21.72</c:v>
                </c:pt>
                <c:pt idx="248">
                  <c:v>-21.72</c:v>
                </c:pt>
                <c:pt idx="249">
                  <c:v>-21.72</c:v>
                </c:pt>
                <c:pt idx="250">
                  <c:v>-21.72</c:v>
                </c:pt>
                <c:pt idx="251">
                  <c:v>-21.72</c:v>
                </c:pt>
                <c:pt idx="252">
                  <c:v>-21.72</c:v>
                </c:pt>
                <c:pt idx="253">
                  <c:v>-21.72</c:v>
                </c:pt>
                <c:pt idx="254">
                  <c:v>-21.72</c:v>
                </c:pt>
                <c:pt idx="255">
                  <c:v>-21.72</c:v>
                </c:pt>
                <c:pt idx="256">
                  <c:v>-21.72</c:v>
                </c:pt>
                <c:pt idx="257">
                  <c:v>-21.72</c:v>
                </c:pt>
                <c:pt idx="258">
                  <c:v>-21.72</c:v>
                </c:pt>
                <c:pt idx="259">
                  <c:v>-21.72</c:v>
                </c:pt>
                <c:pt idx="260">
                  <c:v>-21.72</c:v>
                </c:pt>
                <c:pt idx="261">
                  <c:v>-21.72</c:v>
                </c:pt>
                <c:pt idx="262">
                  <c:v>-21.72</c:v>
                </c:pt>
                <c:pt idx="263">
                  <c:v>-21.72</c:v>
                </c:pt>
                <c:pt idx="264">
                  <c:v>-21.72</c:v>
                </c:pt>
                <c:pt idx="265">
                  <c:v>-21.72</c:v>
                </c:pt>
                <c:pt idx="266">
                  <c:v>-21.72</c:v>
                </c:pt>
                <c:pt idx="267">
                  <c:v>-21.72</c:v>
                </c:pt>
                <c:pt idx="268">
                  <c:v>-21.72</c:v>
                </c:pt>
                <c:pt idx="269">
                  <c:v>-21.72</c:v>
                </c:pt>
                <c:pt idx="270">
                  <c:v>-21.72</c:v>
                </c:pt>
                <c:pt idx="271">
                  <c:v>-21.72</c:v>
                </c:pt>
                <c:pt idx="272">
                  <c:v>-21.72</c:v>
                </c:pt>
                <c:pt idx="273">
                  <c:v>-21.72</c:v>
                </c:pt>
                <c:pt idx="274">
                  <c:v>-21.72</c:v>
                </c:pt>
                <c:pt idx="275">
                  <c:v>-21.72</c:v>
                </c:pt>
                <c:pt idx="276">
                  <c:v>-21.72</c:v>
                </c:pt>
                <c:pt idx="277">
                  <c:v>-21.72</c:v>
                </c:pt>
                <c:pt idx="278">
                  <c:v>-21.72</c:v>
                </c:pt>
                <c:pt idx="279">
                  <c:v>-21.72</c:v>
                </c:pt>
                <c:pt idx="280">
                  <c:v>-21.72</c:v>
                </c:pt>
                <c:pt idx="281">
                  <c:v>-21.72</c:v>
                </c:pt>
                <c:pt idx="282">
                  <c:v>-21.72</c:v>
                </c:pt>
                <c:pt idx="283">
                  <c:v>-21.72</c:v>
                </c:pt>
                <c:pt idx="284">
                  <c:v>-21.72</c:v>
                </c:pt>
                <c:pt idx="285">
                  <c:v>-21.72</c:v>
                </c:pt>
                <c:pt idx="286">
                  <c:v>-21.72</c:v>
                </c:pt>
                <c:pt idx="287">
                  <c:v>-21.72</c:v>
                </c:pt>
                <c:pt idx="288">
                  <c:v>-21.72</c:v>
                </c:pt>
                <c:pt idx="289">
                  <c:v>-21.72</c:v>
                </c:pt>
                <c:pt idx="290">
                  <c:v>-21.72</c:v>
                </c:pt>
                <c:pt idx="291">
                  <c:v>-21.72</c:v>
                </c:pt>
                <c:pt idx="292">
                  <c:v>-21.72</c:v>
                </c:pt>
                <c:pt idx="293">
                  <c:v>-21.72</c:v>
                </c:pt>
                <c:pt idx="294">
                  <c:v>-21.72</c:v>
                </c:pt>
                <c:pt idx="295">
                  <c:v>-21.72</c:v>
                </c:pt>
                <c:pt idx="296">
                  <c:v>-21.72</c:v>
                </c:pt>
                <c:pt idx="297">
                  <c:v>-21.72</c:v>
                </c:pt>
                <c:pt idx="298">
                  <c:v>-21.72</c:v>
                </c:pt>
                <c:pt idx="299">
                  <c:v>-21.72</c:v>
                </c:pt>
                <c:pt idx="300">
                  <c:v>-21.72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7B-4C69-B241-311DC6DB0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299472"/>
        <c:axId val="1514555520"/>
      </c:lineChart>
      <c:catAx>
        <c:axId val="5202994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4555520"/>
        <c:crosses val="autoZero"/>
        <c:auto val="1"/>
        <c:lblAlgn val="ctr"/>
        <c:lblOffset val="100"/>
        <c:noMultiLvlLbl val="0"/>
      </c:catAx>
      <c:valAx>
        <c:axId val="151455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0299472"/>
        <c:crosses val="autoZero"/>
        <c:crossBetween val="between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Points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'SHG Filter V2'!$O$3</c:f>
              <c:strCache>
                <c:ptCount val="1"/>
                <c:pt idx="0">
                  <c:v>Cumulative Points</c:v>
                </c:pt>
              </c:strCache>
            </c:strRef>
          </c:tx>
          <c:marker>
            <c:symbol val="none"/>
          </c:marker>
          <c:val>
            <c:numRef>
              <c:f>'SHG Filter V2'!$O$4:$O$343</c:f>
              <c:numCache>
                <c:formatCode>0.00</c:formatCode>
                <c:ptCount val="340"/>
                <c:pt idx="0">
                  <c:v>0.245</c:v>
                </c:pt>
                <c:pt idx="1">
                  <c:v>0.49</c:v>
                </c:pt>
                <c:pt idx="2">
                  <c:v>0.73499999999999999</c:v>
                </c:pt>
                <c:pt idx="3">
                  <c:v>-0.26500000000000001</c:v>
                </c:pt>
                <c:pt idx="4">
                  <c:v>-0.26500000000000001</c:v>
                </c:pt>
                <c:pt idx="5">
                  <c:v>-0.26500000000000001</c:v>
                </c:pt>
                <c:pt idx="6">
                  <c:v>-0.26500000000000001</c:v>
                </c:pt>
                <c:pt idx="7">
                  <c:v>-0.26500000000000001</c:v>
                </c:pt>
                <c:pt idx="8">
                  <c:v>-0.26500000000000001</c:v>
                </c:pt>
                <c:pt idx="9">
                  <c:v>-0.26500000000000001</c:v>
                </c:pt>
                <c:pt idx="10">
                  <c:v>-0.26500000000000001</c:v>
                </c:pt>
                <c:pt idx="11">
                  <c:v>-0.26500000000000001</c:v>
                </c:pt>
                <c:pt idx="12">
                  <c:v>-0.26500000000000001</c:v>
                </c:pt>
                <c:pt idx="13">
                  <c:v>-0.26500000000000001</c:v>
                </c:pt>
                <c:pt idx="14">
                  <c:v>-0.26500000000000001</c:v>
                </c:pt>
                <c:pt idx="15">
                  <c:v>-0.26500000000000001</c:v>
                </c:pt>
                <c:pt idx="16">
                  <c:v>-0.26500000000000001</c:v>
                </c:pt>
                <c:pt idx="17">
                  <c:v>-0.26500000000000001</c:v>
                </c:pt>
                <c:pt idx="18">
                  <c:v>-0.26500000000000001</c:v>
                </c:pt>
                <c:pt idx="19">
                  <c:v>-0.26500000000000001</c:v>
                </c:pt>
                <c:pt idx="20">
                  <c:v>-0.26500000000000001</c:v>
                </c:pt>
                <c:pt idx="21">
                  <c:v>-0.26500000000000001</c:v>
                </c:pt>
                <c:pt idx="22">
                  <c:v>-0.26500000000000001</c:v>
                </c:pt>
                <c:pt idx="23">
                  <c:v>-0.26500000000000001</c:v>
                </c:pt>
                <c:pt idx="24">
                  <c:v>-0.26500000000000001</c:v>
                </c:pt>
                <c:pt idx="25">
                  <c:v>-0.26500000000000001</c:v>
                </c:pt>
                <c:pt idx="26">
                  <c:v>-0.26500000000000001</c:v>
                </c:pt>
                <c:pt idx="27">
                  <c:v>-0.26500000000000001</c:v>
                </c:pt>
                <c:pt idx="28">
                  <c:v>-0.26500000000000001</c:v>
                </c:pt>
                <c:pt idx="29">
                  <c:v>-0.26500000000000001</c:v>
                </c:pt>
                <c:pt idx="30">
                  <c:v>-0.26500000000000001</c:v>
                </c:pt>
                <c:pt idx="31">
                  <c:v>-0.26500000000000001</c:v>
                </c:pt>
                <c:pt idx="32">
                  <c:v>-0.26500000000000001</c:v>
                </c:pt>
                <c:pt idx="33">
                  <c:v>-0.26500000000000001</c:v>
                </c:pt>
                <c:pt idx="34">
                  <c:v>-0.26500000000000001</c:v>
                </c:pt>
                <c:pt idx="35">
                  <c:v>-0.26500000000000001</c:v>
                </c:pt>
                <c:pt idx="36">
                  <c:v>-0.26500000000000001</c:v>
                </c:pt>
                <c:pt idx="37">
                  <c:v>-0.26500000000000001</c:v>
                </c:pt>
                <c:pt idx="38">
                  <c:v>-0.26500000000000001</c:v>
                </c:pt>
                <c:pt idx="39">
                  <c:v>-0.26500000000000001</c:v>
                </c:pt>
                <c:pt idx="40">
                  <c:v>-0.26500000000000001</c:v>
                </c:pt>
                <c:pt idx="41">
                  <c:v>-0.26500000000000001</c:v>
                </c:pt>
                <c:pt idx="42">
                  <c:v>-0.26500000000000001</c:v>
                </c:pt>
                <c:pt idx="43">
                  <c:v>-0.26500000000000001</c:v>
                </c:pt>
                <c:pt idx="44">
                  <c:v>-0.26500000000000001</c:v>
                </c:pt>
                <c:pt idx="45">
                  <c:v>-0.26500000000000001</c:v>
                </c:pt>
                <c:pt idx="46">
                  <c:v>-0.26500000000000001</c:v>
                </c:pt>
                <c:pt idx="47">
                  <c:v>-0.26500000000000001</c:v>
                </c:pt>
                <c:pt idx="48">
                  <c:v>-0.26500000000000001</c:v>
                </c:pt>
                <c:pt idx="49">
                  <c:v>-0.26500000000000001</c:v>
                </c:pt>
                <c:pt idx="50">
                  <c:v>-0.26500000000000001</c:v>
                </c:pt>
                <c:pt idx="51">
                  <c:v>-0.26500000000000001</c:v>
                </c:pt>
                <c:pt idx="52">
                  <c:v>-0.26500000000000001</c:v>
                </c:pt>
                <c:pt idx="53">
                  <c:v>-0.26500000000000001</c:v>
                </c:pt>
                <c:pt idx="54">
                  <c:v>-0.26500000000000001</c:v>
                </c:pt>
                <c:pt idx="55">
                  <c:v>-0.26500000000000001</c:v>
                </c:pt>
                <c:pt idx="56">
                  <c:v>-0.26500000000000001</c:v>
                </c:pt>
                <c:pt idx="57">
                  <c:v>-0.26500000000000001</c:v>
                </c:pt>
                <c:pt idx="58">
                  <c:v>-0.26500000000000001</c:v>
                </c:pt>
                <c:pt idx="59">
                  <c:v>-0.26500000000000001</c:v>
                </c:pt>
                <c:pt idx="60">
                  <c:v>-0.26500000000000001</c:v>
                </c:pt>
                <c:pt idx="61">
                  <c:v>-0.26500000000000001</c:v>
                </c:pt>
                <c:pt idx="62">
                  <c:v>-0.26500000000000001</c:v>
                </c:pt>
                <c:pt idx="63">
                  <c:v>-0.26500000000000001</c:v>
                </c:pt>
                <c:pt idx="64">
                  <c:v>-0.26500000000000001</c:v>
                </c:pt>
                <c:pt idx="65">
                  <c:v>-0.26500000000000001</c:v>
                </c:pt>
                <c:pt idx="66">
                  <c:v>-0.26500000000000001</c:v>
                </c:pt>
                <c:pt idx="67">
                  <c:v>-0.26500000000000001</c:v>
                </c:pt>
                <c:pt idx="68">
                  <c:v>-0.26500000000000001</c:v>
                </c:pt>
                <c:pt idx="69">
                  <c:v>-0.26500000000000001</c:v>
                </c:pt>
                <c:pt idx="70">
                  <c:v>-0.26500000000000001</c:v>
                </c:pt>
                <c:pt idx="71">
                  <c:v>-0.26500000000000001</c:v>
                </c:pt>
                <c:pt idx="72">
                  <c:v>-0.26500000000000001</c:v>
                </c:pt>
                <c:pt idx="73">
                  <c:v>-0.26500000000000001</c:v>
                </c:pt>
                <c:pt idx="74">
                  <c:v>-0.26500000000000001</c:v>
                </c:pt>
                <c:pt idx="75">
                  <c:v>-0.26500000000000001</c:v>
                </c:pt>
                <c:pt idx="76">
                  <c:v>-0.26500000000000001</c:v>
                </c:pt>
                <c:pt idx="77">
                  <c:v>-0.26500000000000001</c:v>
                </c:pt>
                <c:pt idx="78">
                  <c:v>-0.26500000000000001</c:v>
                </c:pt>
                <c:pt idx="79">
                  <c:v>-0.26500000000000001</c:v>
                </c:pt>
                <c:pt idx="80">
                  <c:v>-0.26500000000000001</c:v>
                </c:pt>
                <c:pt idx="81">
                  <c:v>-0.26500000000000001</c:v>
                </c:pt>
                <c:pt idx="82">
                  <c:v>-0.26500000000000001</c:v>
                </c:pt>
                <c:pt idx="83">
                  <c:v>-0.26500000000000001</c:v>
                </c:pt>
                <c:pt idx="84">
                  <c:v>-0.26500000000000001</c:v>
                </c:pt>
                <c:pt idx="85">
                  <c:v>-0.26500000000000001</c:v>
                </c:pt>
                <c:pt idx="86">
                  <c:v>-0.26500000000000001</c:v>
                </c:pt>
                <c:pt idx="87">
                  <c:v>-0.26500000000000001</c:v>
                </c:pt>
                <c:pt idx="88">
                  <c:v>-0.26500000000000001</c:v>
                </c:pt>
                <c:pt idx="89">
                  <c:v>-0.26500000000000001</c:v>
                </c:pt>
                <c:pt idx="90">
                  <c:v>-0.26500000000000001</c:v>
                </c:pt>
                <c:pt idx="91">
                  <c:v>-0.26500000000000001</c:v>
                </c:pt>
                <c:pt idx="92">
                  <c:v>-0.26500000000000001</c:v>
                </c:pt>
                <c:pt idx="93">
                  <c:v>-0.26500000000000001</c:v>
                </c:pt>
                <c:pt idx="94">
                  <c:v>-0.26500000000000001</c:v>
                </c:pt>
                <c:pt idx="95">
                  <c:v>-0.26500000000000001</c:v>
                </c:pt>
                <c:pt idx="96">
                  <c:v>-0.26500000000000001</c:v>
                </c:pt>
                <c:pt idx="97">
                  <c:v>-0.26500000000000001</c:v>
                </c:pt>
                <c:pt idx="98">
                  <c:v>-0.26500000000000001</c:v>
                </c:pt>
                <c:pt idx="99">
                  <c:v>-0.26500000000000001</c:v>
                </c:pt>
                <c:pt idx="100">
                  <c:v>-0.26500000000000001</c:v>
                </c:pt>
                <c:pt idx="101">
                  <c:v>-0.26500000000000001</c:v>
                </c:pt>
                <c:pt idx="102">
                  <c:v>-0.26500000000000001</c:v>
                </c:pt>
                <c:pt idx="103">
                  <c:v>-0.26500000000000001</c:v>
                </c:pt>
                <c:pt idx="104">
                  <c:v>-0.26500000000000001</c:v>
                </c:pt>
                <c:pt idx="105">
                  <c:v>-0.26500000000000001</c:v>
                </c:pt>
                <c:pt idx="106">
                  <c:v>-0.26500000000000001</c:v>
                </c:pt>
                <c:pt idx="107">
                  <c:v>-0.26500000000000001</c:v>
                </c:pt>
                <c:pt idx="108">
                  <c:v>-0.26500000000000001</c:v>
                </c:pt>
                <c:pt idx="109">
                  <c:v>-0.26500000000000001</c:v>
                </c:pt>
                <c:pt idx="110">
                  <c:v>-0.26500000000000001</c:v>
                </c:pt>
                <c:pt idx="111">
                  <c:v>-0.26500000000000001</c:v>
                </c:pt>
                <c:pt idx="112">
                  <c:v>-0.26500000000000001</c:v>
                </c:pt>
                <c:pt idx="113">
                  <c:v>-0.26500000000000001</c:v>
                </c:pt>
                <c:pt idx="114">
                  <c:v>-0.26500000000000001</c:v>
                </c:pt>
                <c:pt idx="115">
                  <c:v>-0.26500000000000001</c:v>
                </c:pt>
                <c:pt idx="116">
                  <c:v>-0.26500000000000001</c:v>
                </c:pt>
                <c:pt idx="117">
                  <c:v>-0.26500000000000001</c:v>
                </c:pt>
                <c:pt idx="118">
                  <c:v>-0.26500000000000001</c:v>
                </c:pt>
                <c:pt idx="119">
                  <c:v>-0.26500000000000001</c:v>
                </c:pt>
                <c:pt idx="120">
                  <c:v>-0.26500000000000001</c:v>
                </c:pt>
                <c:pt idx="121">
                  <c:v>-0.26500000000000001</c:v>
                </c:pt>
                <c:pt idx="122">
                  <c:v>-0.26500000000000001</c:v>
                </c:pt>
                <c:pt idx="123">
                  <c:v>-0.26500000000000001</c:v>
                </c:pt>
                <c:pt idx="124">
                  <c:v>-0.26500000000000001</c:v>
                </c:pt>
                <c:pt idx="125">
                  <c:v>-0.26500000000000001</c:v>
                </c:pt>
                <c:pt idx="126">
                  <c:v>-0.26500000000000001</c:v>
                </c:pt>
                <c:pt idx="127">
                  <c:v>-0.26500000000000001</c:v>
                </c:pt>
                <c:pt idx="128">
                  <c:v>-0.26500000000000001</c:v>
                </c:pt>
                <c:pt idx="129">
                  <c:v>-0.26500000000000001</c:v>
                </c:pt>
                <c:pt idx="130">
                  <c:v>-0.26500000000000001</c:v>
                </c:pt>
                <c:pt idx="131">
                  <c:v>-0.26500000000000001</c:v>
                </c:pt>
                <c:pt idx="132">
                  <c:v>-0.26500000000000001</c:v>
                </c:pt>
                <c:pt idx="133">
                  <c:v>-0.26500000000000001</c:v>
                </c:pt>
                <c:pt idx="134">
                  <c:v>-0.26500000000000001</c:v>
                </c:pt>
                <c:pt idx="135">
                  <c:v>-0.26500000000000001</c:v>
                </c:pt>
                <c:pt idx="136">
                  <c:v>-0.26500000000000001</c:v>
                </c:pt>
                <c:pt idx="137">
                  <c:v>-0.26500000000000001</c:v>
                </c:pt>
                <c:pt idx="138">
                  <c:v>-0.26500000000000001</c:v>
                </c:pt>
                <c:pt idx="139">
                  <c:v>-0.26500000000000001</c:v>
                </c:pt>
                <c:pt idx="140">
                  <c:v>-0.26500000000000001</c:v>
                </c:pt>
                <c:pt idx="141">
                  <c:v>-0.26500000000000001</c:v>
                </c:pt>
                <c:pt idx="142">
                  <c:v>-0.26500000000000001</c:v>
                </c:pt>
                <c:pt idx="143">
                  <c:v>-0.26500000000000001</c:v>
                </c:pt>
                <c:pt idx="144">
                  <c:v>-0.26500000000000001</c:v>
                </c:pt>
                <c:pt idx="145">
                  <c:v>-0.26500000000000001</c:v>
                </c:pt>
                <c:pt idx="146">
                  <c:v>-0.26500000000000001</c:v>
                </c:pt>
                <c:pt idx="147">
                  <c:v>-0.26500000000000001</c:v>
                </c:pt>
                <c:pt idx="148">
                  <c:v>-0.26500000000000001</c:v>
                </c:pt>
                <c:pt idx="149">
                  <c:v>-0.26500000000000001</c:v>
                </c:pt>
                <c:pt idx="150">
                  <c:v>-0.26500000000000001</c:v>
                </c:pt>
                <c:pt idx="151">
                  <c:v>-0.26500000000000001</c:v>
                </c:pt>
                <c:pt idx="152">
                  <c:v>-0.26500000000000001</c:v>
                </c:pt>
                <c:pt idx="153">
                  <c:v>-0.26500000000000001</c:v>
                </c:pt>
                <c:pt idx="154">
                  <c:v>-0.26500000000000001</c:v>
                </c:pt>
                <c:pt idx="155">
                  <c:v>-0.26500000000000001</c:v>
                </c:pt>
                <c:pt idx="156">
                  <c:v>-0.26500000000000001</c:v>
                </c:pt>
                <c:pt idx="157">
                  <c:v>-0.26500000000000001</c:v>
                </c:pt>
                <c:pt idx="158">
                  <c:v>-0.26500000000000001</c:v>
                </c:pt>
                <c:pt idx="159">
                  <c:v>-0.26500000000000001</c:v>
                </c:pt>
                <c:pt idx="160">
                  <c:v>-0.26500000000000001</c:v>
                </c:pt>
                <c:pt idx="161">
                  <c:v>-0.26500000000000001</c:v>
                </c:pt>
                <c:pt idx="162">
                  <c:v>-0.26500000000000001</c:v>
                </c:pt>
                <c:pt idx="163">
                  <c:v>-0.26500000000000001</c:v>
                </c:pt>
                <c:pt idx="164">
                  <c:v>-0.26500000000000001</c:v>
                </c:pt>
                <c:pt idx="165">
                  <c:v>-0.26500000000000001</c:v>
                </c:pt>
                <c:pt idx="166">
                  <c:v>-0.26500000000000001</c:v>
                </c:pt>
                <c:pt idx="167">
                  <c:v>-0.26500000000000001</c:v>
                </c:pt>
                <c:pt idx="168">
                  <c:v>-0.26500000000000001</c:v>
                </c:pt>
                <c:pt idx="169">
                  <c:v>-0.26500000000000001</c:v>
                </c:pt>
                <c:pt idx="170">
                  <c:v>-0.26500000000000001</c:v>
                </c:pt>
                <c:pt idx="171">
                  <c:v>-0.26500000000000001</c:v>
                </c:pt>
                <c:pt idx="172">
                  <c:v>-0.26500000000000001</c:v>
                </c:pt>
                <c:pt idx="173">
                  <c:v>-0.26500000000000001</c:v>
                </c:pt>
                <c:pt idx="174">
                  <c:v>-0.26500000000000001</c:v>
                </c:pt>
                <c:pt idx="175">
                  <c:v>-0.26500000000000001</c:v>
                </c:pt>
                <c:pt idx="176">
                  <c:v>-0.26500000000000001</c:v>
                </c:pt>
                <c:pt idx="177">
                  <c:v>-0.26500000000000001</c:v>
                </c:pt>
                <c:pt idx="178">
                  <c:v>-0.26500000000000001</c:v>
                </c:pt>
                <c:pt idx="179">
                  <c:v>-0.26500000000000001</c:v>
                </c:pt>
                <c:pt idx="180">
                  <c:v>-0.26500000000000001</c:v>
                </c:pt>
                <c:pt idx="181">
                  <c:v>-0.26500000000000001</c:v>
                </c:pt>
                <c:pt idx="182">
                  <c:v>-0.26500000000000001</c:v>
                </c:pt>
                <c:pt idx="183">
                  <c:v>-0.26500000000000001</c:v>
                </c:pt>
                <c:pt idx="184">
                  <c:v>-0.26500000000000001</c:v>
                </c:pt>
                <c:pt idx="185">
                  <c:v>-0.26500000000000001</c:v>
                </c:pt>
                <c:pt idx="186">
                  <c:v>-0.26500000000000001</c:v>
                </c:pt>
                <c:pt idx="187">
                  <c:v>-0.26500000000000001</c:v>
                </c:pt>
                <c:pt idx="188">
                  <c:v>-0.26500000000000001</c:v>
                </c:pt>
                <c:pt idx="189">
                  <c:v>-0.26500000000000001</c:v>
                </c:pt>
                <c:pt idx="190">
                  <c:v>-0.26500000000000001</c:v>
                </c:pt>
                <c:pt idx="191">
                  <c:v>-0.26500000000000001</c:v>
                </c:pt>
                <c:pt idx="192">
                  <c:v>-0.26500000000000001</c:v>
                </c:pt>
                <c:pt idx="193">
                  <c:v>-0.26500000000000001</c:v>
                </c:pt>
                <c:pt idx="194">
                  <c:v>-0.26500000000000001</c:v>
                </c:pt>
                <c:pt idx="195">
                  <c:v>-0.26500000000000001</c:v>
                </c:pt>
                <c:pt idx="196">
                  <c:v>-0.26500000000000001</c:v>
                </c:pt>
                <c:pt idx="197">
                  <c:v>-0.26500000000000001</c:v>
                </c:pt>
                <c:pt idx="198">
                  <c:v>-0.26500000000000001</c:v>
                </c:pt>
                <c:pt idx="199">
                  <c:v>-0.26500000000000001</c:v>
                </c:pt>
                <c:pt idx="200">
                  <c:v>-0.26500000000000001</c:v>
                </c:pt>
                <c:pt idx="201">
                  <c:v>-0.26500000000000001</c:v>
                </c:pt>
                <c:pt idx="202">
                  <c:v>-0.26500000000000001</c:v>
                </c:pt>
                <c:pt idx="203">
                  <c:v>-0.26500000000000001</c:v>
                </c:pt>
                <c:pt idx="204">
                  <c:v>-0.26500000000000001</c:v>
                </c:pt>
                <c:pt idx="205">
                  <c:v>-0.26500000000000001</c:v>
                </c:pt>
                <c:pt idx="206">
                  <c:v>-0.26500000000000001</c:v>
                </c:pt>
                <c:pt idx="207">
                  <c:v>-0.26500000000000001</c:v>
                </c:pt>
                <c:pt idx="208">
                  <c:v>-0.26500000000000001</c:v>
                </c:pt>
                <c:pt idx="209">
                  <c:v>-0.26500000000000001</c:v>
                </c:pt>
                <c:pt idx="210">
                  <c:v>-0.26500000000000001</c:v>
                </c:pt>
                <c:pt idx="211">
                  <c:v>-0.26500000000000001</c:v>
                </c:pt>
                <c:pt idx="212">
                  <c:v>-0.26500000000000001</c:v>
                </c:pt>
                <c:pt idx="213">
                  <c:v>-0.26500000000000001</c:v>
                </c:pt>
                <c:pt idx="214">
                  <c:v>-0.26500000000000001</c:v>
                </c:pt>
                <c:pt idx="215">
                  <c:v>-0.26500000000000001</c:v>
                </c:pt>
                <c:pt idx="216">
                  <c:v>-0.26500000000000001</c:v>
                </c:pt>
                <c:pt idx="217">
                  <c:v>-0.26500000000000001</c:v>
                </c:pt>
                <c:pt idx="218">
                  <c:v>-0.26500000000000001</c:v>
                </c:pt>
                <c:pt idx="219">
                  <c:v>-0.26500000000000001</c:v>
                </c:pt>
                <c:pt idx="220">
                  <c:v>-0.26500000000000001</c:v>
                </c:pt>
                <c:pt idx="221">
                  <c:v>-0.26500000000000001</c:v>
                </c:pt>
                <c:pt idx="222">
                  <c:v>-0.26500000000000001</c:v>
                </c:pt>
                <c:pt idx="223">
                  <c:v>-0.26500000000000001</c:v>
                </c:pt>
                <c:pt idx="224">
                  <c:v>-0.26500000000000001</c:v>
                </c:pt>
                <c:pt idx="225">
                  <c:v>-0.26500000000000001</c:v>
                </c:pt>
                <c:pt idx="226">
                  <c:v>-0.26500000000000001</c:v>
                </c:pt>
                <c:pt idx="227">
                  <c:v>-0.26500000000000001</c:v>
                </c:pt>
                <c:pt idx="228">
                  <c:v>-0.26500000000000001</c:v>
                </c:pt>
                <c:pt idx="229">
                  <c:v>-0.26500000000000001</c:v>
                </c:pt>
                <c:pt idx="230">
                  <c:v>-0.26500000000000001</c:v>
                </c:pt>
                <c:pt idx="231">
                  <c:v>-0.26500000000000001</c:v>
                </c:pt>
                <c:pt idx="232">
                  <c:v>-0.26500000000000001</c:v>
                </c:pt>
                <c:pt idx="233">
                  <c:v>-0.26500000000000001</c:v>
                </c:pt>
                <c:pt idx="234">
                  <c:v>-0.26500000000000001</c:v>
                </c:pt>
                <c:pt idx="235">
                  <c:v>-0.26500000000000001</c:v>
                </c:pt>
                <c:pt idx="236">
                  <c:v>-0.26500000000000001</c:v>
                </c:pt>
                <c:pt idx="237">
                  <c:v>-0.26500000000000001</c:v>
                </c:pt>
                <c:pt idx="238">
                  <c:v>-0.26500000000000001</c:v>
                </c:pt>
                <c:pt idx="239">
                  <c:v>-0.26500000000000001</c:v>
                </c:pt>
                <c:pt idx="240">
                  <c:v>-0.26500000000000001</c:v>
                </c:pt>
                <c:pt idx="241">
                  <c:v>-0.26500000000000001</c:v>
                </c:pt>
                <c:pt idx="242">
                  <c:v>-0.26500000000000001</c:v>
                </c:pt>
                <c:pt idx="243">
                  <c:v>-0.26500000000000001</c:v>
                </c:pt>
                <c:pt idx="244">
                  <c:v>-0.26500000000000001</c:v>
                </c:pt>
                <c:pt idx="245">
                  <c:v>-0.26500000000000001</c:v>
                </c:pt>
                <c:pt idx="246">
                  <c:v>-0.26500000000000001</c:v>
                </c:pt>
                <c:pt idx="247">
                  <c:v>-0.26500000000000001</c:v>
                </c:pt>
                <c:pt idx="248">
                  <c:v>-0.26500000000000001</c:v>
                </c:pt>
                <c:pt idx="249">
                  <c:v>-0.26500000000000001</c:v>
                </c:pt>
                <c:pt idx="250">
                  <c:v>-0.26500000000000001</c:v>
                </c:pt>
                <c:pt idx="251">
                  <c:v>-0.26500000000000001</c:v>
                </c:pt>
                <c:pt idx="252">
                  <c:v>-0.26500000000000001</c:v>
                </c:pt>
                <c:pt idx="253">
                  <c:v>-0.26500000000000001</c:v>
                </c:pt>
                <c:pt idx="254">
                  <c:v>-0.26500000000000001</c:v>
                </c:pt>
                <c:pt idx="255">
                  <c:v>-0.26500000000000001</c:v>
                </c:pt>
                <c:pt idx="256">
                  <c:v>-0.26500000000000001</c:v>
                </c:pt>
                <c:pt idx="257">
                  <c:v>-0.26500000000000001</c:v>
                </c:pt>
                <c:pt idx="258">
                  <c:v>-0.26500000000000001</c:v>
                </c:pt>
                <c:pt idx="259">
                  <c:v>-0.26500000000000001</c:v>
                </c:pt>
                <c:pt idx="260">
                  <c:v>-0.26500000000000001</c:v>
                </c:pt>
                <c:pt idx="261">
                  <c:v>-0.26500000000000001</c:v>
                </c:pt>
                <c:pt idx="262">
                  <c:v>-0.26500000000000001</c:v>
                </c:pt>
                <c:pt idx="263">
                  <c:v>-0.26500000000000001</c:v>
                </c:pt>
                <c:pt idx="264">
                  <c:v>-0.26500000000000001</c:v>
                </c:pt>
                <c:pt idx="265">
                  <c:v>-0.26500000000000001</c:v>
                </c:pt>
                <c:pt idx="266">
                  <c:v>-0.26500000000000001</c:v>
                </c:pt>
                <c:pt idx="267">
                  <c:v>-0.26500000000000001</c:v>
                </c:pt>
                <c:pt idx="268">
                  <c:v>-0.26500000000000001</c:v>
                </c:pt>
                <c:pt idx="269">
                  <c:v>-0.26500000000000001</c:v>
                </c:pt>
                <c:pt idx="270">
                  <c:v>-0.26500000000000001</c:v>
                </c:pt>
                <c:pt idx="271">
                  <c:v>-0.26500000000000001</c:v>
                </c:pt>
                <c:pt idx="272">
                  <c:v>-0.26500000000000001</c:v>
                </c:pt>
                <c:pt idx="273">
                  <c:v>-0.26500000000000001</c:v>
                </c:pt>
                <c:pt idx="274">
                  <c:v>-0.26500000000000001</c:v>
                </c:pt>
                <c:pt idx="275">
                  <c:v>-0.26500000000000001</c:v>
                </c:pt>
                <c:pt idx="276">
                  <c:v>-0.26500000000000001</c:v>
                </c:pt>
                <c:pt idx="277">
                  <c:v>-0.26500000000000001</c:v>
                </c:pt>
                <c:pt idx="278">
                  <c:v>-0.26500000000000001</c:v>
                </c:pt>
                <c:pt idx="279">
                  <c:v>-0.26500000000000001</c:v>
                </c:pt>
                <c:pt idx="280">
                  <c:v>-0.26500000000000001</c:v>
                </c:pt>
                <c:pt idx="281">
                  <c:v>-0.26500000000000001</c:v>
                </c:pt>
                <c:pt idx="282">
                  <c:v>-0.26500000000000001</c:v>
                </c:pt>
                <c:pt idx="283">
                  <c:v>-0.26500000000000001</c:v>
                </c:pt>
                <c:pt idx="284">
                  <c:v>-0.26500000000000001</c:v>
                </c:pt>
                <c:pt idx="285">
                  <c:v>-0.26500000000000001</c:v>
                </c:pt>
                <c:pt idx="286">
                  <c:v>-0.26500000000000001</c:v>
                </c:pt>
                <c:pt idx="287">
                  <c:v>-0.26500000000000001</c:v>
                </c:pt>
                <c:pt idx="288">
                  <c:v>-0.26500000000000001</c:v>
                </c:pt>
                <c:pt idx="289">
                  <c:v>-0.26500000000000001</c:v>
                </c:pt>
                <c:pt idx="290">
                  <c:v>-0.26500000000000001</c:v>
                </c:pt>
                <c:pt idx="291">
                  <c:v>-0.26500000000000001</c:v>
                </c:pt>
                <c:pt idx="292">
                  <c:v>-0.26500000000000001</c:v>
                </c:pt>
                <c:pt idx="293">
                  <c:v>-0.26500000000000001</c:v>
                </c:pt>
                <c:pt idx="294">
                  <c:v>-0.26500000000000001</c:v>
                </c:pt>
                <c:pt idx="295">
                  <c:v>-0.26500000000000001</c:v>
                </c:pt>
                <c:pt idx="296">
                  <c:v>-0.26500000000000001</c:v>
                </c:pt>
                <c:pt idx="297">
                  <c:v>-0.26500000000000001</c:v>
                </c:pt>
                <c:pt idx="298">
                  <c:v>-0.26500000000000001</c:v>
                </c:pt>
                <c:pt idx="299">
                  <c:v>-0.26500000000000001</c:v>
                </c:pt>
                <c:pt idx="300">
                  <c:v>-0.26500000000000001</c:v>
                </c:pt>
                <c:pt idx="301">
                  <c:v>-0.26500000000000001</c:v>
                </c:pt>
                <c:pt idx="302">
                  <c:v>-0.26500000000000001</c:v>
                </c:pt>
                <c:pt idx="303">
                  <c:v>-0.26500000000000001</c:v>
                </c:pt>
                <c:pt idx="304">
                  <c:v>-0.26500000000000001</c:v>
                </c:pt>
                <c:pt idx="305">
                  <c:v>-0.26500000000000001</c:v>
                </c:pt>
                <c:pt idx="306">
                  <c:v>-0.26500000000000001</c:v>
                </c:pt>
                <c:pt idx="307">
                  <c:v>-0.26500000000000001</c:v>
                </c:pt>
                <c:pt idx="308">
                  <c:v>-0.26500000000000001</c:v>
                </c:pt>
                <c:pt idx="309">
                  <c:v>-0.26500000000000001</c:v>
                </c:pt>
                <c:pt idx="310">
                  <c:v>-0.26500000000000001</c:v>
                </c:pt>
                <c:pt idx="311">
                  <c:v>-0.26500000000000001</c:v>
                </c:pt>
                <c:pt idx="312">
                  <c:v>-0.26500000000000001</c:v>
                </c:pt>
                <c:pt idx="313">
                  <c:v>-0.26500000000000001</c:v>
                </c:pt>
                <c:pt idx="314">
                  <c:v>-0.26500000000000001</c:v>
                </c:pt>
                <c:pt idx="315">
                  <c:v>-0.26500000000000001</c:v>
                </c:pt>
                <c:pt idx="316">
                  <c:v>-0.26500000000000001</c:v>
                </c:pt>
                <c:pt idx="317">
                  <c:v>-0.26500000000000001</c:v>
                </c:pt>
                <c:pt idx="318">
                  <c:v>-0.26500000000000001</c:v>
                </c:pt>
                <c:pt idx="319">
                  <c:v>-0.26500000000000001</c:v>
                </c:pt>
                <c:pt idx="320">
                  <c:v>-0.26500000000000001</c:v>
                </c:pt>
                <c:pt idx="321">
                  <c:v>-0.26500000000000001</c:v>
                </c:pt>
                <c:pt idx="322">
                  <c:v>-0.26500000000000001</c:v>
                </c:pt>
                <c:pt idx="323">
                  <c:v>-0.26500000000000001</c:v>
                </c:pt>
                <c:pt idx="324">
                  <c:v>-0.26500000000000001</c:v>
                </c:pt>
                <c:pt idx="325">
                  <c:v>-0.26500000000000001</c:v>
                </c:pt>
                <c:pt idx="326">
                  <c:v>-0.26500000000000001</c:v>
                </c:pt>
                <c:pt idx="327">
                  <c:v>-0.26500000000000001</c:v>
                </c:pt>
                <c:pt idx="328">
                  <c:v>-0.26500000000000001</c:v>
                </c:pt>
                <c:pt idx="329">
                  <c:v>-0.26500000000000001</c:v>
                </c:pt>
                <c:pt idx="330">
                  <c:v>-0.26500000000000001</c:v>
                </c:pt>
                <c:pt idx="331">
                  <c:v>-0.26500000000000001</c:v>
                </c:pt>
                <c:pt idx="332">
                  <c:v>-0.26500000000000001</c:v>
                </c:pt>
                <c:pt idx="333">
                  <c:v>-0.26500000000000001</c:v>
                </c:pt>
                <c:pt idx="334">
                  <c:v>-0.26500000000000001</c:v>
                </c:pt>
                <c:pt idx="335">
                  <c:v>-0.26500000000000001</c:v>
                </c:pt>
                <c:pt idx="336">
                  <c:v>-0.26500000000000001</c:v>
                </c:pt>
                <c:pt idx="337">
                  <c:v>-0.26500000000000001</c:v>
                </c:pt>
                <c:pt idx="338">
                  <c:v>-0.26500000000000001</c:v>
                </c:pt>
                <c:pt idx="339">
                  <c:v>-0.26500000000000001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A2-4099-9656-6DD9332CC6DD}"/>
            </c:ext>
          </c:extLst>
        </c:ser>
        <c:ser>
          <c:idx val="3"/>
          <c:order val="1"/>
          <c:tx>
            <c:strRef>
              <c:f>'SHG Filter V2'!$O$3</c:f>
              <c:strCache>
                <c:ptCount val="1"/>
                <c:pt idx="0">
                  <c:v>Cumulative Points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'SHG Filter V2'!$O$4:$O$343</c:f>
              <c:numCache>
                <c:formatCode>0.00</c:formatCode>
                <c:ptCount val="340"/>
                <c:pt idx="0">
                  <c:v>0.245</c:v>
                </c:pt>
                <c:pt idx="1">
                  <c:v>0.49</c:v>
                </c:pt>
                <c:pt idx="2">
                  <c:v>0.73499999999999999</c:v>
                </c:pt>
                <c:pt idx="3">
                  <c:v>-0.26500000000000001</c:v>
                </c:pt>
                <c:pt idx="4">
                  <c:v>-0.26500000000000001</c:v>
                </c:pt>
                <c:pt idx="5">
                  <c:v>-0.26500000000000001</c:v>
                </c:pt>
                <c:pt idx="6">
                  <c:v>-0.26500000000000001</c:v>
                </c:pt>
                <c:pt idx="7">
                  <c:v>-0.26500000000000001</c:v>
                </c:pt>
                <c:pt idx="8">
                  <c:v>-0.26500000000000001</c:v>
                </c:pt>
                <c:pt idx="9">
                  <c:v>-0.26500000000000001</c:v>
                </c:pt>
                <c:pt idx="10">
                  <c:v>-0.26500000000000001</c:v>
                </c:pt>
                <c:pt idx="11">
                  <c:v>-0.26500000000000001</c:v>
                </c:pt>
                <c:pt idx="12">
                  <c:v>-0.26500000000000001</c:v>
                </c:pt>
                <c:pt idx="13">
                  <c:v>-0.26500000000000001</c:v>
                </c:pt>
                <c:pt idx="14">
                  <c:v>-0.26500000000000001</c:v>
                </c:pt>
                <c:pt idx="15">
                  <c:v>-0.26500000000000001</c:v>
                </c:pt>
                <c:pt idx="16">
                  <c:v>-0.26500000000000001</c:v>
                </c:pt>
                <c:pt idx="17">
                  <c:v>-0.26500000000000001</c:v>
                </c:pt>
                <c:pt idx="18">
                  <c:v>-0.26500000000000001</c:v>
                </c:pt>
                <c:pt idx="19">
                  <c:v>-0.26500000000000001</c:v>
                </c:pt>
                <c:pt idx="20">
                  <c:v>-0.26500000000000001</c:v>
                </c:pt>
                <c:pt idx="21">
                  <c:v>-0.26500000000000001</c:v>
                </c:pt>
                <c:pt idx="22">
                  <c:v>-0.26500000000000001</c:v>
                </c:pt>
                <c:pt idx="23">
                  <c:v>-0.26500000000000001</c:v>
                </c:pt>
                <c:pt idx="24">
                  <c:v>-0.26500000000000001</c:v>
                </c:pt>
                <c:pt idx="25">
                  <c:v>-0.26500000000000001</c:v>
                </c:pt>
                <c:pt idx="26">
                  <c:v>-0.26500000000000001</c:v>
                </c:pt>
                <c:pt idx="27">
                  <c:v>-0.26500000000000001</c:v>
                </c:pt>
                <c:pt idx="28">
                  <c:v>-0.26500000000000001</c:v>
                </c:pt>
                <c:pt idx="29">
                  <c:v>-0.26500000000000001</c:v>
                </c:pt>
                <c:pt idx="30">
                  <c:v>-0.26500000000000001</c:v>
                </c:pt>
                <c:pt idx="31">
                  <c:v>-0.26500000000000001</c:v>
                </c:pt>
                <c:pt idx="32">
                  <c:v>-0.26500000000000001</c:v>
                </c:pt>
                <c:pt idx="33">
                  <c:v>-0.26500000000000001</c:v>
                </c:pt>
                <c:pt idx="34">
                  <c:v>-0.26500000000000001</c:v>
                </c:pt>
                <c:pt idx="35">
                  <c:v>-0.26500000000000001</c:v>
                </c:pt>
                <c:pt idx="36">
                  <c:v>-0.26500000000000001</c:v>
                </c:pt>
                <c:pt idx="37">
                  <c:v>-0.26500000000000001</c:v>
                </c:pt>
                <c:pt idx="38">
                  <c:v>-0.26500000000000001</c:v>
                </c:pt>
                <c:pt idx="39">
                  <c:v>-0.26500000000000001</c:v>
                </c:pt>
                <c:pt idx="40">
                  <c:v>-0.26500000000000001</c:v>
                </c:pt>
                <c:pt idx="41">
                  <c:v>-0.26500000000000001</c:v>
                </c:pt>
                <c:pt idx="42">
                  <c:v>-0.26500000000000001</c:v>
                </c:pt>
                <c:pt idx="43">
                  <c:v>-0.26500000000000001</c:v>
                </c:pt>
                <c:pt idx="44">
                  <c:v>-0.26500000000000001</c:v>
                </c:pt>
                <c:pt idx="45">
                  <c:v>-0.26500000000000001</c:v>
                </c:pt>
                <c:pt idx="46">
                  <c:v>-0.26500000000000001</c:v>
                </c:pt>
                <c:pt idx="47">
                  <c:v>-0.26500000000000001</c:v>
                </c:pt>
                <c:pt idx="48">
                  <c:v>-0.26500000000000001</c:v>
                </c:pt>
                <c:pt idx="49">
                  <c:v>-0.26500000000000001</c:v>
                </c:pt>
                <c:pt idx="50">
                  <c:v>-0.26500000000000001</c:v>
                </c:pt>
                <c:pt idx="51">
                  <c:v>-0.26500000000000001</c:v>
                </c:pt>
                <c:pt idx="52">
                  <c:v>-0.26500000000000001</c:v>
                </c:pt>
                <c:pt idx="53">
                  <c:v>-0.26500000000000001</c:v>
                </c:pt>
                <c:pt idx="54">
                  <c:v>-0.26500000000000001</c:v>
                </c:pt>
                <c:pt idx="55">
                  <c:v>-0.26500000000000001</c:v>
                </c:pt>
                <c:pt idx="56">
                  <c:v>-0.26500000000000001</c:v>
                </c:pt>
                <c:pt idx="57">
                  <c:v>-0.26500000000000001</c:v>
                </c:pt>
                <c:pt idx="58">
                  <c:v>-0.26500000000000001</c:v>
                </c:pt>
                <c:pt idx="59">
                  <c:v>-0.26500000000000001</c:v>
                </c:pt>
                <c:pt idx="60">
                  <c:v>-0.26500000000000001</c:v>
                </c:pt>
                <c:pt idx="61">
                  <c:v>-0.26500000000000001</c:v>
                </c:pt>
                <c:pt idx="62">
                  <c:v>-0.26500000000000001</c:v>
                </c:pt>
                <c:pt idx="63">
                  <c:v>-0.26500000000000001</c:v>
                </c:pt>
                <c:pt idx="64">
                  <c:v>-0.26500000000000001</c:v>
                </c:pt>
                <c:pt idx="65">
                  <c:v>-0.26500000000000001</c:v>
                </c:pt>
                <c:pt idx="66">
                  <c:v>-0.26500000000000001</c:v>
                </c:pt>
                <c:pt idx="67">
                  <c:v>-0.26500000000000001</c:v>
                </c:pt>
                <c:pt idx="68">
                  <c:v>-0.26500000000000001</c:v>
                </c:pt>
                <c:pt idx="69">
                  <c:v>-0.26500000000000001</c:v>
                </c:pt>
                <c:pt idx="70">
                  <c:v>-0.26500000000000001</c:v>
                </c:pt>
                <c:pt idx="71">
                  <c:v>-0.26500000000000001</c:v>
                </c:pt>
                <c:pt idx="72">
                  <c:v>-0.26500000000000001</c:v>
                </c:pt>
                <c:pt idx="73">
                  <c:v>-0.26500000000000001</c:v>
                </c:pt>
                <c:pt idx="74">
                  <c:v>-0.26500000000000001</c:v>
                </c:pt>
                <c:pt idx="75">
                  <c:v>-0.26500000000000001</c:v>
                </c:pt>
                <c:pt idx="76">
                  <c:v>-0.26500000000000001</c:v>
                </c:pt>
                <c:pt idx="77">
                  <c:v>-0.26500000000000001</c:v>
                </c:pt>
                <c:pt idx="78">
                  <c:v>-0.26500000000000001</c:v>
                </c:pt>
                <c:pt idx="79">
                  <c:v>-0.26500000000000001</c:v>
                </c:pt>
                <c:pt idx="80">
                  <c:v>-0.26500000000000001</c:v>
                </c:pt>
                <c:pt idx="81">
                  <c:v>-0.26500000000000001</c:v>
                </c:pt>
                <c:pt idx="82">
                  <c:v>-0.26500000000000001</c:v>
                </c:pt>
                <c:pt idx="83">
                  <c:v>-0.26500000000000001</c:v>
                </c:pt>
                <c:pt idx="84">
                  <c:v>-0.26500000000000001</c:v>
                </c:pt>
                <c:pt idx="85">
                  <c:v>-0.26500000000000001</c:v>
                </c:pt>
                <c:pt idx="86">
                  <c:v>-0.26500000000000001</c:v>
                </c:pt>
                <c:pt idx="87">
                  <c:v>-0.26500000000000001</c:v>
                </c:pt>
                <c:pt idx="88">
                  <c:v>-0.26500000000000001</c:v>
                </c:pt>
                <c:pt idx="89">
                  <c:v>-0.26500000000000001</c:v>
                </c:pt>
                <c:pt idx="90">
                  <c:v>-0.26500000000000001</c:v>
                </c:pt>
                <c:pt idx="91">
                  <c:v>-0.26500000000000001</c:v>
                </c:pt>
                <c:pt idx="92">
                  <c:v>-0.26500000000000001</c:v>
                </c:pt>
                <c:pt idx="93">
                  <c:v>-0.26500000000000001</c:v>
                </c:pt>
                <c:pt idx="94">
                  <c:v>-0.26500000000000001</c:v>
                </c:pt>
                <c:pt idx="95">
                  <c:v>-0.26500000000000001</c:v>
                </c:pt>
                <c:pt idx="96">
                  <c:v>-0.26500000000000001</c:v>
                </c:pt>
                <c:pt idx="97">
                  <c:v>-0.26500000000000001</c:v>
                </c:pt>
                <c:pt idx="98">
                  <c:v>-0.26500000000000001</c:v>
                </c:pt>
                <c:pt idx="99">
                  <c:v>-0.26500000000000001</c:v>
                </c:pt>
                <c:pt idx="100">
                  <c:v>-0.26500000000000001</c:v>
                </c:pt>
                <c:pt idx="101">
                  <c:v>-0.26500000000000001</c:v>
                </c:pt>
                <c:pt idx="102">
                  <c:v>-0.26500000000000001</c:v>
                </c:pt>
                <c:pt idx="103">
                  <c:v>-0.26500000000000001</c:v>
                </c:pt>
                <c:pt idx="104">
                  <c:v>-0.26500000000000001</c:v>
                </c:pt>
                <c:pt idx="105">
                  <c:v>-0.26500000000000001</c:v>
                </c:pt>
                <c:pt idx="106">
                  <c:v>-0.26500000000000001</c:v>
                </c:pt>
                <c:pt idx="107">
                  <c:v>-0.26500000000000001</c:v>
                </c:pt>
                <c:pt idx="108">
                  <c:v>-0.26500000000000001</c:v>
                </c:pt>
                <c:pt idx="109">
                  <c:v>-0.26500000000000001</c:v>
                </c:pt>
                <c:pt idx="110">
                  <c:v>-0.26500000000000001</c:v>
                </c:pt>
                <c:pt idx="111">
                  <c:v>-0.26500000000000001</c:v>
                </c:pt>
                <c:pt idx="112">
                  <c:v>-0.26500000000000001</c:v>
                </c:pt>
                <c:pt idx="113">
                  <c:v>-0.26500000000000001</c:v>
                </c:pt>
                <c:pt idx="114">
                  <c:v>-0.26500000000000001</c:v>
                </c:pt>
                <c:pt idx="115">
                  <c:v>-0.26500000000000001</c:v>
                </c:pt>
                <c:pt idx="116">
                  <c:v>-0.26500000000000001</c:v>
                </c:pt>
                <c:pt idx="117">
                  <c:v>-0.26500000000000001</c:v>
                </c:pt>
                <c:pt idx="118">
                  <c:v>-0.26500000000000001</c:v>
                </c:pt>
                <c:pt idx="119">
                  <c:v>-0.26500000000000001</c:v>
                </c:pt>
                <c:pt idx="120">
                  <c:v>-0.26500000000000001</c:v>
                </c:pt>
                <c:pt idx="121">
                  <c:v>-0.26500000000000001</c:v>
                </c:pt>
                <c:pt idx="122">
                  <c:v>-0.26500000000000001</c:v>
                </c:pt>
                <c:pt idx="123">
                  <c:v>-0.26500000000000001</c:v>
                </c:pt>
                <c:pt idx="124">
                  <c:v>-0.26500000000000001</c:v>
                </c:pt>
                <c:pt idx="125">
                  <c:v>-0.26500000000000001</c:v>
                </c:pt>
                <c:pt idx="126">
                  <c:v>-0.26500000000000001</c:v>
                </c:pt>
                <c:pt idx="127">
                  <c:v>-0.26500000000000001</c:v>
                </c:pt>
                <c:pt idx="128">
                  <c:v>-0.26500000000000001</c:v>
                </c:pt>
                <c:pt idx="129">
                  <c:v>-0.26500000000000001</c:v>
                </c:pt>
                <c:pt idx="130">
                  <c:v>-0.26500000000000001</c:v>
                </c:pt>
                <c:pt idx="131">
                  <c:v>-0.26500000000000001</c:v>
                </c:pt>
                <c:pt idx="132">
                  <c:v>-0.26500000000000001</c:v>
                </c:pt>
                <c:pt idx="133">
                  <c:v>-0.26500000000000001</c:v>
                </c:pt>
                <c:pt idx="134">
                  <c:v>-0.26500000000000001</c:v>
                </c:pt>
                <c:pt idx="135">
                  <c:v>-0.26500000000000001</c:v>
                </c:pt>
                <c:pt idx="136">
                  <c:v>-0.26500000000000001</c:v>
                </c:pt>
                <c:pt idx="137">
                  <c:v>-0.26500000000000001</c:v>
                </c:pt>
                <c:pt idx="138">
                  <c:v>-0.26500000000000001</c:v>
                </c:pt>
                <c:pt idx="139">
                  <c:v>-0.26500000000000001</c:v>
                </c:pt>
                <c:pt idx="140">
                  <c:v>-0.26500000000000001</c:v>
                </c:pt>
                <c:pt idx="141">
                  <c:v>-0.26500000000000001</c:v>
                </c:pt>
                <c:pt idx="142">
                  <c:v>-0.26500000000000001</c:v>
                </c:pt>
                <c:pt idx="143">
                  <c:v>-0.26500000000000001</c:v>
                </c:pt>
                <c:pt idx="144">
                  <c:v>-0.26500000000000001</c:v>
                </c:pt>
                <c:pt idx="145">
                  <c:v>-0.26500000000000001</c:v>
                </c:pt>
                <c:pt idx="146">
                  <c:v>-0.26500000000000001</c:v>
                </c:pt>
                <c:pt idx="147">
                  <c:v>-0.26500000000000001</c:v>
                </c:pt>
                <c:pt idx="148">
                  <c:v>-0.26500000000000001</c:v>
                </c:pt>
                <c:pt idx="149">
                  <c:v>-0.26500000000000001</c:v>
                </c:pt>
                <c:pt idx="150">
                  <c:v>-0.26500000000000001</c:v>
                </c:pt>
                <c:pt idx="151">
                  <c:v>-0.26500000000000001</c:v>
                </c:pt>
                <c:pt idx="152">
                  <c:v>-0.26500000000000001</c:v>
                </c:pt>
                <c:pt idx="153">
                  <c:v>-0.26500000000000001</c:v>
                </c:pt>
                <c:pt idx="154">
                  <c:v>-0.26500000000000001</c:v>
                </c:pt>
                <c:pt idx="155">
                  <c:v>-0.26500000000000001</c:v>
                </c:pt>
                <c:pt idx="156">
                  <c:v>-0.26500000000000001</c:v>
                </c:pt>
                <c:pt idx="157">
                  <c:v>-0.26500000000000001</c:v>
                </c:pt>
                <c:pt idx="158">
                  <c:v>-0.26500000000000001</c:v>
                </c:pt>
                <c:pt idx="159">
                  <c:v>-0.26500000000000001</c:v>
                </c:pt>
                <c:pt idx="160">
                  <c:v>-0.26500000000000001</c:v>
                </c:pt>
                <c:pt idx="161">
                  <c:v>-0.26500000000000001</c:v>
                </c:pt>
                <c:pt idx="162">
                  <c:v>-0.26500000000000001</c:v>
                </c:pt>
                <c:pt idx="163">
                  <c:v>-0.26500000000000001</c:v>
                </c:pt>
                <c:pt idx="164">
                  <c:v>-0.26500000000000001</c:v>
                </c:pt>
                <c:pt idx="165">
                  <c:v>-0.26500000000000001</c:v>
                </c:pt>
                <c:pt idx="166">
                  <c:v>-0.26500000000000001</c:v>
                </c:pt>
                <c:pt idx="167">
                  <c:v>-0.26500000000000001</c:v>
                </c:pt>
                <c:pt idx="168">
                  <c:v>-0.26500000000000001</c:v>
                </c:pt>
                <c:pt idx="169">
                  <c:v>-0.26500000000000001</c:v>
                </c:pt>
                <c:pt idx="170">
                  <c:v>-0.26500000000000001</c:v>
                </c:pt>
                <c:pt idx="171">
                  <c:v>-0.26500000000000001</c:v>
                </c:pt>
                <c:pt idx="172">
                  <c:v>-0.26500000000000001</c:v>
                </c:pt>
                <c:pt idx="173">
                  <c:v>-0.26500000000000001</c:v>
                </c:pt>
                <c:pt idx="174">
                  <c:v>-0.26500000000000001</c:v>
                </c:pt>
                <c:pt idx="175">
                  <c:v>-0.26500000000000001</c:v>
                </c:pt>
                <c:pt idx="176">
                  <c:v>-0.26500000000000001</c:v>
                </c:pt>
                <c:pt idx="177">
                  <c:v>-0.26500000000000001</c:v>
                </c:pt>
                <c:pt idx="178">
                  <c:v>-0.26500000000000001</c:v>
                </c:pt>
                <c:pt idx="179">
                  <c:v>-0.26500000000000001</c:v>
                </c:pt>
                <c:pt idx="180">
                  <c:v>-0.26500000000000001</c:v>
                </c:pt>
                <c:pt idx="181">
                  <c:v>-0.26500000000000001</c:v>
                </c:pt>
                <c:pt idx="182">
                  <c:v>-0.26500000000000001</c:v>
                </c:pt>
                <c:pt idx="183">
                  <c:v>-0.26500000000000001</c:v>
                </c:pt>
                <c:pt idx="184">
                  <c:v>-0.26500000000000001</c:v>
                </c:pt>
                <c:pt idx="185">
                  <c:v>-0.26500000000000001</c:v>
                </c:pt>
                <c:pt idx="186">
                  <c:v>-0.26500000000000001</c:v>
                </c:pt>
                <c:pt idx="187">
                  <c:v>-0.26500000000000001</c:v>
                </c:pt>
                <c:pt idx="188">
                  <c:v>-0.26500000000000001</c:v>
                </c:pt>
                <c:pt idx="189">
                  <c:v>-0.26500000000000001</c:v>
                </c:pt>
                <c:pt idx="190">
                  <c:v>-0.26500000000000001</c:v>
                </c:pt>
                <c:pt idx="191">
                  <c:v>-0.26500000000000001</c:v>
                </c:pt>
                <c:pt idx="192">
                  <c:v>-0.26500000000000001</c:v>
                </c:pt>
                <c:pt idx="193">
                  <c:v>-0.26500000000000001</c:v>
                </c:pt>
                <c:pt idx="194">
                  <c:v>-0.26500000000000001</c:v>
                </c:pt>
                <c:pt idx="195">
                  <c:v>-0.26500000000000001</c:v>
                </c:pt>
                <c:pt idx="196">
                  <c:v>-0.26500000000000001</c:v>
                </c:pt>
                <c:pt idx="197">
                  <c:v>-0.26500000000000001</c:v>
                </c:pt>
                <c:pt idx="198">
                  <c:v>-0.26500000000000001</c:v>
                </c:pt>
                <c:pt idx="199">
                  <c:v>-0.26500000000000001</c:v>
                </c:pt>
                <c:pt idx="200">
                  <c:v>-0.26500000000000001</c:v>
                </c:pt>
                <c:pt idx="201">
                  <c:v>-0.26500000000000001</c:v>
                </c:pt>
                <c:pt idx="202">
                  <c:v>-0.26500000000000001</c:v>
                </c:pt>
                <c:pt idx="203">
                  <c:v>-0.26500000000000001</c:v>
                </c:pt>
                <c:pt idx="204">
                  <c:v>-0.26500000000000001</c:v>
                </c:pt>
                <c:pt idx="205">
                  <c:v>-0.26500000000000001</c:v>
                </c:pt>
                <c:pt idx="206">
                  <c:v>-0.26500000000000001</c:v>
                </c:pt>
                <c:pt idx="207">
                  <c:v>-0.26500000000000001</c:v>
                </c:pt>
                <c:pt idx="208">
                  <c:v>-0.26500000000000001</c:v>
                </c:pt>
                <c:pt idx="209">
                  <c:v>-0.26500000000000001</c:v>
                </c:pt>
                <c:pt idx="210">
                  <c:v>-0.26500000000000001</c:v>
                </c:pt>
                <c:pt idx="211">
                  <c:v>-0.26500000000000001</c:v>
                </c:pt>
                <c:pt idx="212">
                  <c:v>-0.26500000000000001</c:v>
                </c:pt>
                <c:pt idx="213">
                  <c:v>-0.26500000000000001</c:v>
                </c:pt>
                <c:pt idx="214">
                  <c:v>-0.26500000000000001</c:v>
                </c:pt>
                <c:pt idx="215">
                  <c:v>-0.26500000000000001</c:v>
                </c:pt>
                <c:pt idx="216">
                  <c:v>-0.26500000000000001</c:v>
                </c:pt>
                <c:pt idx="217">
                  <c:v>-0.26500000000000001</c:v>
                </c:pt>
                <c:pt idx="218">
                  <c:v>-0.26500000000000001</c:v>
                </c:pt>
                <c:pt idx="219">
                  <c:v>-0.26500000000000001</c:v>
                </c:pt>
                <c:pt idx="220">
                  <c:v>-0.26500000000000001</c:v>
                </c:pt>
                <c:pt idx="221">
                  <c:v>-0.26500000000000001</c:v>
                </c:pt>
                <c:pt idx="222">
                  <c:v>-0.26500000000000001</c:v>
                </c:pt>
                <c:pt idx="223">
                  <c:v>-0.26500000000000001</c:v>
                </c:pt>
                <c:pt idx="224">
                  <c:v>-0.26500000000000001</c:v>
                </c:pt>
                <c:pt idx="225">
                  <c:v>-0.26500000000000001</c:v>
                </c:pt>
                <c:pt idx="226">
                  <c:v>-0.26500000000000001</c:v>
                </c:pt>
                <c:pt idx="227">
                  <c:v>-0.26500000000000001</c:v>
                </c:pt>
                <c:pt idx="228">
                  <c:v>-0.26500000000000001</c:v>
                </c:pt>
                <c:pt idx="229">
                  <c:v>-0.26500000000000001</c:v>
                </c:pt>
                <c:pt idx="230">
                  <c:v>-0.26500000000000001</c:v>
                </c:pt>
                <c:pt idx="231">
                  <c:v>-0.26500000000000001</c:v>
                </c:pt>
                <c:pt idx="232">
                  <c:v>-0.26500000000000001</c:v>
                </c:pt>
                <c:pt idx="233">
                  <c:v>-0.26500000000000001</c:v>
                </c:pt>
                <c:pt idx="234">
                  <c:v>-0.26500000000000001</c:v>
                </c:pt>
                <c:pt idx="235">
                  <c:v>-0.26500000000000001</c:v>
                </c:pt>
                <c:pt idx="236">
                  <c:v>-0.26500000000000001</c:v>
                </c:pt>
                <c:pt idx="237">
                  <c:v>-0.26500000000000001</c:v>
                </c:pt>
                <c:pt idx="238">
                  <c:v>-0.26500000000000001</c:v>
                </c:pt>
                <c:pt idx="239">
                  <c:v>-0.26500000000000001</c:v>
                </c:pt>
                <c:pt idx="240">
                  <c:v>-0.26500000000000001</c:v>
                </c:pt>
                <c:pt idx="241">
                  <c:v>-0.26500000000000001</c:v>
                </c:pt>
                <c:pt idx="242">
                  <c:v>-0.26500000000000001</c:v>
                </c:pt>
                <c:pt idx="243">
                  <c:v>-0.26500000000000001</c:v>
                </c:pt>
                <c:pt idx="244">
                  <c:v>-0.26500000000000001</c:v>
                </c:pt>
                <c:pt idx="245">
                  <c:v>-0.26500000000000001</c:v>
                </c:pt>
                <c:pt idx="246">
                  <c:v>-0.26500000000000001</c:v>
                </c:pt>
                <c:pt idx="247">
                  <c:v>-0.26500000000000001</c:v>
                </c:pt>
                <c:pt idx="248">
                  <c:v>-0.26500000000000001</c:v>
                </c:pt>
                <c:pt idx="249">
                  <c:v>-0.26500000000000001</c:v>
                </c:pt>
                <c:pt idx="250">
                  <c:v>-0.26500000000000001</c:v>
                </c:pt>
                <c:pt idx="251">
                  <c:v>-0.26500000000000001</c:v>
                </c:pt>
                <c:pt idx="252">
                  <c:v>-0.26500000000000001</c:v>
                </c:pt>
                <c:pt idx="253">
                  <c:v>-0.26500000000000001</c:v>
                </c:pt>
                <c:pt idx="254">
                  <c:v>-0.26500000000000001</c:v>
                </c:pt>
                <c:pt idx="255">
                  <c:v>-0.26500000000000001</c:v>
                </c:pt>
                <c:pt idx="256">
                  <c:v>-0.26500000000000001</c:v>
                </c:pt>
                <c:pt idx="257">
                  <c:v>-0.26500000000000001</c:v>
                </c:pt>
                <c:pt idx="258">
                  <c:v>-0.26500000000000001</c:v>
                </c:pt>
                <c:pt idx="259">
                  <c:v>-0.26500000000000001</c:v>
                </c:pt>
                <c:pt idx="260">
                  <c:v>-0.26500000000000001</c:v>
                </c:pt>
                <c:pt idx="261">
                  <c:v>-0.26500000000000001</c:v>
                </c:pt>
                <c:pt idx="262">
                  <c:v>-0.26500000000000001</c:v>
                </c:pt>
                <c:pt idx="263">
                  <c:v>-0.26500000000000001</c:v>
                </c:pt>
                <c:pt idx="264">
                  <c:v>-0.26500000000000001</c:v>
                </c:pt>
                <c:pt idx="265">
                  <c:v>-0.26500000000000001</c:v>
                </c:pt>
                <c:pt idx="266">
                  <c:v>-0.26500000000000001</c:v>
                </c:pt>
                <c:pt idx="267">
                  <c:v>-0.26500000000000001</c:v>
                </c:pt>
                <c:pt idx="268">
                  <c:v>-0.26500000000000001</c:v>
                </c:pt>
                <c:pt idx="269">
                  <c:v>-0.26500000000000001</c:v>
                </c:pt>
                <c:pt idx="270">
                  <c:v>-0.26500000000000001</c:v>
                </c:pt>
                <c:pt idx="271">
                  <c:v>-0.26500000000000001</c:v>
                </c:pt>
                <c:pt idx="272">
                  <c:v>-0.26500000000000001</c:v>
                </c:pt>
                <c:pt idx="273">
                  <c:v>-0.26500000000000001</c:v>
                </c:pt>
                <c:pt idx="274">
                  <c:v>-0.26500000000000001</c:v>
                </c:pt>
                <c:pt idx="275">
                  <c:v>-0.26500000000000001</c:v>
                </c:pt>
                <c:pt idx="276">
                  <c:v>-0.26500000000000001</c:v>
                </c:pt>
                <c:pt idx="277">
                  <c:v>-0.26500000000000001</c:v>
                </c:pt>
                <c:pt idx="278">
                  <c:v>-0.26500000000000001</c:v>
                </c:pt>
                <c:pt idx="279">
                  <c:v>-0.26500000000000001</c:v>
                </c:pt>
                <c:pt idx="280">
                  <c:v>-0.26500000000000001</c:v>
                </c:pt>
                <c:pt idx="281">
                  <c:v>-0.26500000000000001</c:v>
                </c:pt>
                <c:pt idx="282">
                  <c:v>-0.26500000000000001</c:v>
                </c:pt>
                <c:pt idx="283">
                  <c:v>-0.26500000000000001</c:v>
                </c:pt>
                <c:pt idx="284">
                  <c:v>-0.26500000000000001</c:v>
                </c:pt>
                <c:pt idx="285">
                  <c:v>-0.26500000000000001</c:v>
                </c:pt>
                <c:pt idx="286">
                  <c:v>-0.26500000000000001</c:v>
                </c:pt>
                <c:pt idx="287">
                  <c:v>-0.26500000000000001</c:v>
                </c:pt>
                <c:pt idx="288">
                  <c:v>-0.26500000000000001</c:v>
                </c:pt>
                <c:pt idx="289">
                  <c:v>-0.26500000000000001</c:v>
                </c:pt>
                <c:pt idx="290">
                  <c:v>-0.26500000000000001</c:v>
                </c:pt>
                <c:pt idx="291">
                  <c:v>-0.26500000000000001</c:v>
                </c:pt>
                <c:pt idx="292">
                  <c:v>-0.26500000000000001</c:v>
                </c:pt>
                <c:pt idx="293">
                  <c:v>-0.26500000000000001</c:v>
                </c:pt>
                <c:pt idx="294">
                  <c:v>-0.26500000000000001</c:v>
                </c:pt>
                <c:pt idx="295">
                  <c:v>-0.26500000000000001</c:v>
                </c:pt>
                <c:pt idx="296">
                  <c:v>-0.26500000000000001</c:v>
                </c:pt>
                <c:pt idx="297">
                  <c:v>-0.26500000000000001</c:v>
                </c:pt>
                <c:pt idx="298">
                  <c:v>-0.26500000000000001</c:v>
                </c:pt>
                <c:pt idx="299">
                  <c:v>-0.26500000000000001</c:v>
                </c:pt>
                <c:pt idx="300">
                  <c:v>-0.26500000000000001</c:v>
                </c:pt>
                <c:pt idx="301">
                  <c:v>-0.26500000000000001</c:v>
                </c:pt>
                <c:pt idx="302">
                  <c:v>-0.26500000000000001</c:v>
                </c:pt>
                <c:pt idx="303">
                  <c:v>-0.26500000000000001</c:v>
                </c:pt>
                <c:pt idx="304">
                  <c:v>-0.26500000000000001</c:v>
                </c:pt>
                <c:pt idx="305">
                  <c:v>-0.26500000000000001</c:v>
                </c:pt>
                <c:pt idx="306">
                  <c:v>-0.26500000000000001</c:v>
                </c:pt>
                <c:pt idx="307">
                  <c:v>-0.26500000000000001</c:v>
                </c:pt>
                <c:pt idx="308">
                  <c:v>-0.26500000000000001</c:v>
                </c:pt>
                <c:pt idx="309">
                  <c:v>-0.26500000000000001</c:v>
                </c:pt>
                <c:pt idx="310">
                  <c:v>-0.26500000000000001</c:v>
                </c:pt>
                <c:pt idx="311">
                  <c:v>-0.26500000000000001</c:v>
                </c:pt>
                <c:pt idx="312">
                  <c:v>-0.26500000000000001</c:v>
                </c:pt>
                <c:pt idx="313">
                  <c:v>-0.26500000000000001</c:v>
                </c:pt>
                <c:pt idx="314">
                  <c:v>-0.26500000000000001</c:v>
                </c:pt>
                <c:pt idx="315">
                  <c:v>-0.26500000000000001</c:v>
                </c:pt>
                <c:pt idx="316">
                  <c:v>-0.26500000000000001</c:v>
                </c:pt>
                <c:pt idx="317">
                  <c:v>-0.26500000000000001</c:v>
                </c:pt>
                <c:pt idx="318">
                  <c:v>-0.26500000000000001</c:v>
                </c:pt>
                <c:pt idx="319">
                  <c:v>-0.26500000000000001</c:v>
                </c:pt>
                <c:pt idx="320">
                  <c:v>-0.26500000000000001</c:v>
                </c:pt>
                <c:pt idx="321">
                  <c:v>-0.26500000000000001</c:v>
                </c:pt>
                <c:pt idx="322">
                  <c:v>-0.26500000000000001</c:v>
                </c:pt>
                <c:pt idx="323">
                  <c:v>-0.26500000000000001</c:v>
                </c:pt>
                <c:pt idx="324">
                  <c:v>-0.26500000000000001</c:v>
                </c:pt>
                <c:pt idx="325">
                  <c:v>-0.26500000000000001</c:v>
                </c:pt>
                <c:pt idx="326">
                  <c:v>-0.26500000000000001</c:v>
                </c:pt>
                <c:pt idx="327">
                  <c:v>-0.26500000000000001</c:v>
                </c:pt>
                <c:pt idx="328">
                  <c:v>-0.26500000000000001</c:v>
                </c:pt>
                <c:pt idx="329">
                  <c:v>-0.26500000000000001</c:v>
                </c:pt>
                <c:pt idx="330">
                  <c:v>-0.26500000000000001</c:v>
                </c:pt>
                <c:pt idx="331">
                  <c:v>-0.26500000000000001</c:v>
                </c:pt>
                <c:pt idx="332">
                  <c:v>-0.26500000000000001</c:v>
                </c:pt>
                <c:pt idx="333">
                  <c:v>-0.26500000000000001</c:v>
                </c:pt>
                <c:pt idx="334">
                  <c:v>-0.26500000000000001</c:v>
                </c:pt>
                <c:pt idx="335">
                  <c:v>-0.26500000000000001</c:v>
                </c:pt>
                <c:pt idx="336">
                  <c:v>-0.26500000000000001</c:v>
                </c:pt>
                <c:pt idx="337">
                  <c:v>-0.26500000000000001</c:v>
                </c:pt>
                <c:pt idx="338">
                  <c:v>-0.26500000000000001</c:v>
                </c:pt>
                <c:pt idx="339">
                  <c:v>-0.26500000000000001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A2-4099-9656-6DD9332CC6DD}"/>
            </c:ext>
          </c:extLst>
        </c:ser>
        <c:ser>
          <c:idx val="1"/>
          <c:order val="2"/>
          <c:tx>
            <c:strRef>
              <c:f>'SHG Filter V2'!$O$3</c:f>
              <c:strCache>
                <c:ptCount val="1"/>
                <c:pt idx="0">
                  <c:v>Cumulative Points</c:v>
                </c:pt>
              </c:strCache>
            </c:strRef>
          </c:tx>
          <c:marker>
            <c:symbol val="none"/>
          </c:marker>
          <c:val>
            <c:numRef>
              <c:f>'SHG Filter V2'!$O$4:$O$343</c:f>
              <c:numCache>
                <c:formatCode>0.00</c:formatCode>
                <c:ptCount val="340"/>
                <c:pt idx="0">
                  <c:v>0.245</c:v>
                </c:pt>
                <c:pt idx="1">
                  <c:v>0.49</c:v>
                </c:pt>
                <c:pt idx="2">
                  <c:v>0.73499999999999999</c:v>
                </c:pt>
                <c:pt idx="3">
                  <c:v>-0.26500000000000001</c:v>
                </c:pt>
                <c:pt idx="4">
                  <c:v>-0.26500000000000001</c:v>
                </c:pt>
                <c:pt idx="5">
                  <c:v>-0.26500000000000001</c:v>
                </c:pt>
                <c:pt idx="6">
                  <c:v>-0.26500000000000001</c:v>
                </c:pt>
                <c:pt idx="7">
                  <c:v>-0.26500000000000001</c:v>
                </c:pt>
                <c:pt idx="8">
                  <c:v>-0.26500000000000001</c:v>
                </c:pt>
                <c:pt idx="9">
                  <c:v>-0.26500000000000001</c:v>
                </c:pt>
                <c:pt idx="10">
                  <c:v>-0.26500000000000001</c:v>
                </c:pt>
                <c:pt idx="11">
                  <c:v>-0.26500000000000001</c:v>
                </c:pt>
                <c:pt idx="12">
                  <c:v>-0.26500000000000001</c:v>
                </c:pt>
                <c:pt idx="13">
                  <c:v>-0.26500000000000001</c:v>
                </c:pt>
                <c:pt idx="14">
                  <c:v>-0.26500000000000001</c:v>
                </c:pt>
                <c:pt idx="15">
                  <c:v>-0.26500000000000001</c:v>
                </c:pt>
                <c:pt idx="16">
                  <c:v>-0.26500000000000001</c:v>
                </c:pt>
                <c:pt idx="17">
                  <c:v>-0.26500000000000001</c:v>
                </c:pt>
                <c:pt idx="18">
                  <c:v>-0.26500000000000001</c:v>
                </c:pt>
                <c:pt idx="19">
                  <c:v>-0.26500000000000001</c:v>
                </c:pt>
                <c:pt idx="20">
                  <c:v>-0.26500000000000001</c:v>
                </c:pt>
                <c:pt idx="21">
                  <c:v>-0.26500000000000001</c:v>
                </c:pt>
                <c:pt idx="22">
                  <c:v>-0.26500000000000001</c:v>
                </c:pt>
                <c:pt idx="23">
                  <c:v>-0.26500000000000001</c:v>
                </c:pt>
                <c:pt idx="24">
                  <c:v>-0.26500000000000001</c:v>
                </c:pt>
                <c:pt idx="25">
                  <c:v>-0.26500000000000001</c:v>
                </c:pt>
                <c:pt idx="26">
                  <c:v>-0.26500000000000001</c:v>
                </c:pt>
                <c:pt idx="27">
                  <c:v>-0.26500000000000001</c:v>
                </c:pt>
                <c:pt idx="28">
                  <c:v>-0.26500000000000001</c:v>
                </c:pt>
                <c:pt idx="29">
                  <c:v>-0.26500000000000001</c:v>
                </c:pt>
                <c:pt idx="30">
                  <c:v>-0.26500000000000001</c:v>
                </c:pt>
                <c:pt idx="31">
                  <c:v>-0.26500000000000001</c:v>
                </c:pt>
                <c:pt idx="32">
                  <c:v>-0.26500000000000001</c:v>
                </c:pt>
                <c:pt idx="33">
                  <c:v>-0.26500000000000001</c:v>
                </c:pt>
                <c:pt idx="34">
                  <c:v>-0.26500000000000001</c:v>
                </c:pt>
                <c:pt idx="35">
                  <c:v>-0.26500000000000001</c:v>
                </c:pt>
                <c:pt idx="36">
                  <c:v>-0.26500000000000001</c:v>
                </c:pt>
                <c:pt idx="37">
                  <c:v>-0.26500000000000001</c:v>
                </c:pt>
                <c:pt idx="38">
                  <c:v>-0.26500000000000001</c:v>
                </c:pt>
                <c:pt idx="39">
                  <c:v>-0.26500000000000001</c:v>
                </c:pt>
                <c:pt idx="40">
                  <c:v>-0.26500000000000001</c:v>
                </c:pt>
                <c:pt idx="41">
                  <c:v>-0.26500000000000001</c:v>
                </c:pt>
                <c:pt idx="42">
                  <c:v>-0.26500000000000001</c:v>
                </c:pt>
                <c:pt idx="43">
                  <c:v>-0.26500000000000001</c:v>
                </c:pt>
                <c:pt idx="44">
                  <c:v>-0.26500000000000001</c:v>
                </c:pt>
                <c:pt idx="45">
                  <c:v>-0.26500000000000001</c:v>
                </c:pt>
                <c:pt idx="46">
                  <c:v>-0.26500000000000001</c:v>
                </c:pt>
                <c:pt idx="47">
                  <c:v>-0.26500000000000001</c:v>
                </c:pt>
                <c:pt idx="48">
                  <c:v>-0.26500000000000001</c:v>
                </c:pt>
                <c:pt idx="49">
                  <c:v>-0.26500000000000001</c:v>
                </c:pt>
                <c:pt idx="50">
                  <c:v>-0.26500000000000001</c:v>
                </c:pt>
                <c:pt idx="51">
                  <c:v>-0.26500000000000001</c:v>
                </c:pt>
                <c:pt idx="52">
                  <c:v>-0.26500000000000001</c:v>
                </c:pt>
                <c:pt idx="53">
                  <c:v>-0.26500000000000001</c:v>
                </c:pt>
                <c:pt idx="54">
                  <c:v>-0.26500000000000001</c:v>
                </c:pt>
                <c:pt idx="55">
                  <c:v>-0.26500000000000001</c:v>
                </c:pt>
                <c:pt idx="56">
                  <c:v>-0.26500000000000001</c:v>
                </c:pt>
                <c:pt idx="57">
                  <c:v>-0.26500000000000001</c:v>
                </c:pt>
                <c:pt idx="58">
                  <c:v>-0.26500000000000001</c:v>
                </c:pt>
                <c:pt idx="59">
                  <c:v>-0.26500000000000001</c:v>
                </c:pt>
                <c:pt idx="60">
                  <c:v>-0.26500000000000001</c:v>
                </c:pt>
                <c:pt idx="61">
                  <c:v>-0.26500000000000001</c:v>
                </c:pt>
                <c:pt idx="62">
                  <c:v>-0.26500000000000001</c:v>
                </c:pt>
                <c:pt idx="63">
                  <c:v>-0.26500000000000001</c:v>
                </c:pt>
                <c:pt idx="64">
                  <c:v>-0.26500000000000001</c:v>
                </c:pt>
                <c:pt idx="65">
                  <c:v>-0.26500000000000001</c:v>
                </c:pt>
                <c:pt idx="66">
                  <c:v>-0.26500000000000001</c:v>
                </c:pt>
                <c:pt idx="67">
                  <c:v>-0.26500000000000001</c:v>
                </c:pt>
                <c:pt idx="68">
                  <c:v>-0.26500000000000001</c:v>
                </c:pt>
                <c:pt idx="69">
                  <c:v>-0.26500000000000001</c:v>
                </c:pt>
                <c:pt idx="70">
                  <c:v>-0.26500000000000001</c:v>
                </c:pt>
                <c:pt idx="71">
                  <c:v>-0.26500000000000001</c:v>
                </c:pt>
                <c:pt idx="72">
                  <c:v>-0.26500000000000001</c:v>
                </c:pt>
                <c:pt idx="73">
                  <c:v>-0.26500000000000001</c:v>
                </c:pt>
                <c:pt idx="74">
                  <c:v>-0.26500000000000001</c:v>
                </c:pt>
                <c:pt idx="75">
                  <c:v>-0.26500000000000001</c:v>
                </c:pt>
                <c:pt idx="76">
                  <c:v>-0.26500000000000001</c:v>
                </c:pt>
                <c:pt idx="77">
                  <c:v>-0.26500000000000001</c:v>
                </c:pt>
                <c:pt idx="78">
                  <c:v>-0.26500000000000001</c:v>
                </c:pt>
                <c:pt idx="79">
                  <c:v>-0.26500000000000001</c:v>
                </c:pt>
                <c:pt idx="80">
                  <c:v>-0.26500000000000001</c:v>
                </c:pt>
                <c:pt idx="81">
                  <c:v>-0.26500000000000001</c:v>
                </c:pt>
                <c:pt idx="82">
                  <c:v>-0.26500000000000001</c:v>
                </c:pt>
                <c:pt idx="83">
                  <c:v>-0.26500000000000001</c:v>
                </c:pt>
                <c:pt idx="84">
                  <c:v>-0.26500000000000001</c:v>
                </c:pt>
                <c:pt idx="85">
                  <c:v>-0.26500000000000001</c:v>
                </c:pt>
                <c:pt idx="86">
                  <c:v>-0.26500000000000001</c:v>
                </c:pt>
                <c:pt idx="87">
                  <c:v>-0.26500000000000001</c:v>
                </c:pt>
                <c:pt idx="88">
                  <c:v>-0.26500000000000001</c:v>
                </c:pt>
                <c:pt idx="89">
                  <c:v>-0.26500000000000001</c:v>
                </c:pt>
                <c:pt idx="90">
                  <c:v>-0.26500000000000001</c:v>
                </c:pt>
                <c:pt idx="91">
                  <c:v>-0.26500000000000001</c:v>
                </c:pt>
                <c:pt idx="92">
                  <c:v>-0.26500000000000001</c:v>
                </c:pt>
                <c:pt idx="93">
                  <c:v>-0.26500000000000001</c:v>
                </c:pt>
                <c:pt idx="94">
                  <c:v>-0.26500000000000001</c:v>
                </c:pt>
                <c:pt idx="95">
                  <c:v>-0.26500000000000001</c:v>
                </c:pt>
                <c:pt idx="96">
                  <c:v>-0.26500000000000001</c:v>
                </c:pt>
                <c:pt idx="97">
                  <c:v>-0.26500000000000001</c:v>
                </c:pt>
                <c:pt idx="98">
                  <c:v>-0.26500000000000001</c:v>
                </c:pt>
                <c:pt idx="99">
                  <c:v>-0.26500000000000001</c:v>
                </c:pt>
                <c:pt idx="100">
                  <c:v>-0.26500000000000001</c:v>
                </c:pt>
                <c:pt idx="101">
                  <c:v>-0.26500000000000001</c:v>
                </c:pt>
                <c:pt idx="102">
                  <c:v>-0.26500000000000001</c:v>
                </c:pt>
                <c:pt idx="103">
                  <c:v>-0.26500000000000001</c:v>
                </c:pt>
                <c:pt idx="104">
                  <c:v>-0.26500000000000001</c:v>
                </c:pt>
                <c:pt idx="105">
                  <c:v>-0.26500000000000001</c:v>
                </c:pt>
                <c:pt idx="106">
                  <c:v>-0.26500000000000001</c:v>
                </c:pt>
                <c:pt idx="107">
                  <c:v>-0.26500000000000001</c:v>
                </c:pt>
                <c:pt idx="108">
                  <c:v>-0.26500000000000001</c:v>
                </c:pt>
                <c:pt idx="109">
                  <c:v>-0.26500000000000001</c:v>
                </c:pt>
                <c:pt idx="110">
                  <c:v>-0.26500000000000001</c:v>
                </c:pt>
                <c:pt idx="111">
                  <c:v>-0.26500000000000001</c:v>
                </c:pt>
                <c:pt idx="112">
                  <c:v>-0.26500000000000001</c:v>
                </c:pt>
                <c:pt idx="113">
                  <c:v>-0.26500000000000001</c:v>
                </c:pt>
                <c:pt idx="114">
                  <c:v>-0.26500000000000001</c:v>
                </c:pt>
                <c:pt idx="115">
                  <c:v>-0.26500000000000001</c:v>
                </c:pt>
                <c:pt idx="116">
                  <c:v>-0.26500000000000001</c:v>
                </c:pt>
                <c:pt idx="117">
                  <c:v>-0.26500000000000001</c:v>
                </c:pt>
                <c:pt idx="118">
                  <c:v>-0.26500000000000001</c:v>
                </c:pt>
                <c:pt idx="119">
                  <c:v>-0.26500000000000001</c:v>
                </c:pt>
                <c:pt idx="120">
                  <c:v>-0.26500000000000001</c:v>
                </c:pt>
                <c:pt idx="121">
                  <c:v>-0.26500000000000001</c:v>
                </c:pt>
                <c:pt idx="122">
                  <c:v>-0.26500000000000001</c:v>
                </c:pt>
                <c:pt idx="123">
                  <c:v>-0.26500000000000001</c:v>
                </c:pt>
                <c:pt idx="124">
                  <c:v>-0.26500000000000001</c:v>
                </c:pt>
                <c:pt idx="125">
                  <c:v>-0.26500000000000001</c:v>
                </c:pt>
                <c:pt idx="126">
                  <c:v>-0.26500000000000001</c:v>
                </c:pt>
                <c:pt idx="127">
                  <c:v>-0.26500000000000001</c:v>
                </c:pt>
                <c:pt idx="128">
                  <c:v>-0.26500000000000001</c:v>
                </c:pt>
                <c:pt idx="129">
                  <c:v>-0.26500000000000001</c:v>
                </c:pt>
                <c:pt idx="130">
                  <c:v>-0.26500000000000001</c:v>
                </c:pt>
                <c:pt idx="131">
                  <c:v>-0.26500000000000001</c:v>
                </c:pt>
                <c:pt idx="132">
                  <c:v>-0.26500000000000001</c:v>
                </c:pt>
                <c:pt idx="133">
                  <c:v>-0.26500000000000001</c:v>
                </c:pt>
                <c:pt idx="134">
                  <c:v>-0.26500000000000001</c:v>
                </c:pt>
                <c:pt idx="135">
                  <c:v>-0.26500000000000001</c:v>
                </c:pt>
                <c:pt idx="136">
                  <c:v>-0.26500000000000001</c:v>
                </c:pt>
                <c:pt idx="137">
                  <c:v>-0.26500000000000001</c:v>
                </c:pt>
                <c:pt idx="138">
                  <c:v>-0.26500000000000001</c:v>
                </c:pt>
                <c:pt idx="139">
                  <c:v>-0.26500000000000001</c:v>
                </c:pt>
                <c:pt idx="140">
                  <c:v>-0.26500000000000001</c:v>
                </c:pt>
                <c:pt idx="141">
                  <c:v>-0.26500000000000001</c:v>
                </c:pt>
                <c:pt idx="142">
                  <c:v>-0.26500000000000001</c:v>
                </c:pt>
                <c:pt idx="143">
                  <c:v>-0.26500000000000001</c:v>
                </c:pt>
                <c:pt idx="144">
                  <c:v>-0.26500000000000001</c:v>
                </c:pt>
                <c:pt idx="145">
                  <c:v>-0.26500000000000001</c:v>
                </c:pt>
                <c:pt idx="146">
                  <c:v>-0.26500000000000001</c:v>
                </c:pt>
                <c:pt idx="147">
                  <c:v>-0.26500000000000001</c:v>
                </c:pt>
                <c:pt idx="148">
                  <c:v>-0.26500000000000001</c:v>
                </c:pt>
                <c:pt idx="149">
                  <c:v>-0.26500000000000001</c:v>
                </c:pt>
                <c:pt idx="150">
                  <c:v>-0.26500000000000001</c:v>
                </c:pt>
                <c:pt idx="151">
                  <c:v>-0.26500000000000001</c:v>
                </c:pt>
                <c:pt idx="152">
                  <c:v>-0.26500000000000001</c:v>
                </c:pt>
                <c:pt idx="153">
                  <c:v>-0.26500000000000001</c:v>
                </c:pt>
                <c:pt idx="154">
                  <c:v>-0.26500000000000001</c:v>
                </c:pt>
                <c:pt idx="155">
                  <c:v>-0.26500000000000001</c:v>
                </c:pt>
                <c:pt idx="156">
                  <c:v>-0.26500000000000001</c:v>
                </c:pt>
                <c:pt idx="157">
                  <c:v>-0.26500000000000001</c:v>
                </c:pt>
                <c:pt idx="158">
                  <c:v>-0.26500000000000001</c:v>
                </c:pt>
                <c:pt idx="159">
                  <c:v>-0.26500000000000001</c:v>
                </c:pt>
                <c:pt idx="160">
                  <c:v>-0.26500000000000001</c:v>
                </c:pt>
                <c:pt idx="161">
                  <c:v>-0.26500000000000001</c:v>
                </c:pt>
                <c:pt idx="162">
                  <c:v>-0.26500000000000001</c:v>
                </c:pt>
                <c:pt idx="163">
                  <c:v>-0.26500000000000001</c:v>
                </c:pt>
                <c:pt idx="164">
                  <c:v>-0.26500000000000001</c:v>
                </c:pt>
                <c:pt idx="165">
                  <c:v>-0.26500000000000001</c:v>
                </c:pt>
                <c:pt idx="166">
                  <c:v>-0.26500000000000001</c:v>
                </c:pt>
                <c:pt idx="167">
                  <c:v>-0.26500000000000001</c:v>
                </c:pt>
                <c:pt idx="168">
                  <c:v>-0.26500000000000001</c:v>
                </c:pt>
                <c:pt idx="169">
                  <c:v>-0.26500000000000001</c:v>
                </c:pt>
                <c:pt idx="170">
                  <c:v>-0.26500000000000001</c:v>
                </c:pt>
                <c:pt idx="171">
                  <c:v>-0.26500000000000001</c:v>
                </c:pt>
                <c:pt idx="172">
                  <c:v>-0.26500000000000001</c:v>
                </c:pt>
                <c:pt idx="173">
                  <c:v>-0.26500000000000001</c:v>
                </c:pt>
                <c:pt idx="174">
                  <c:v>-0.26500000000000001</c:v>
                </c:pt>
                <c:pt idx="175">
                  <c:v>-0.26500000000000001</c:v>
                </c:pt>
                <c:pt idx="176">
                  <c:v>-0.26500000000000001</c:v>
                </c:pt>
                <c:pt idx="177">
                  <c:v>-0.26500000000000001</c:v>
                </c:pt>
                <c:pt idx="178">
                  <c:v>-0.26500000000000001</c:v>
                </c:pt>
                <c:pt idx="179">
                  <c:v>-0.26500000000000001</c:v>
                </c:pt>
                <c:pt idx="180">
                  <c:v>-0.26500000000000001</c:v>
                </c:pt>
                <c:pt idx="181">
                  <c:v>-0.26500000000000001</c:v>
                </c:pt>
                <c:pt idx="182">
                  <c:v>-0.26500000000000001</c:v>
                </c:pt>
                <c:pt idx="183">
                  <c:v>-0.26500000000000001</c:v>
                </c:pt>
                <c:pt idx="184">
                  <c:v>-0.26500000000000001</c:v>
                </c:pt>
                <c:pt idx="185">
                  <c:v>-0.26500000000000001</c:v>
                </c:pt>
                <c:pt idx="186">
                  <c:v>-0.26500000000000001</c:v>
                </c:pt>
                <c:pt idx="187">
                  <c:v>-0.26500000000000001</c:v>
                </c:pt>
                <c:pt idx="188">
                  <c:v>-0.26500000000000001</c:v>
                </c:pt>
                <c:pt idx="189">
                  <c:v>-0.26500000000000001</c:v>
                </c:pt>
                <c:pt idx="190">
                  <c:v>-0.26500000000000001</c:v>
                </c:pt>
                <c:pt idx="191">
                  <c:v>-0.26500000000000001</c:v>
                </c:pt>
                <c:pt idx="192">
                  <c:v>-0.26500000000000001</c:v>
                </c:pt>
                <c:pt idx="193">
                  <c:v>-0.26500000000000001</c:v>
                </c:pt>
                <c:pt idx="194">
                  <c:v>-0.26500000000000001</c:v>
                </c:pt>
                <c:pt idx="195">
                  <c:v>-0.26500000000000001</c:v>
                </c:pt>
                <c:pt idx="196">
                  <c:v>-0.26500000000000001</c:v>
                </c:pt>
                <c:pt idx="197">
                  <c:v>-0.26500000000000001</c:v>
                </c:pt>
                <c:pt idx="198">
                  <c:v>-0.26500000000000001</c:v>
                </c:pt>
                <c:pt idx="199">
                  <c:v>-0.26500000000000001</c:v>
                </c:pt>
                <c:pt idx="200">
                  <c:v>-0.26500000000000001</c:v>
                </c:pt>
                <c:pt idx="201">
                  <c:v>-0.26500000000000001</c:v>
                </c:pt>
                <c:pt idx="202">
                  <c:v>-0.26500000000000001</c:v>
                </c:pt>
                <c:pt idx="203">
                  <c:v>-0.26500000000000001</c:v>
                </c:pt>
                <c:pt idx="204">
                  <c:v>-0.26500000000000001</c:v>
                </c:pt>
                <c:pt idx="205">
                  <c:v>-0.26500000000000001</c:v>
                </c:pt>
                <c:pt idx="206">
                  <c:v>-0.26500000000000001</c:v>
                </c:pt>
                <c:pt idx="207">
                  <c:v>-0.26500000000000001</c:v>
                </c:pt>
                <c:pt idx="208">
                  <c:v>-0.26500000000000001</c:v>
                </c:pt>
                <c:pt idx="209">
                  <c:v>-0.26500000000000001</c:v>
                </c:pt>
                <c:pt idx="210">
                  <c:v>-0.26500000000000001</c:v>
                </c:pt>
                <c:pt idx="211">
                  <c:v>-0.26500000000000001</c:v>
                </c:pt>
                <c:pt idx="212">
                  <c:v>-0.26500000000000001</c:v>
                </c:pt>
                <c:pt idx="213">
                  <c:v>-0.26500000000000001</c:v>
                </c:pt>
                <c:pt idx="214">
                  <c:v>-0.26500000000000001</c:v>
                </c:pt>
                <c:pt idx="215">
                  <c:v>-0.26500000000000001</c:v>
                </c:pt>
                <c:pt idx="216">
                  <c:v>-0.26500000000000001</c:v>
                </c:pt>
                <c:pt idx="217">
                  <c:v>-0.26500000000000001</c:v>
                </c:pt>
                <c:pt idx="218">
                  <c:v>-0.26500000000000001</c:v>
                </c:pt>
                <c:pt idx="219">
                  <c:v>-0.26500000000000001</c:v>
                </c:pt>
                <c:pt idx="220">
                  <c:v>-0.26500000000000001</c:v>
                </c:pt>
                <c:pt idx="221">
                  <c:v>-0.26500000000000001</c:v>
                </c:pt>
                <c:pt idx="222">
                  <c:v>-0.26500000000000001</c:v>
                </c:pt>
                <c:pt idx="223">
                  <c:v>-0.26500000000000001</c:v>
                </c:pt>
                <c:pt idx="224">
                  <c:v>-0.26500000000000001</c:v>
                </c:pt>
                <c:pt idx="225">
                  <c:v>-0.26500000000000001</c:v>
                </c:pt>
                <c:pt idx="226">
                  <c:v>-0.26500000000000001</c:v>
                </c:pt>
                <c:pt idx="227">
                  <c:v>-0.26500000000000001</c:v>
                </c:pt>
                <c:pt idx="228">
                  <c:v>-0.26500000000000001</c:v>
                </c:pt>
                <c:pt idx="229">
                  <c:v>-0.26500000000000001</c:v>
                </c:pt>
                <c:pt idx="230">
                  <c:v>-0.26500000000000001</c:v>
                </c:pt>
                <c:pt idx="231">
                  <c:v>-0.26500000000000001</c:v>
                </c:pt>
                <c:pt idx="232">
                  <c:v>-0.26500000000000001</c:v>
                </c:pt>
                <c:pt idx="233">
                  <c:v>-0.26500000000000001</c:v>
                </c:pt>
                <c:pt idx="234">
                  <c:v>-0.26500000000000001</c:v>
                </c:pt>
                <c:pt idx="235">
                  <c:v>-0.26500000000000001</c:v>
                </c:pt>
                <c:pt idx="236">
                  <c:v>-0.26500000000000001</c:v>
                </c:pt>
                <c:pt idx="237">
                  <c:v>-0.26500000000000001</c:v>
                </c:pt>
                <c:pt idx="238">
                  <c:v>-0.26500000000000001</c:v>
                </c:pt>
                <c:pt idx="239">
                  <c:v>-0.26500000000000001</c:v>
                </c:pt>
                <c:pt idx="240">
                  <c:v>-0.26500000000000001</c:v>
                </c:pt>
                <c:pt idx="241">
                  <c:v>-0.26500000000000001</c:v>
                </c:pt>
                <c:pt idx="242">
                  <c:v>-0.26500000000000001</c:v>
                </c:pt>
                <c:pt idx="243">
                  <c:v>-0.26500000000000001</c:v>
                </c:pt>
                <c:pt idx="244">
                  <c:v>-0.26500000000000001</c:v>
                </c:pt>
                <c:pt idx="245">
                  <c:v>-0.26500000000000001</c:v>
                </c:pt>
                <c:pt idx="246">
                  <c:v>-0.26500000000000001</c:v>
                </c:pt>
                <c:pt idx="247">
                  <c:v>-0.26500000000000001</c:v>
                </c:pt>
                <c:pt idx="248">
                  <c:v>-0.26500000000000001</c:v>
                </c:pt>
                <c:pt idx="249">
                  <c:v>-0.26500000000000001</c:v>
                </c:pt>
                <c:pt idx="250">
                  <c:v>-0.26500000000000001</c:v>
                </c:pt>
                <c:pt idx="251">
                  <c:v>-0.26500000000000001</c:v>
                </c:pt>
                <c:pt idx="252">
                  <c:v>-0.26500000000000001</c:v>
                </c:pt>
                <c:pt idx="253">
                  <c:v>-0.26500000000000001</c:v>
                </c:pt>
                <c:pt idx="254">
                  <c:v>-0.26500000000000001</c:v>
                </c:pt>
                <c:pt idx="255">
                  <c:v>-0.26500000000000001</c:v>
                </c:pt>
                <c:pt idx="256">
                  <c:v>-0.26500000000000001</c:v>
                </c:pt>
                <c:pt idx="257">
                  <c:v>-0.26500000000000001</c:v>
                </c:pt>
                <c:pt idx="258">
                  <c:v>-0.26500000000000001</c:v>
                </c:pt>
                <c:pt idx="259">
                  <c:v>-0.26500000000000001</c:v>
                </c:pt>
                <c:pt idx="260">
                  <c:v>-0.26500000000000001</c:v>
                </c:pt>
                <c:pt idx="261">
                  <c:v>-0.26500000000000001</c:v>
                </c:pt>
                <c:pt idx="262">
                  <c:v>-0.26500000000000001</c:v>
                </c:pt>
                <c:pt idx="263">
                  <c:v>-0.26500000000000001</c:v>
                </c:pt>
                <c:pt idx="264">
                  <c:v>-0.26500000000000001</c:v>
                </c:pt>
                <c:pt idx="265">
                  <c:v>-0.26500000000000001</c:v>
                </c:pt>
                <c:pt idx="266">
                  <c:v>-0.26500000000000001</c:v>
                </c:pt>
                <c:pt idx="267">
                  <c:v>-0.26500000000000001</c:v>
                </c:pt>
                <c:pt idx="268">
                  <c:v>-0.26500000000000001</c:v>
                </c:pt>
                <c:pt idx="269">
                  <c:v>-0.26500000000000001</c:v>
                </c:pt>
                <c:pt idx="270">
                  <c:v>-0.26500000000000001</c:v>
                </c:pt>
                <c:pt idx="271">
                  <c:v>-0.26500000000000001</c:v>
                </c:pt>
                <c:pt idx="272">
                  <c:v>-0.26500000000000001</c:v>
                </c:pt>
                <c:pt idx="273">
                  <c:v>-0.26500000000000001</c:v>
                </c:pt>
                <c:pt idx="274">
                  <c:v>-0.26500000000000001</c:v>
                </c:pt>
                <c:pt idx="275">
                  <c:v>-0.26500000000000001</c:v>
                </c:pt>
                <c:pt idx="276">
                  <c:v>-0.26500000000000001</c:v>
                </c:pt>
                <c:pt idx="277">
                  <c:v>-0.26500000000000001</c:v>
                </c:pt>
                <c:pt idx="278">
                  <c:v>-0.26500000000000001</c:v>
                </c:pt>
                <c:pt idx="279">
                  <c:v>-0.26500000000000001</c:v>
                </c:pt>
                <c:pt idx="280">
                  <c:v>-0.26500000000000001</c:v>
                </c:pt>
                <c:pt idx="281">
                  <c:v>-0.26500000000000001</c:v>
                </c:pt>
                <c:pt idx="282">
                  <c:v>-0.26500000000000001</c:v>
                </c:pt>
                <c:pt idx="283">
                  <c:v>-0.26500000000000001</c:v>
                </c:pt>
                <c:pt idx="284">
                  <c:v>-0.26500000000000001</c:v>
                </c:pt>
                <c:pt idx="285">
                  <c:v>-0.26500000000000001</c:v>
                </c:pt>
                <c:pt idx="286">
                  <c:v>-0.26500000000000001</c:v>
                </c:pt>
                <c:pt idx="287">
                  <c:v>-0.26500000000000001</c:v>
                </c:pt>
                <c:pt idx="288">
                  <c:v>-0.26500000000000001</c:v>
                </c:pt>
                <c:pt idx="289">
                  <c:v>-0.26500000000000001</c:v>
                </c:pt>
                <c:pt idx="290">
                  <c:v>-0.26500000000000001</c:v>
                </c:pt>
                <c:pt idx="291">
                  <c:v>-0.26500000000000001</c:v>
                </c:pt>
                <c:pt idx="292">
                  <c:v>-0.26500000000000001</c:v>
                </c:pt>
                <c:pt idx="293">
                  <c:v>-0.26500000000000001</c:v>
                </c:pt>
                <c:pt idx="294">
                  <c:v>-0.26500000000000001</c:v>
                </c:pt>
                <c:pt idx="295">
                  <c:v>-0.26500000000000001</c:v>
                </c:pt>
                <c:pt idx="296">
                  <c:v>-0.26500000000000001</c:v>
                </c:pt>
                <c:pt idx="297">
                  <c:v>-0.26500000000000001</c:v>
                </c:pt>
                <c:pt idx="298">
                  <c:v>-0.26500000000000001</c:v>
                </c:pt>
                <c:pt idx="299">
                  <c:v>-0.26500000000000001</c:v>
                </c:pt>
                <c:pt idx="300">
                  <c:v>-0.26500000000000001</c:v>
                </c:pt>
                <c:pt idx="301">
                  <c:v>-0.26500000000000001</c:v>
                </c:pt>
                <c:pt idx="302">
                  <c:v>-0.26500000000000001</c:v>
                </c:pt>
                <c:pt idx="303">
                  <c:v>-0.26500000000000001</c:v>
                </c:pt>
                <c:pt idx="304">
                  <c:v>-0.26500000000000001</c:v>
                </c:pt>
                <c:pt idx="305">
                  <c:v>-0.26500000000000001</c:v>
                </c:pt>
                <c:pt idx="306">
                  <c:v>-0.26500000000000001</c:v>
                </c:pt>
                <c:pt idx="307">
                  <c:v>-0.26500000000000001</c:v>
                </c:pt>
                <c:pt idx="308">
                  <c:v>-0.26500000000000001</c:v>
                </c:pt>
                <c:pt idx="309">
                  <c:v>-0.26500000000000001</c:v>
                </c:pt>
                <c:pt idx="310">
                  <c:v>-0.26500000000000001</c:v>
                </c:pt>
                <c:pt idx="311">
                  <c:v>-0.26500000000000001</c:v>
                </c:pt>
                <c:pt idx="312">
                  <c:v>-0.26500000000000001</c:v>
                </c:pt>
                <c:pt idx="313">
                  <c:v>-0.26500000000000001</c:v>
                </c:pt>
                <c:pt idx="314">
                  <c:v>-0.26500000000000001</c:v>
                </c:pt>
                <c:pt idx="315">
                  <c:v>-0.26500000000000001</c:v>
                </c:pt>
                <c:pt idx="316">
                  <c:v>-0.26500000000000001</c:v>
                </c:pt>
                <c:pt idx="317">
                  <c:v>-0.26500000000000001</c:v>
                </c:pt>
                <c:pt idx="318">
                  <c:v>-0.26500000000000001</c:v>
                </c:pt>
                <c:pt idx="319">
                  <c:v>-0.26500000000000001</c:v>
                </c:pt>
                <c:pt idx="320">
                  <c:v>-0.26500000000000001</c:v>
                </c:pt>
                <c:pt idx="321">
                  <c:v>-0.26500000000000001</c:v>
                </c:pt>
                <c:pt idx="322">
                  <c:v>-0.26500000000000001</c:v>
                </c:pt>
                <c:pt idx="323">
                  <c:v>-0.26500000000000001</c:v>
                </c:pt>
                <c:pt idx="324">
                  <c:v>-0.26500000000000001</c:v>
                </c:pt>
                <c:pt idx="325">
                  <c:v>-0.26500000000000001</c:v>
                </c:pt>
                <c:pt idx="326">
                  <c:v>-0.26500000000000001</c:v>
                </c:pt>
                <c:pt idx="327">
                  <c:v>-0.26500000000000001</c:v>
                </c:pt>
                <c:pt idx="328">
                  <c:v>-0.26500000000000001</c:v>
                </c:pt>
                <c:pt idx="329">
                  <c:v>-0.26500000000000001</c:v>
                </c:pt>
                <c:pt idx="330">
                  <c:v>-0.26500000000000001</c:v>
                </c:pt>
                <c:pt idx="331">
                  <c:v>-0.26500000000000001</c:v>
                </c:pt>
                <c:pt idx="332">
                  <c:v>-0.26500000000000001</c:v>
                </c:pt>
                <c:pt idx="333">
                  <c:v>-0.26500000000000001</c:v>
                </c:pt>
                <c:pt idx="334">
                  <c:v>-0.26500000000000001</c:v>
                </c:pt>
                <c:pt idx="335">
                  <c:v>-0.26500000000000001</c:v>
                </c:pt>
                <c:pt idx="336">
                  <c:v>-0.26500000000000001</c:v>
                </c:pt>
                <c:pt idx="337">
                  <c:v>-0.26500000000000001</c:v>
                </c:pt>
                <c:pt idx="338">
                  <c:v>-0.26500000000000001</c:v>
                </c:pt>
                <c:pt idx="339">
                  <c:v>-0.26500000000000001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A2-4099-9656-6DD9332CC6DD}"/>
            </c:ext>
          </c:extLst>
        </c:ser>
        <c:ser>
          <c:idx val="0"/>
          <c:order val="3"/>
          <c:tx>
            <c:strRef>
              <c:f>'SHG Filter V2'!$O$3</c:f>
              <c:strCache>
                <c:ptCount val="1"/>
                <c:pt idx="0">
                  <c:v>Cumulative Points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'SHG Filter V2'!$O$4:$O$343</c:f>
              <c:numCache>
                <c:formatCode>0.00</c:formatCode>
                <c:ptCount val="340"/>
                <c:pt idx="0">
                  <c:v>0.245</c:v>
                </c:pt>
                <c:pt idx="1">
                  <c:v>0.49</c:v>
                </c:pt>
                <c:pt idx="2">
                  <c:v>0.73499999999999999</c:v>
                </c:pt>
                <c:pt idx="3">
                  <c:v>-0.26500000000000001</c:v>
                </c:pt>
                <c:pt idx="4">
                  <c:v>-0.26500000000000001</c:v>
                </c:pt>
                <c:pt idx="5">
                  <c:v>-0.26500000000000001</c:v>
                </c:pt>
                <c:pt idx="6">
                  <c:v>-0.26500000000000001</c:v>
                </c:pt>
                <c:pt idx="7">
                  <c:v>-0.26500000000000001</c:v>
                </c:pt>
                <c:pt idx="8">
                  <c:v>-0.26500000000000001</c:v>
                </c:pt>
                <c:pt idx="9">
                  <c:v>-0.26500000000000001</c:v>
                </c:pt>
                <c:pt idx="10">
                  <c:v>-0.26500000000000001</c:v>
                </c:pt>
                <c:pt idx="11">
                  <c:v>-0.26500000000000001</c:v>
                </c:pt>
                <c:pt idx="12">
                  <c:v>-0.26500000000000001</c:v>
                </c:pt>
                <c:pt idx="13">
                  <c:v>-0.26500000000000001</c:v>
                </c:pt>
                <c:pt idx="14">
                  <c:v>-0.26500000000000001</c:v>
                </c:pt>
                <c:pt idx="15">
                  <c:v>-0.26500000000000001</c:v>
                </c:pt>
                <c:pt idx="16">
                  <c:v>-0.26500000000000001</c:v>
                </c:pt>
                <c:pt idx="17">
                  <c:v>-0.26500000000000001</c:v>
                </c:pt>
                <c:pt idx="18">
                  <c:v>-0.26500000000000001</c:v>
                </c:pt>
                <c:pt idx="19">
                  <c:v>-0.26500000000000001</c:v>
                </c:pt>
                <c:pt idx="20">
                  <c:v>-0.26500000000000001</c:v>
                </c:pt>
                <c:pt idx="21">
                  <c:v>-0.26500000000000001</c:v>
                </c:pt>
                <c:pt idx="22">
                  <c:v>-0.26500000000000001</c:v>
                </c:pt>
                <c:pt idx="23">
                  <c:v>-0.26500000000000001</c:v>
                </c:pt>
                <c:pt idx="24">
                  <c:v>-0.26500000000000001</c:v>
                </c:pt>
                <c:pt idx="25">
                  <c:v>-0.26500000000000001</c:v>
                </c:pt>
                <c:pt idx="26">
                  <c:v>-0.26500000000000001</c:v>
                </c:pt>
                <c:pt idx="27">
                  <c:v>-0.26500000000000001</c:v>
                </c:pt>
                <c:pt idx="28">
                  <c:v>-0.26500000000000001</c:v>
                </c:pt>
                <c:pt idx="29">
                  <c:v>-0.26500000000000001</c:v>
                </c:pt>
                <c:pt idx="30">
                  <c:v>-0.26500000000000001</c:v>
                </c:pt>
                <c:pt idx="31">
                  <c:v>-0.26500000000000001</c:v>
                </c:pt>
                <c:pt idx="32">
                  <c:v>-0.26500000000000001</c:v>
                </c:pt>
                <c:pt idx="33">
                  <c:v>-0.26500000000000001</c:v>
                </c:pt>
                <c:pt idx="34">
                  <c:v>-0.26500000000000001</c:v>
                </c:pt>
                <c:pt idx="35">
                  <c:v>-0.26500000000000001</c:v>
                </c:pt>
                <c:pt idx="36">
                  <c:v>-0.26500000000000001</c:v>
                </c:pt>
                <c:pt idx="37">
                  <c:v>-0.26500000000000001</c:v>
                </c:pt>
                <c:pt idx="38">
                  <c:v>-0.26500000000000001</c:v>
                </c:pt>
                <c:pt idx="39">
                  <c:v>-0.26500000000000001</c:v>
                </c:pt>
                <c:pt idx="40">
                  <c:v>-0.26500000000000001</c:v>
                </c:pt>
                <c:pt idx="41">
                  <c:v>-0.26500000000000001</c:v>
                </c:pt>
                <c:pt idx="42">
                  <c:v>-0.26500000000000001</c:v>
                </c:pt>
                <c:pt idx="43">
                  <c:v>-0.26500000000000001</c:v>
                </c:pt>
                <c:pt idx="44">
                  <c:v>-0.26500000000000001</c:v>
                </c:pt>
                <c:pt idx="45">
                  <c:v>-0.26500000000000001</c:v>
                </c:pt>
                <c:pt idx="46">
                  <c:v>-0.26500000000000001</c:v>
                </c:pt>
                <c:pt idx="47">
                  <c:v>-0.26500000000000001</c:v>
                </c:pt>
                <c:pt idx="48">
                  <c:v>-0.26500000000000001</c:v>
                </c:pt>
                <c:pt idx="49">
                  <c:v>-0.26500000000000001</c:v>
                </c:pt>
                <c:pt idx="50">
                  <c:v>-0.26500000000000001</c:v>
                </c:pt>
                <c:pt idx="51">
                  <c:v>-0.26500000000000001</c:v>
                </c:pt>
                <c:pt idx="52">
                  <c:v>-0.26500000000000001</c:v>
                </c:pt>
                <c:pt idx="53">
                  <c:v>-0.26500000000000001</c:v>
                </c:pt>
                <c:pt idx="54">
                  <c:v>-0.26500000000000001</c:v>
                </c:pt>
                <c:pt idx="55">
                  <c:v>-0.26500000000000001</c:v>
                </c:pt>
                <c:pt idx="56">
                  <c:v>-0.26500000000000001</c:v>
                </c:pt>
                <c:pt idx="57">
                  <c:v>-0.26500000000000001</c:v>
                </c:pt>
                <c:pt idx="58">
                  <c:v>-0.26500000000000001</c:v>
                </c:pt>
                <c:pt idx="59">
                  <c:v>-0.26500000000000001</c:v>
                </c:pt>
                <c:pt idx="60">
                  <c:v>-0.26500000000000001</c:v>
                </c:pt>
                <c:pt idx="61">
                  <c:v>-0.26500000000000001</c:v>
                </c:pt>
                <c:pt idx="62">
                  <c:v>-0.26500000000000001</c:v>
                </c:pt>
                <c:pt idx="63">
                  <c:v>-0.26500000000000001</c:v>
                </c:pt>
                <c:pt idx="64">
                  <c:v>-0.26500000000000001</c:v>
                </c:pt>
                <c:pt idx="65">
                  <c:v>-0.26500000000000001</c:v>
                </c:pt>
                <c:pt idx="66">
                  <c:v>-0.26500000000000001</c:v>
                </c:pt>
                <c:pt idx="67">
                  <c:v>-0.26500000000000001</c:v>
                </c:pt>
                <c:pt idx="68">
                  <c:v>-0.26500000000000001</c:v>
                </c:pt>
                <c:pt idx="69">
                  <c:v>-0.26500000000000001</c:v>
                </c:pt>
                <c:pt idx="70">
                  <c:v>-0.26500000000000001</c:v>
                </c:pt>
                <c:pt idx="71">
                  <c:v>-0.26500000000000001</c:v>
                </c:pt>
                <c:pt idx="72">
                  <c:v>-0.26500000000000001</c:v>
                </c:pt>
                <c:pt idx="73">
                  <c:v>-0.26500000000000001</c:v>
                </c:pt>
                <c:pt idx="74">
                  <c:v>-0.26500000000000001</c:v>
                </c:pt>
                <c:pt idx="75">
                  <c:v>-0.26500000000000001</c:v>
                </c:pt>
                <c:pt idx="76">
                  <c:v>-0.26500000000000001</c:v>
                </c:pt>
                <c:pt idx="77">
                  <c:v>-0.26500000000000001</c:v>
                </c:pt>
                <c:pt idx="78">
                  <c:v>-0.26500000000000001</c:v>
                </c:pt>
                <c:pt idx="79">
                  <c:v>-0.26500000000000001</c:v>
                </c:pt>
                <c:pt idx="80">
                  <c:v>-0.26500000000000001</c:v>
                </c:pt>
                <c:pt idx="81">
                  <c:v>-0.26500000000000001</c:v>
                </c:pt>
                <c:pt idx="82">
                  <c:v>-0.26500000000000001</c:v>
                </c:pt>
                <c:pt idx="83">
                  <c:v>-0.26500000000000001</c:v>
                </c:pt>
                <c:pt idx="84">
                  <c:v>-0.26500000000000001</c:v>
                </c:pt>
                <c:pt idx="85">
                  <c:v>-0.26500000000000001</c:v>
                </c:pt>
                <c:pt idx="86">
                  <c:v>-0.26500000000000001</c:v>
                </c:pt>
                <c:pt idx="87">
                  <c:v>-0.26500000000000001</c:v>
                </c:pt>
                <c:pt idx="88">
                  <c:v>-0.26500000000000001</c:v>
                </c:pt>
                <c:pt idx="89">
                  <c:v>-0.26500000000000001</c:v>
                </c:pt>
                <c:pt idx="90">
                  <c:v>-0.26500000000000001</c:v>
                </c:pt>
                <c:pt idx="91">
                  <c:v>-0.26500000000000001</c:v>
                </c:pt>
                <c:pt idx="92">
                  <c:v>-0.26500000000000001</c:v>
                </c:pt>
                <c:pt idx="93">
                  <c:v>-0.26500000000000001</c:v>
                </c:pt>
                <c:pt idx="94">
                  <c:v>-0.26500000000000001</c:v>
                </c:pt>
                <c:pt idx="95">
                  <c:v>-0.26500000000000001</c:v>
                </c:pt>
                <c:pt idx="96">
                  <c:v>-0.26500000000000001</c:v>
                </c:pt>
                <c:pt idx="97">
                  <c:v>-0.26500000000000001</c:v>
                </c:pt>
                <c:pt idx="98">
                  <c:v>-0.26500000000000001</c:v>
                </c:pt>
                <c:pt idx="99">
                  <c:v>-0.26500000000000001</c:v>
                </c:pt>
                <c:pt idx="100">
                  <c:v>-0.26500000000000001</c:v>
                </c:pt>
                <c:pt idx="101">
                  <c:v>-0.26500000000000001</c:v>
                </c:pt>
                <c:pt idx="102">
                  <c:v>-0.26500000000000001</c:v>
                </c:pt>
                <c:pt idx="103">
                  <c:v>-0.26500000000000001</c:v>
                </c:pt>
                <c:pt idx="104">
                  <c:v>-0.26500000000000001</c:v>
                </c:pt>
                <c:pt idx="105">
                  <c:v>-0.26500000000000001</c:v>
                </c:pt>
                <c:pt idx="106">
                  <c:v>-0.26500000000000001</c:v>
                </c:pt>
                <c:pt idx="107">
                  <c:v>-0.26500000000000001</c:v>
                </c:pt>
                <c:pt idx="108">
                  <c:v>-0.26500000000000001</c:v>
                </c:pt>
                <c:pt idx="109">
                  <c:v>-0.26500000000000001</c:v>
                </c:pt>
                <c:pt idx="110">
                  <c:v>-0.26500000000000001</c:v>
                </c:pt>
                <c:pt idx="111">
                  <c:v>-0.26500000000000001</c:v>
                </c:pt>
                <c:pt idx="112">
                  <c:v>-0.26500000000000001</c:v>
                </c:pt>
                <c:pt idx="113">
                  <c:v>-0.26500000000000001</c:v>
                </c:pt>
                <c:pt idx="114">
                  <c:v>-0.26500000000000001</c:v>
                </c:pt>
                <c:pt idx="115">
                  <c:v>-0.26500000000000001</c:v>
                </c:pt>
                <c:pt idx="116">
                  <c:v>-0.26500000000000001</c:v>
                </c:pt>
                <c:pt idx="117">
                  <c:v>-0.26500000000000001</c:v>
                </c:pt>
                <c:pt idx="118">
                  <c:v>-0.26500000000000001</c:v>
                </c:pt>
                <c:pt idx="119">
                  <c:v>-0.26500000000000001</c:v>
                </c:pt>
                <c:pt idx="120">
                  <c:v>-0.26500000000000001</c:v>
                </c:pt>
                <c:pt idx="121">
                  <c:v>-0.26500000000000001</c:v>
                </c:pt>
                <c:pt idx="122">
                  <c:v>-0.26500000000000001</c:v>
                </c:pt>
                <c:pt idx="123">
                  <c:v>-0.26500000000000001</c:v>
                </c:pt>
                <c:pt idx="124">
                  <c:v>-0.26500000000000001</c:v>
                </c:pt>
                <c:pt idx="125">
                  <c:v>-0.26500000000000001</c:v>
                </c:pt>
                <c:pt idx="126">
                  <c:v>-0.26500000000000001</c:v>
                </c:pt>
                <c:pt idx="127">
                  <c:v>-0.26500000000000001</c:v>
                </c:pt>
                <c:pt idx="128">
                  <c:v>-0.26500000000000001</c:v>
                </c:pt>
                <c:pt idx="129">
                  <c:v>-0.26500000000000001</c:v>
                </c:pt>
                <c:pt idx="130">
                  <c:v>-0.26500000000000001</c:v>
                </c:pt>
                <c:pt idx="131">
                  <c:v>-0.26500000000000001</c:v>
                </c:pt>
                <c:pt idx="132">
                  <c:v>-0.26500000000000001</c:v>
                </c:pt>
                <c:pt idx="133">
                  <c:v>-0.26500000000000001</c:v>
                </c:pt>
                <c:pt idx="134">
                  <c:v>-0.26500000000000001</c:v>
                </c:pt>
                <c:pt idx="135">
                  <c:v>-0.26500000000000001</c:v>
                </c:pt>
                <c:pt idx="136">
                  <c:v>-0.26500000000000001</c:v>
                </c:pt>
                <c:pt idx="137">
                  <c:v>-0.26500000000000001</c:v>
                </c:pt>
                <c:pt idx="138">
                  <c:v>-0.26500000000000001</c:v>
                </c:pt>
                <c:pt idx="139">
                  <c:v>-0.26500000000000001</c:v>
                </c:pt>
                <c:pt idx="140">
                  <c:v>-0.26500000000000001</c:v>
                </c:pt>
                <c:pt idx="141">
                  <c:v>-0.26500000000000001</c:v>
                </c:pt>
                <c:pt idx="142">
                  <c:v>-0.26500000000000001</c:v>
                </c:pt>
                <c:pt idx="143">
                  <c:v>-0.26500000000000001</c:v>
                </c:pt>
                <c:pt idx="144">
                  <c:v>-0.26500000000000001</c:v>
                </c:pt>
                <c:pt idx="145">
                  <c:v>-0.26500000000000001</c:v>
                </c:pt>
                <c:pt idx="146">
                  <c:v>-0.26500000000000001</c:v>
                </c:pt>
                <c:pt idx="147">
                  <c:v>-0.26500000000000001</c:v>
                </c:pt>
                <c:pt idx="148">
                  <c:v>-0.26500000000000001</c:v>
                </c:pt>
                <c:pt idx="149">
                  <c:v>-0.26500000000000001</c:v>
                </c:pt>
                <c:pt idx="150">
                  <c:v>-0.26500000000000001</c:v>
                </c:pt>
                <c:pt idx="151">
                  <c:v>-0.26500000000000001</c:v>
                </c:pt>
                <c:pt idx="152">
                  <c:v>-0.26500000000000001</c:v>
                </c:pt>
                <c:pt idx="153">
                  <c:v>-0.26500000000000001</c:v>
                </c:pt>
                <c:pt idx="154">
                  <c:v>-0.26500000000000001</c:v>
                </c:pt>
                <c:pt idx="155">
                  <c:v>-0.26500000000000001</c:v>
                </c:pt>
                <c:pt idx="156">
                  <c:v>-0.26500000000000001</c:v>
                </c:pt>
                <c:pt idx="157">
                  <c:v>-0.26500000000000001</c:v>
                </c:pt>
                <c:pt idx="158">
                  <c:v>-0.26500000000000001</c:v>
                </c:pt>
                <c:pt idx="159">
                  <c:v>-0.26500000000000001</c:v>
                </c:pt>
                <c:pt idx="160">
                  <c:v>-0.26500000000000001</c:v>
                </c:pt>
                <c:pt idx="161">
                  <c:v>-0.26500000000000001</c:v>
                </c:pt>
                <c:pt idx="162">
                  <c:v>-0.26500000000000001</c:v>
                </c:pt>
                <c:pt idx="163">
                  <c:v>-0.26500000000000001</c:v>
                </c:pt>
                <c:pt idx="164">
                  <c:v>-0.26500000000000001</c:v>
                </c:pt>
                <c:pt idx="165">
                  <c:v>-0.26500000000000001</c:v>
                </c:pt>
                <c:pt idx="166">
                  <c:v>-0.26500000000000001</c:v>
                </c:pt>
                <c:pt idx="167">
                  <c:v>-0.26500000000000001</c:v>
                </c:pt>
                <c:pt idx="168">
                  <c:v>-0.26500000000000001</c:v>
                </c:pt>
                <c:pt idx="169">
                  <c:v>-0.26500000000000001</c:v>
                </c:pt>
                <c:pt idx="170">
                  <c:v>-0.26500000000000001</c:v>
                </c:pt>
                <c:pt idx="171">
                  <c:v>-0.26500000000000001</c:v>
                </c:pt>
                <c:pt idx="172">
                  <c:v>-0.26500000000000001</c:v>
                </c:pt>
                <c:pt idx="173">
                  <c:v>-0.26500000000000001</c:v>
                </c:pt>
                <c:pt idx="174">
                  <c:v>-0.26500000000000001</c:v>
                </c:pt>
                <c:pt idx="175">
                  <c:v>-0.26500000000000001</c:v>
                </c:pt>
                <c:pt idx="176">
                  <c:v>-0.26500000000000001</c:v>
                </c:pt>
                <c:pt idx="177">
                  <c:v>-0.26500000000000001</c:v>
                </c:pt>
                <c:pt idx="178">
                  <c:v>-0.26500000000000001</c:v>
                </c:pt>
                <c:pt idx="179">
                  <c:v>-0.26500000000000001</c:v>
                </c:pt>
                <c:pt idx="180">
                  <c:v>-0.26500000000000001</c:v>
                </c:pt>
                <c:pt idx="181">
                  <c:v>-0.26500000000000001</c:v>
                </c:pt>
                <c:pt idx="182">
                  <c:v>-0.26500000000000001</c:v>
                </c:pt>
                <c:pt idx="183">
                  <c:v>-0.26500000000000001</c:v>
                </c:pt>
                <c:pt idx="184">
                  <c:v>-0.26500000000000001</c:v>
                </c:pt>
                <c:pt idx="185">
                  <c:v>-0.26500000000000001</c:v>
                </c:pt>
                <c:pt idx="186">
                  <c:v>-0.26500000000000001</c:v>
                </c:pt>
                <c:pt idx="187">
                  <c:v>-0.26500000000000001</c:v>
                </c:pt>
                <c:pt idx="188">
                  <c:v>-0.26500000000000001</c:v>
                </c:pt>
                <c:pt idx="189">
                  <c:v>-0.26500000000000001</c:v>
                </c:pt>
                <c:pt idx="190">
                  <c:v>-0.26500000000000001</c:v>
                </c:pt>
                <c:pt idx="191">
                  <c:v>-0.26500000000000001</c:v>
                </c:pt>
                <c:pt idx="192">
                  <c:v>-0.26500000000000001</c:v>
                </c:pt>
                <c:pt idx="193">
                  <c:v>-0.26500000000000001</c:v>
                </c:pt>
                <c:pt idx="194">
                  <c:v>-0.26500000000000001</c:v>
                </c:pt>
                <c:pt idx="195">
                  <c:v>-0.26500000000000001</c:v>
                </c:pt>
                <c:pt idx="196">
                  <c:v>-0.26500000000000001</c:v>
                </c:pt>
                <c:pt idx="197">
                  <c:v>-0.26500000000000001</c:v>
                </c:pt>
                <c:pt idx="198">
                  <c:v>-0.26500000000000001</c:v>
                </c:pt>
                <c:pt idx="199">
                  <c:v>-0.26500000000000001</c:v>
                </c:pt>
                <c:pt idx="200">
                  <c:v>-0.26500000000000001</c:v>
                </c:pt>
                <c:pt idx="201">
                  <c:v>-0.26500000000000001</c:v>
                </c:pt>
                <c:pt idx="202">
                  <c:v>-0.26500000000000001</c:v>
                </c:pt>
                <c:pt idx="203">
                  <c:v>-0.26500000000000001</c:v>
                </c:pt>
                <c:pt idx="204">
                  <c:v>-0.26500000000000001</c:v>
                </c:pt>
                <c:pt idx="205">
                  <c:v>-0.26500000000000001</c:v>
                </c:pt>
                <c:pt idx="206">
                  <c:v>-0.26500000000000001</c:v>
                </c:pt>
                <c:pt idx="207">
                  <c:v>-0.26500000000000001</c:v>
                </c:pt>
                <c:pt idx="208">
                  <c:v>-0.26500000000000001</c:v>
                </c:pt>
                <c:pt idx="209">
                  <c:v>-0.26500000000000001</c:v>
                </c:pt>
                <c:pt idx="210">
                  <c:v>-0.26500000000000001</c:v>
                </c:pt>
                <c:pt idx="211">
                  <c:v>-0.26500000000000001</c:v>
                </c:pt>
                <c:pt idx="212">
                  <c:v>-0.26500000000000001</c:v>
                </c:pt>
                <c:pt idx="213">
                  <c:v>-0.26500000000000001</c:v>
                </c:pt>
                <c:pt idx="214">
                  <c:v>-0.26500000000000001</c:v>
                </c:pt>
                <c:pt idx="215">
                  <c:v>-0.26500000000000001</c:v>
                </c:pt>
                <c:pt idx="216">
                  <c:v>-0.26500000000000001</c:v>
                </c:pt>
                <c:pt idx="217">
                  <c:v>-0.26500000000000001</c:v>
                </c:pt>
                <c:pt idx="218">
                  <c:v>-0.26500000000000001</c:v>
                </c:pt>
                <c:pt idx="219">
                  <c:v>-0.26500000000000001</c:v>
                </c:pt>
                <c:pt idx="220">
                  <c:v>-0.26500000000000001</c:v>
                </c:pt>
                <c:pt idx="221">
                  <c:v>-0.26500000000000001</c:v>
                </c:pt>
                <c:pt idx="222">
                  <c:v>-0.26500000000000001</c:v>
                </c:pt>
                <c:pt idx="223">
                  <c:v>-0.26500000000000001</c:v>
                </c:pt>
                <c:pt idx="224">
                  <c:v>-0.26500000000000001</c:v>
                </c:pt>
                <c:pt idx="225">
                  <c:v>-0.26500000000000001</c:v>
                </c:pt>
                <c:pt idx="226">
                  <c:v>-0.26500000000000001</c:v>
                </c:pt>
                <c:pt idx="227">
                  <c:v>-0.26500000000000001</c:v>
                </c:pt>
                <c:pt idx="228">
                  <c:v>-0.26500000000000001</c:v>
                </c:pt>
                <c:pt idx="229">
                  <c:v>-0.26500000000000001</c:v>
                </c:pt>
                <c:pt idx="230">
                  <c:v>-0.26500000000000001</c:v>
                </c:pt>
                <c:pt idx="231">
                  <c:v>-0.26500000000000001</c:v>
                </c:pt>
                <c:pt idx="232">
                  <c:v>-0.26500000000000001</c:v>
                </c:pt>
                <c:pt idx="233">
                  <c:v>-0.26500000000000001</c:v>
                </c:pt>
                <c:pt idx="234">
                  <c:v>-0.26500000000000001</c:v>
                </c:pt>
                <c:pt idx="235">
                  <c:v>-0.26500000000000001</c:v>
                </c:pt>
                <c:pt idx="236">
                  <c:v>-0.26500000000000001</c:v>
                </c:pt>
                <c:pt idx="237">
                  <c:v>-0.26500000000000001</c:v>
                </c:pt>
                <c:pt idx="238">
                  <c:v>-0.26500000000000001</c:v>
                </c:pt>
                <c:pt idx="239">
                  <c:v>-0.26500000000000001</c:v>
                </c:pt>
                <c:pt idx="240">
                  <c:v>-0.26500000000000001</c:v>
                </c:pt>
                <c:pt idx="241">
                  <c:v>-0.26500000000000001</c:v>
                </c:pt>
                <c:pt idx="242">
                  <c:v>-0.26500000000000001</c:v>
                </c:pt>
                <c:pt idx="243">
                  <c:v>-0.26500000000000001</c:v>
                </c:pt>
                <c:pt idx="244">
                  <c:v>-0.26500000000000001</c:v>
                </c:pt>
                <c:pt idx="245">
                  <c:v>-0.26500000000000001</c:v>
                </c:pt>
                <c:pt idx="246">
                  <c:v>-0.26500000000000001</c:v>
                </c:pt>
                <c:pt idx="247">
                  <c:v>-0.26500000000000001</c:v>
                </c:pt>
                <c:pt idx="248">
                  <c:v>-0.26500000000000001</c:v>
                </c:pt>
                <c:pt idx="249">
                  <c:v>-0.26500000000000001</c:v>
                </c:pt>
                <c:pt idx="250">
                  <c:v>-0.26500000000000001</c:v>
                </c:pt>
                <c:pt idx="251">
                  <c:v>-0.26500000000000001</c:v>
                </c:pt>
                <c:pt idx="252">
                  <c:v>-0.26500000000000001</c:v>
                </c:pt>
                <c:pt idx="253">
                  <c:v>-0.26500000000000001</c:v>
                </c:pt>
                <c:pt idx="254">
                  <c:v>-0.26500000000000001</c:v>
                </c:pt>
                <c:pt idx="255">
                  <c:v>-0.26500000000000001</c:v>
                </c:pt>
                <c:pt idx="256">
                  <c:v>-0.26500000000000001</c:v>
                </c:pt>
                <c:pt idx="257">
                  <c:v>-0.26500000000000001</c:v>
                </c:pt>
                <c:pt idx="258">
                  <c:v>-0.26500000000000001</c:v>
                </c:pt>
                <c:pt idx="259">
                  <c:v>-0.26500000000000001</c:v>
                </c:pt>
                <c:pt idx="260">
                  <c:v>-0.26500000000000001</c:v>
                </c:pt>
                <c:pt idx="261">
                  <c:v>-0.26500000000000001</c:v>
                </c:pt>
                <c:pt idx="262">
                  <c:v>-0.26500000000000001</c:v>
                </c:pt>
                <c:pt idx="263">
                  <c:v>-0.26500000000000001</c:v>
                </c:pt>
                <c:pt idx="264">
                  <c:v>-0.26500000000000001</c:v>
                </c:pt>
                <c:pt idx="265">
                  <c:v>-0.26500000000000001</c:v>
                </c:pt>
                <c:pt idx="266">
                  <c:v>-0.26500000000000001</c:v>
                </c:pt>
                <c:pt idx="267">
                  <c:v>-0.26500000000000001</c:v>
                </c:pt>
                <c:pt idx="268">
                  <c:v>-0.26500000000000001</c:v>
                </c:pt>
                <c:pt idx="269">
                  <c:v>-0.26500000000000001</c:v>
                </c:pt>
                <c:pt idx="270">
                  <c:v>-0.26500000000000001</c:v>
                </c:pt>
                <c:pt idx="271">
                  <c:v>-0.26500000000000001</c:v>
                </c:pt>
                <c:pt idx="272">
                  <c:v>-0.26500000000000001</c:v>
                </c:pt>
                <c:pt idx="273">
                  <c:v>-0.26500000000000001</c:v>
                </c:pt>
                <c:pt idx="274">
                  <c:v>-0.26500000000000001</c:v>
                </c:pt>
                <c:pt idx="275">
                  <c:v>-0.26500000000000001</c:v>
                </c:pt>
                <c:pt idx="276">
                  <c:v>-0.26500000000000001</c:v>
                </c:pt>
                <c:pt idx="277">
                  <c:v>-0.26500000000000001</c:v>
                </c:pt>
                <c:pt idx="278">
                  <c:v>-0.26500000000000001</c:v>
                </c:pt>
                <c:pt idx="279">
                  <c:v>-0.26500000000000001</c:v>
                </c:pt>
                <c:pt idx="280">
                  <c:v>-0.26500000000000001</c:v>
                </c:pt>
                <c:pt idx="281">
                  <c:v>-0.26500000000000001</c:v>
                </c:pt>
                <c:pt idx="282">
                  <c:v>-0.26500000000000001</c:v>
                </c:pt>
                <c:pt idx="283">
                  <c:v>-0.26500000000000001</c:v>
                </c:pt>
                <c:pt idx="284">
                  <c:v>-0.26500000000000001</c:v>
                </c:pt>
                <c:pt idx="285">
                  <c:v>-0.26500000000000001</c:v>
                </c:pt>
                <c:pt idx="286">
                  <c:v>-0.26500000000000001</c:v>
                </c:pt>
                <c:pt idx="287">
                  <c:v>-0.26500000000000001</c:v>
                </c:pt>
                <c:pt idx="288">
                  <c:v>-0.26500000000000001</c:v>
                </c:pt>
                <c:pt idx="289">
                  <c:v>-0.26500000000000001</c:v>
                </c:pt>
                <c:pt idx="290">
                  <c:v>-0.26500000000000001</c:v>
                </c:pt>
                <c:pt idx="291">
                  <c:v>-0.26500000000000001</c:v>
                </c:pt>
                <c:pt idx="292">
                  <c:v>-0.26500000000000001</c:v>
                </c:pt>
                <c:pt idx="293">
                  <c:v>-0.26500000000000001</c:v>
                </c:pt>
                <c:pt idx="294">
                  <c:v>-0.26500000000000001</c:v>
                </c:pt>
                <c:pt idx="295">
                  <c:v>-0.26500000000000001</c:v>
                </c:pt>
                <c:pt idx="296">
                  <c:v>-0.26500000000000001</c:v>
                </c:pt>
                <c:pt idx="297">
                  <c:v>-0.26500000000000001</c:v>
                </c:pt>
                <c:pt idx="298">
                  <c:v>-0.26500000000000001</c:v>
                </c:pt>
                <c:pt idx="299">
                  <c:v>-0.26500000000000001</c:v>
                </c:pt>
                <c:pt idx="300">
                  <c:v>-0.26500000000000001</c:v>
                </c:pt>
                <c:pt idx="301">
                  <c:v>-0.26500000000000001</c:v>
                </c:pt>
                <c:pt idx="302">
                  <c:v>-0.26500000000000001</c:v>
                </c:pt>
                <c:pt idx="303">
                  <c:v>-0.26500000000000001</c:v>
                </c:pt>
                <c:pt idx="304">
                  <c:v>-0.26500000000000001</c:v>
                </c:pt>
                <c:pt idx="305">
                  <c:v>-0.26500000000000001</c:v>
                </c:pt>
                <c:pt idx="306">
                  <c:v>-0.26500000000000001</c:v>
                </c:pt>
                <c:pt idx="307">
                  <c:v>-0.26500000000000001</c:v>
                </c:pt>
                <c:pt idx="308">
                  <c:v>-0.26500000000000001</c:v>
                </c:pt>
                <c:pt idx="309">
                  <c:v>-0.26500000000000001</c:v>
                </c:pt>
                <c:pt idx="310">
                  <c:v>-0.26500000000000001</c:v>
                </c:pt>
                <c:pt idx="311">
                  <c:v>-0.26500000000000001</c:v>
                </c:pt>
                <c:pt idx="312">
                  <c:v>-0.26500000000000001</c:v>
                </c:pt>
                <c:pt idx="313">
                  <c:v>-0.26500000000000001</c:v>
                </c:pt>
                <c:pt idx="314">
                  <c:v>-0.26500000000000001</c:v>
                </c:pt>
                <c:pt idx="315">
                  <c:v>-0.26500000000000001</c:v>
                </c:pt>
                <c:pt idx="316">
                  <c:v>-0.26500000000000001</c:v>
                </c:pt>
                <c:pt idx="317">
                  <c:v>-0.26500000000000001</c:v>
                </c:pt>
                <c:pt idx="318">
                  <c:v>-0.26500000000000001</c:v>
                </c:pt>
                <c:pt idx="319">
                  <c:v>-0.26500000000000001</c:v>
                </c:pt>
                <c:pt idx="320">
                  <c:v>-0.26500000000000001</c:v>
                </c:pt>
                <c:pt idx="321">
                  <c:v>-0.26500000000000001</c:v>
                </c:pt>
                <c:pt idx="322">
                  <c:v>-0.26500000000000001</c:v>
                </c:pt>
                <c:pt idx="323">
                  <c:v>-0.26500000000000001</c:v>
                </c:pt>
                <c:pt idx="324">
                  <c:v>-0.26500000000000001</c:v>
                </c:pt>
                <c:pt idx="325">
                  <c:v>-0.26500000000000001</c:v>
                </c:pt>
                <c:pt idx="326">
                  <c:v>-0.26500000000000001</c:v>
                </c:pt>
                <c:pt idx="327">
                  <c:v>-0.26500000000000001</c:v>
                </c:pt>
                <c:pt idx="328">
                  <c:v>-0.26500000000000001</c:v>
                </c:pt>
                <c:pt idx="329">
                  <c:v>-0.26500000000000001</c:v>
                </c:pt>
                <c:pt idx="330">
                  <c:v>-0.26500000000000001</c:v>
                </c:pt>
                <c:pt idx="331">
                  <c:v>-0.26500000000000001</c:v>
                </c:pt>
                <c:pt idx="332">
                  <c:v>-0.26500000000000001</c:v>
                </c:pt>
                <c:pt idx="333">
                  <c:v>-0.26500000000000001</c:v>
                </c:pt>
                <c:pt idx="334">
                  <c:v>-0.26500000000000001</c:v>
                </c:pt>
                <c:pt idx="335">
                  <c:v>-0.26500000000000001</c:v>
                </c:pt>
                <c:pt idx="336">
                  <c:v>-0.26500000000000001</c:v>
                </c:pt>
                <c:pt idx="337">
                  <c:v>-0.26500000000000001</c:v>
                </c:pt>
                <c:pt idx="338">
                  <c:v>-0.26500000000000001</c:v>
                </c:pt>
                <c:pt idx="339">
                  <c:v>-0.26500000000000001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A2-4099-9656-6DD9332CC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299472"/>
        <c:axId val="1514555520"/>
      </c:lineChart>
      <c:catAx>
        <c:axId val="5202994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4555520"/>
        <c:crosses val="autoZero"/>
        <c:auto val="1"/>
        <c:lblAlgn val="ctr"/>
        <c:lblOffset val="100"/>
        <c:noMultiLvlLbl val="0"/>
      </c:catAx>
      <c:valAx>
        <c:axId val="151455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0299472"/>
        <c:crosses val="autoZero"/>
        <c:crossBetween val="between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Profit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'SHG Filter V2'!$M$3</c:f>
              <c:strCache>
                <c:ptCount val="1"/>
                <c:pt idx="0">
                  <c:v>Cumulative Profit</c:v>
                </c:pt>
              </c:strCache>
            </c:strRef>
          </c:tx>
          <c:marker>
            <c:symbol val="none"/>
          </c:marker>
          <c:val>
            <c:numRef>
              <c:f>'SHG Filter V2'!$M$4:$M$304</c:f>
              <c:numCache>
                <c:formatCode>"£"#,##0.00</c:formatCode>
                <c:ptCount val="301"/>
                <c:pt idx="0">
                  <c:v>0.49</c:v>
                </c:pt>
                <c:pt idx="1">
                  <c:v>0.98</c:v>
                </c:pt>
                <c:pt idx="2">
                  <c:v>1.47</c:v>
                </c:pt>
                <c:pt idx="3">
                  <c:v>-0.53</c:v>
                </c:pt>
                <c:pt idx="4">
                  <c:v>-0.53</c:v>
                </c:pt>
                <c:pt idx="5">
                  <c:v>-0.53</c:v>
                </c:pt>
                <c:pt idx="6">
                  <c:v>-0.53</c:v>
                </c:pt>
                <c:pt idx="7">
                  <c:v>-0.53</c:v>
                </c:pt>
                <c:pt idx="8">
                  <c:v>-0.53</c:v>
                </c:pt>
                <c:pt idx="9">
                  <c:v>-0.53</c:v>
                </c:pt>
                <c:pt idx="10">
                  <c:v>-0.53</c:v>
                </c:pt>
                <c:pt idx="11">
                  <c:v>-0.53</c:v>
                </c:pt>
                <c:pt idx="12">
                  <c:v>-0.53</c:v>
                </c:pt>
                <c:pt idx="13">
                  <c:v>-0.53</c:v>
                </c:pt>
                <c:pt idx="14">
                  <c:v>-0.53</c:v>
                </c:pt>
                <c:pt idx="15">
                  <c:v>-0.53</c:v>
                </c:pt>
                <c:pt idx="16">
                  <c:v>-0.53</c:v>
                </c:pt>
                <c:pt idx="17">
                  <c:v>-0.53</c:v>
                </c:pt>
                <c:pt idx="18">
                  <c:v>-0.53</c:v>
                </c:pt>
                <c:pt idx="19">
                  <c:v>-0.53</c:v>
                </c:pt>
                <c:pt idx="20">
                  <c:v>-0.53</c:v>
                </c:pt>
                <c:pt idx="21">
                  <c:v>-0.53</c:v>
                </c:pt>
                <c:pt idx="22">
                  <c:v>-0.53</c:v>
                </c:pt>
                <c:pt idx="23">
                  <c:v>-0.53</c:v>
                </c:pt>
                <c:pt idx="24">
                  <c:v>-0.53</c:v>
                </c:pt>
                <c:pt idx="25">
                  <c:v>-0.53</c:v>
                </c:pt>
                <c:pt idx="26">
                  <c:v>-0.53</c:v>
                </c:pt>
                <c:pt idx="27">
                  <c:v>-0.53</c:v>
                </c:pt>
                <c:pt idx="28">
                  <c:v>-0.53</c:v>
                </c:pt>
                <c:pt idx="29">
                  <c:v>-0.53</c:v>
                </c:pt>
                <c:pt idx="30">
                  <c:v>-0.53</c:v>
                </c:pt>
                <c:pt idx="31">
                  <c:v>-0.53</c:v>
                </c:pt>
                <c:pt idx="32">
                  <c:v>-0.53</c:v>
                </c:pt>
                <c:pt idx="33">
                  <c:v>-0.53</c:v>
                </c:pt>
                <c:pt idx="34">
                  <c:v>-0.53</c:v>
                </c:pt>
                <c:pt idx="35">
                  <c:v>-0.53</c:v>
                </c:pt>
                <c:pt idx="36">
                  <c:v>-0.53</c:v>
                </c:pt>
                <c:pt idx="37">
                  <c:v>-0.53</c:v>
                </c:pt>
                <c:pt idx="38">
                  <c:v>-0.53</c:v>
                </c:pt>
                <c:pt idx="39">
                  <c:v>-0.53</c:v>
                </c:pt>
                <c:pt idx="40">
                  <c:v>-0.53</c:v>
                </c:pt>
                <c:pt idx="41">
                  <c:v>-0.53</c:v>
                </c:pt>
                <c:pt idx="42">
                  <c:v>-0.53</c:v>
                </c:pt>
                <c:pt idx="43">
                  <c:v>-0.53</c:v>
                </c:pt>
                <c:pt idx="44">
                  <c:v>-0.53</c:v>
                </c:pt>
                <c:pt idx="45">
                  <c:v>-0.53</c:v>
                </c:pt>
                <c:pt idx="46">
                  <c:v>-0.53</c:v>
                </c:pt>
                <c:pt idx="47">
                  <c:v>-0.53</c:v>
                </c:pt>
                <c:pt idx="48">
                  <c:v>-0.53</c:v>
                </c:pt>
                <c:pt idx="49">
                  <c:v>-0.53</c:v>
                </c:pt>
                <c:pt idx="50">
                  <c:v>-0.53</c:v>
                </c:pt>
                <c:pt idx="51">
                  <c:v>-0.53</c:v>
                </c:pt>
                <c:pt idx="52">
                  <c:v>-0.53</c:v>
                </c:pt>
                <c:pt idx="53">
                  <c:v>-0.53</c:v>
                </c:pt>
                <c:pt idx="54">
                  <c:v>-0.53</c:v>
                </c:pt>
                <c:pt idx="55">
                  <c:v>-0.53</c:v>
                </c:pt>
                <c:pt idx="56">
                  <c:v>-0.53</c:v>
                </c:pt>
                <c:pt idx="57">
                  <c:v>-0.53</c:v>
                </c:pt>
                <c:pt idx="58">
                  <c:v>-0.53</c:v>
                </c:pt>
                <c:pt idx="59">
                  <c:v>-0.53</c:v>
                </c:pt>
                <c:pt idx="60">
                  <c:v>-0.53</c:v>
                </c:pt>
                <c:pt idx="61">
                  <c:v>-0.53</c:v>
                </c:pt>
                <c:pt idx="62">
                  <c:v>-0.53</c:v>
                </c:pt>
                <c:pt idx="63">
                  <c:v>-0.53</c:v>
                </c:pt>
                <c:pt idx="64">
                  <c:v>-0.53</c:v>
                </c:pt>
                <c:pt idx="65">
                  <c:v>-0.53</c:v>
                </c:pt>
                <c:pt idx="66">
                  <c:v>-0.53</c:v>
                </c:pt>
                <c:pt idx="67">
                  <c:v>-0.53</c:v>
                </c:pt>
                <c:pt idx="68">
                  <c:v>-0.53</c:v>
                </c:pt>
                <c:pt idx="69">
                  <c:v>-0.53</c:v>
                </c:pt>
                <c:pt idx="70">
                  <c:v>-0.53</c:v>
                </c:pt>
                <c:pt idx="71">
                  <c:v>-0.53</c:v>
                </c:pt>
                <c:pt idx="72">
                  <c:v>-0.53</c:v>
                </c:pt>
                <c:pt idx="73">
                  <c:v>-0.53</c:v>
                </c:pt>
                <c:pt idx="74">
                  <c:v>-0.53</c:v>
                </c:pt>
                <c:pt idx="75">
                  <c:v>-0.53</c:v>
                </c:pt>
                <c:pt idx="76">
                  <c:v>-0.53</c:v>
                </c:pt>
                <c:pt idx="77">
                  <c:v>-0.53</c:v>
                </c:pt>
                <c:pt idx="78">
                  <c:v>-0.53</c:v>
                </c:pt>
                <c:pt idx="79">
                  <c:v>-0.53</c:v>
                </c:pt>
                <c:pt idx="80">
                  <c:v>-0.53</c:v>
                </c:pt>
                <c:pt idx="81">
                  <c:v>-0.53</c:v>
                </c:pt>
                <c:pt idx="82">
                  <c:v>-0.53</c:v>
                </c:pt>
                <c:pt idx="83">
                  <c:v>-0.53</c:v>
                </c:pt>
                <c:pt idx="84">
                  <c:v>-0.53</c:v>
                </c:pt>
                <c:pt idx="85">
                  <c:v>-0.53</c:v>
                </c:pt>
                <c:pt idx="86">
                  <c:v>-0.53</c:v>
                </c:pt>
                <c:pt idx="87">
                  <c:v>-0.53</c:v>
                </c:pt>
                <c:pt idx="88">
                  <c:v>-0.53</c:v>
                </c:pt>
                <c:pt idx="89">
                  <c:v>-0.53</c:v>
                </c:pt>
                <c:pt idx="90">
                  <c:v>-0.53</c:v>
                </c:pt>
                <c:pt idx="91">
                  <c:v>-0.53</c:v>
                </c:pt>
                <c:pt idx="92">
                  <c:v>-0.53</c:v>
                </c:pt>
                <c:pt idx="93">
                  <c:v>-0.53</c:v>
                </c:pt>
                <c:pt idx="94">
                  <c:v>-0.53</c:v>
                </c:pt>
                <c:pt idx="95">
                  <c:v>-0.53</c:v>
                </c:pt>
                <c:pt idx="96">
                  <c:v>-0.53</c:v>
                </c:pt>
                <c:pt idx="97">
                  <c:v>-0.53</c:v>
                </c:pt>
                <c:pt idx="98">
                  <c:v>-0.53</c:v>
                </c:pt>
                <c:pt idx="99">
                  <c:v>-0.53</c:v>
                </c:pt>
                <c:pt idx="100">
                  <c:v>-0.53</c:v>
                </c:pt>
                <c:pt idx="101">
                  <c:v>-0.53</c:v>
                </c:pt>
                <c:pt idx="102">
                  <c:v>-0.53</c:v>
                </c:pt>
                <c:pt idx="103">
                  <c:v>-0.53</c:v>
                </c:pt>
                <c:pt idx="104">
                  <c:v>-0.53</c:v>
                </c:pt>
                <c:pt idx="105">
                  <c:v>-0.53</c:v>
                </c:pt>
                <c:pt idx="106">
                  <c:v>-0.53</c:v>
                </c:pt>
                <c:pt idx="107">
                  <c:v>-0.53</c:v>
                </c:pt>
                <c:pt idx="108">
                  <c:v>-0.53</c:v>
                </c:pt>
                <c:pt idx="109">
                  <c:v>-0.53</c:v>
                </c:pt>
                <c:pt idx="110">
                  <c:v>-0.53</c:v>
                </c:pt>
                <c:pt idx="111">
                  <c:v>-0.53</c:v>
                </c:pt>
                <c:pt idx="112">
                  <c:v>-0.53</c:v>
                </c:pt>
                <c:pt idx="113">
                  <c:v>-0.53</c:v>
                </c:pt>
                <c:pt idx="114">
                  <c:v>-0.53</c:v>
                </c:pt>
                <c:pt idx="115">
                  <c:v>-0.53</c:v>
                </c:pt>
                <c:pt idx="116">
                  <c:v>-0.53</c:v>
                </c:pt>
                <c:pt idx="117">
                  <c:v>-0.53</c:v>
                </c:pt>
                <c:pt idx="118">
                  <c:v>-0.53</c:v>
                </c:pt>
                <c:pt idx="119">
                  <c:v>-0.53</c:v>
                </c:pt>
                <c:pt idx="120">
                  <c:v>-0.53</c:v>
                </c:pt>
                <c:pt idx="121">
                  <c:v>-0.53</c:v>
                </c:pt>
                <c:pt idx="122">
                  <c:v>-0.53</c:v>
                </c:pt>
                <c:pt idx="123">
                  <c:v>-0.53</c:v>
                </c:pt>
                <c:pt idx="124">
                  <c:v>-0.53</c:v>
                </c:pt>
                <c:pt idx="125">
                  <c:v>-0.53</c:v>
                </c:pt>
                <c:pt idx="126">
                  <c:v>-0.53</c:v>
                </c:pt>
                <c:pt idx="127">
                  <c:v>-0.53</c:v>
                </c:pt>
                <c:pt idx="128">
                  <c:v>-0.53</c:v>
                </c:pt>
                <c:pt idx="129">
                  <c:v>-0.53</c:v>
                </c:pt>
                <c:pt idx="130">
                  <c:v>-0.53</c:v>
                </c:pt>
                <c:pt idx="131">
                  <c:v>-0.53</c:v>
                </c:pt>
                <c:pt idx="132">
                  <c:v>-0.53</c:v>
                </c:pt>
                <c:pt idx="133">
                  <c:v>-0.53</c:v>
                </c:pt>
                <c:pt idx="134">
                  <c:v>-0.53</c:v>
                </c:pt>
                <c:pt idx="135">
                  <c:v>-0.53</c:v>
                </c:pt>
                <c:pt idx="136">
                  <c:v>-0.53</c:v>
                </c:pt>
                <c:pt idx="137">
                  <c:v>-0.53</c:v>
                </c:pt>
                <c:pt idx="138">
                  <c:v>-0.53</c:v>
                </c:pt>
                <c:pt idx="139">
                  <c:v>-0.53</c:v>
                </c:pt>
                <c:pt idx="140">
                  <c:v>-0.53</c:v>
                </c:pt>
                <c:pt idx="141">
                  <c:v>-0.53</c:v>
                </c:pt>
                <c:pt idx="142">
                  <c:v>-0.53</c:v>
                </c:pt>
                <c:pt idx="143">
                  <c:v>-0.53</c:v>
                </c:pt>
                <c:pt idx="144">
                  <c:v>-0.53</c:v>
                </c:pt>
                <c:pt idx="145">
                  <c:v>-0.53</c:v>
                </c:pt>
                <c:pt idx="146">
                  <c:v>-0.53</c:v>
                </c:pt>
                <c:pt idx="147">
                  <c:v>-0.53</c:v>
                </c:pt>
                <c:pt idx="148">
                  <c:v>-0.53</c:v>
                </c:pt>
                <c:pt idx="149">
                  <c:v>-0.53</c:v>
                </c:pt>
                <c:pt idx="150">
                  <c:v>-0.53</c:v>
                </c:pt>
                <c:pt idx="151">
                  <c:v>-0.53</c:v>
                </c:pt>
                <c:pt idx="152">
                  <c:v>-0.53</c:v>
                </c:pt>
                <c:pt idx="153">
                  <c:v>-0.53</c:v>
                </c:pt>
                <c:pt idx="154">
                  <c:v>-0.53</c:v>
                </c:pt>
                <c:pt idx="155">
                  <c:v>-0.53</c:v>
                </c:pt>
                <c:pt idx="156">
                  <c:v>-0.53</c:v>
                </c:pt>
                <c:pt idx="157">
                  <c:v>-0.53</c:v>
                </c:pt>
                <c:pt idx="158">
                  <c:v>-0.53</c:v>
                </c:pt>
                <c:pt idx="159">
                  <c:v>-0.53</c:v>
                </c:pt>
                <c:pt idx="160">
                  <c:v>-0.53</c:v>
                </c:pt>
                <c:pt idx="161">
                  <c:v>-0.53</c:v>
                </c:pt>
                <c:pt idx="162">
                  <c:v>-0.53</c:v>
                </c:pt>
                <c:pt idx="163">
                  <c:v>-0.53</c:v>
                </c:pt>
                <c:pt idx="164">
                  <c:v>-0.53</c:v>
                </c:pt>
                <c:pt idx="165">
                  <c:v>-0.53</c:v>
                </c:pt>
                <c:pt idx="166">
                  <c:v>-0.53</c:v>
                </c:pt>
                <c:pt idx="167">
                  <c:v>-0.53</c:v>
                </c:pt>
                <c:pt idx="168">
                  <c:v>-0.53</c:v>
                </c:pt>
                <c:pt idx="169">
                  <c:v>-0.53</c:v>
                </c:pt>
                <c:pt idx="170">
                  <c:v>-0.53</c:v>
                </c:pt>
                <c:pt idx="171">
                  <c:v>-0.53</c:v>
                </c:pt>
                <c:pt idx="172">
                  <c:v>-0.53</c:v>
                </c:pt>
                <c:pt idx="173">
                  <c:v>-0.53</c:v>
                </c:pt>
                <c:pt idx="174">
                  <c:v>-0.53</c:v>
                </c:pt>
                <c:pt idx="175">
                  <c:v>-0.53</c:v>
                </c:pt>
                <c:pt idx="176">
                  <c:v>-0.53</c:v>
                </c:pt>
                <c:pt idx="177">
                  <c:v>-0.53</c:v>
                </c:pt>
                <c:pt idx="178">
                  <c:v>-0.53</c:v>
                </c:pt>
                <c:pt idx="179">
                  <c:v>-0.53</c:v>
                </c:pt>
                <c:pt idx="180">
                  <c:v>-0.53</c:v>
                </c:pt>
                <c:pt idx="181">
                  <c:v>-0.53</c:v>
                </c:pt>
                <c:pt idx="182">
                  <c:v>-0.53</c:v>
                </c:pt>
                <c:pt idx="183">
                  <c:v>-0.53</c:v>
                </c:pt>
                <c:pt idx="184">
                  <c:v>-0.53</c:v>
                </c:pt>
                <c:pt idx="185">
                  <c:v>-0.53</c:v>
                </c:pt>
                <c:pt idx="186">
                  <c:v>-0.53</c:v>
                </c:pt>
                <c:pt idx="187">
                  <c:v>-0.53</c:v>
                </c:pt>
                <c:pt idx="188">
                  <c:v>-0.53</c:v>
                </c:pt>
                <c:pt idx="189">
                  <c:v>-0.53</c:v>
                </c:pt>
                <c:pt idx="190">
                  <c:v>-0.53</c:v>
                </c:pt>
                <c:pt idx="191">
                  <c:v>-0.53</c:v>
                </c:pt>
                <c:pt idx="192">
                  <c:v>-0.53</c:v>
                </c:pt>
                <c:pt idx="193">
                  <c:v>-0.53</c:v>
                </c:pt>
                <c:pt idx="194">
                  <c:v>-0.53</c:v>
                </c:pt>
                <c:pt idx="195">
                  <c:v>-0.53</c:v>
                </c:pt>
                <c:pt idx="196">
                  <c:v>-0.53</c:v>
                </c:pt>
                <c:pt idx="197">
                  <c:v>-0.53</c:v>
                </c:pt>
                <c:pt idx="198">
                  <c:v>-0.53</c:v>
                </c:pt>
                <c:pt idx="199">
                  <c:v>-0.53</c:v>
                </c:pt>
                <c:pt idx="200">
                  <c:v>-0.53</c:v>
                </c:pt>
                <c:pt idx="201">
                  <c:v>-0.53</c:v>
                </c:pt>
                <c:pt idx="202">
                  <c:v>-0.53</c:v>
                </c:pt>
                <c:pt idx="203">
                  <c:v>-0.53</c:v>
                </c:pt>
                <c:pt idx="204">
                  <c:v>-0.53</c:v>
                </c:pt>
                <c:pt idx="205">
                  <c:v>-0.53</c:v>
                </c:pt>
                <c:pt idx="206">
                  <c:v>-0.53</c:v>
                </c:pt>
                <c:pt idx="207">
                  <c:v>-0.53</c:v>
                </c:pt>
                <c:pt idx="208">
                  <c:v>-0.53</c:v>
                </c:pt>
                <c:pt idx="209">
                  <c:v>-0.53</c:v>
                </c:pt>
                <c:pt idx="210">
                  <c:v>-0.53</c:v>
                </c:pt>
                <c:pt idx="211">
                  <c:v>-0.53</c:v>
                </c:pt>
                <c:pt idx="212">
                  <c:v>-0.53</c:v>
                </c:pt>
                <c:pt idx="213">
                  <c:v>-0.53</c:v>
                </c:pt>
                <c:pt idx="214">
                  <c:v>-0.53</c:v>
                </c:pt>
                <c:pt idx="215">
                  <c:v>-0.53</c:v>
                </c:pt>
                <c:pt idx="216">
                  <c:v>-0.53</c:v>
                </c:pt>
                <c:pt idx="217">
                  <c:v>-0.53</c:v>
                </c:pt>
                <c:pt idx="218">
                  <c:v>-0.53</c:v>
                </c:pt>
                <c:pt idx="219">
                  <c:v>-0.53</c:v>
                </c:pt>
                <c:pt idx="220">
                  <c:v>-0.53</c:v>
                </c:pt>
                <c:pt idx="221">
                  <c:v>-0.53</c:v>
                </c:pt>
                <c:pt idx="222">
                  <c:v>-0.53</c:v>
                </c:pt>
                <c:pt idx="223">
                  <c:v>-0.53</c:v>
                </c:pt>
                <c:pt idx="224">
                  <c:v>-0.53</c:v>
                </c:pt>
                <c:pt idx="225">
                  <c:v>-0.53</c:v>
                </c:pt>
                <c:pt idx="226">
                  <c:v>-0.53</c:v>
                </c:pt>
                <c:pt idx="227">
                  <c:v>-0.53</c:v>
                </c:pt>
                <c:pt idx="228">
                  <c:v>-0.53</c:v>
                </c:pt>
                <c:pt idx="229">
                  <c:v>-0.53</c:v>
                </c:pt>
                <c:pt idx="230">
                  <c:v>-0.53</c:v>
                </c:pt>
                <c:pt idx="231">
                  <c:v>-0.53</c:v>
                </c:pt>
                <c:pt idx="232">
                  <c:v>-0.53</c:v>
                </c:pt>
                <c:pt idx="233">
                  <c:v>-0.53</c:v>
                </c:pt>
                <c:pt idx="234">
                  <c:v>-0.53</c:v>
                </c:pt>
                <c:pt idx="235">
                  <c:v>-0.53</c:v>
                </c:pt>
                <c:pt idx="236">
                  <c:v>-0.53</c:v>
                </c:pt>
                <c:pt idx="237">
                  <c:v>-0.53</c:v>
                </c:pt>
                <c:pt idx="238">
                  <c:v>-0.53</c:v>
                </c:pt>
                <c:pt idx="239">
                  <c:v>-0.53</c:v>
                </c:pt>
                <c:pt idx="240">
                  <c:v>-0.53</c:v>
                </c:pt>
                <c:pt idx="241">
                  <c:v>-0.53</c:v>
                </c:pt>
                <c:pt idx="242">
                  <c:v>-0.53</c:v>
                </c:pt>
                <c:pt idx="243">
                  <c:v>-0.53</c:v>
                </c:pt>
                <c:pt idx="244">
                  <c:v>-0.53</c:v>
                </c:pt>
                <c:pt idx="245">
                  <c:v>-0.53</c:v>
                </c:pt>
                <c:pt idx="246">
                  <c:v>-0.53</c:v>
                </c:pt>
                <c:pt idx="247">
                  <c:v>-0.53</c:v>
                </c:pt>
                <c:pt idx="248">
                  <c:v>-0.53</c:v>
                </c:pt>
                <c:pt idx="249">
                  <c:v>-0.53</c:v>
                </c:pt>
                <c:pt idx="250">
                  <c:v>-0.53</c:v>
                </c:pt>
                <c:pt idx="251">
                  <c:v>-0.53</c:v>
                </c:pt>
                <c:pt idx="252">
                  <c:v>-0.53</c:v>
                </c:pt>
                <c:pt idx="253">
                  <c:v>-0.53</c:v>
                </c:pt>
                <c:pt idx="254">
                  <c:v>-0.53</c:v>
                </c:pt>
                <c:pt idx="255">
                  <c:v>-0.53</c:v>
                </c:pt>
                <c:pt idx="256">
                  <c:v>-0.53</c:v>
                </c:pt>
                <c:pt idx="257">
                  <c:v>-0.53</c:v>
                </c:pt>
                <c:pt idx="258">
                  <c:v>-0.53</c:v>
                </c:pt>
                <c:pt idx="259">
                  <c:v>-0.53</c:v>
                </c:pt>
                <c:pt idx="260">
                  <c:v>-0.53</c:v>
                </c:pt>
                <c:pt idx="261">
                  <c:v>-0.53</c:v>
                </c:pt>
                <c:pt idx="262">
                  <c:v>-0.53</c:v>
                </c:pt>
                <c:pt idx="263">
                  <c:v>-0.53</c:v>
                </c:pt>
                <c:pt idx="264">
                  <c:v>-0.53</c:v>
                </c:pt>
                <c:pt idx="265">
                  <c:v>-0.53</c:v>
                </c:pt>
                <c:pt idx="266">
                  <c:v>-0.53</c:v>
                </c:pt>
                <c:pt idx="267">
                  <c:v>-0.53</c:v>
                </c:pt>
                <c:pt idx="268">
                  <c:v>-0.53</c:v>
                </c:pt>
                <c:pt idx="269">
                  <c:v>-0.53</c:v>
                </c:pt>
                <c:pt idx="270">
                  <c:v>-0.53</c:v>
                </c:pt>
                <c:pt idx="271">
                  <c:v>-0.53</c:v>
                </c:pt>
                <c:pt idx="272">
                  <c:v>-0.53</c:v>
                </c:pt>
                <c:pt idx="273">
                  <c:v>-0.53</c:v>
                </c:pt>
                <c:pt idx="274">
                  <c:v>-0.53</c:v>
                </c:pt>
                <c:pt idx="275">
                  <c:v>-0.53</c:v>
                </c:pt>
                <c:pt idx="276">
                  <c:v>-0.53</c:v>
                </c:pt>
                <c:pt idx="277">
                  <c:v>-0.53</c:v>
                </c:pt>
                <c:pt idx="278">
                  <c:v>-0.53</c:v>
                </c:pt>
                <c:pt idx="279">
                  <c:v>-0.53</c:v>
                </c:pt>
                <c:pt idx="280">
                  <c:v>-0.53</c:v>
                </c:pt>
                <c:pt idx="281">
                  <c:v>-0.53</c:v>
                </c:pt>
                <c:pt idx="282">
                  <c:v>-0.53</c:v>
                </c:pt>
                <c:pt idx="283">
                  <c:v>-0.53</c:v>
                </c:pt>
                <c:pt idx="284">
                  <c:v>-0.53</c:v>
                </c:pt>
                <c:pt idx="285">
                  <c:v>-0.53</c:v>
                </c:pt>
                <c:pt idx="286">
                  <c:v>-0.53</c:v>
                </c:pt>
                <c:pt idx="287">
                  <c:v>-0.53</c:v>
                </c:pt>
                <c:pt idx="288">
                  <c:v>-0.53</c:v>
                </c:pt>
                <c:pt idx="289">
                  <c:v>-0.53</c:v>
                </c:pt>
                <c:pt idx="290">
                  <c:v>-0.53</c:v>
                </c:pt>
                <c:pt idx="291">
                  <c:v>-0.53</c:v>
                </c:pt>
                <c:pt idx="292">
                  <c:v>-0.53</c:v>
                </c:pt>
                <c:pt idx="293">
                  <c:v>-0.53</c:v>
                </c:pt>
                <c:pt idx="294">
                  <c:v>-0.53</c:v>
                </c:pt>
                <c:pt idx="295">
                  <c:v>-0.53</c:v>
                </c:pt>
                <c:pt idx="296">
                  <c:v>-0.53</c:v>
                </c:pt>
                <c:pt idx="297">
                  <c:v>-0.53</c:v>
                </c:pt>
                <c:pt idx="298">
                  <c:v>-0.53</c:v>
                </c:pt>
                <c:pt idx="299">
                  <c:v>-0.53</c:v>
                </c:pt>
                <c:pt idx="300">
                  <c:v>-0.53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5A-4A1C-93C0-2534D7FD6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299472"/>
        <c:axId val="1514555520"/>
      </c:lineChart>
      <c:catAx>
        <c:axId val="5202994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4555520"/>
        <c:crosses val="autoZero"/>
        <c:auto val="1"/>
        <c:lblAlgn val="ctr"/>
        <c:lblOffset val="100"/>
        <c:noMultiLvlLbl val="0"/>
      </c:catAx>
      <c:valAx>
        <c:axId val="151455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0299472"/>
        <c:crosses val="autoZero"/>
        <c:crossBetween val="between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Points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'LU1.5 1.33'!$P$4:$P$345</c:f>
              <c:numCache>
                <c:formatCode>0.00</c:formatCode>
                <c:ptCount val="342"/>
                <c:pt idx="0">
                  <c:v>0.37</c:v>
                </c:pt>
                <c:pt idx="1">
                  <c:v>0.71</c:v>
                </c:pt>
                <c:pt idx="2">
                  <c:v>1.0899999999999999</c:v>
                </c:pt>
                <c:pt idx="3">
                  <c:v>1.4349999999999998</c:v>
                </c:pt>
                <c:pt idx="4">
                  <c:v>1.8249999999999997</c:v>
                </c:pt>
                <c:pt idx="5">
                  <c:v>2.1599999999999997</c:v>
                </c:pt>
                <c:pt idx="6">
                  <c:v>2.5299999999999998</c:v>
                </c:pt>
                <c:pt idx="7">
                  <c:v>2.9299999999999997</c:v>
                </c:pt>
                <c:pt idx="8">
                  <c:v>3.3099999999999996</c:v>
                </c:pt>
                <c:pt idx="9">
                  <c:v>3.7199999999999998</c:v>
                </c:pt>
                <c:pt idx="10">
                  <c:v>4.08</c:v>
                </c:pt>
                <c:pt idx="11">
                  <c:v>4.4800000000000004</c:v>
                </c:pt>
                <c:pt idx="12">
                  <c:v>5.0500000000000007</c:v>
                </c:pt>
                <c:pt idx="13">
                  <c:v>5.44</c:v>
                </c:pt>
                <c:pt idx="14">
                  <c:v>5.87</c:v>
                </c:pt>
                <c:pt idx="15">
                  <c:v>4.87</c:v>
                </c:pt>
                <c:pt idx="16">
                  <c:v>5.2249999999999996</c:v>
                </c:pt>
                <c:pt idx="17">
                  <c:v>5.6149999999999993</c:v>
                </c:pt>
                <c:pt idx="18">
                  <c:v>5.964999999999999</c:v>
                </c:pt>
                <c:pt idx="19">
                  <c:v>4.964999999999999</c:v>
                </c:pt>
                <c:pt idx="20">
                  <c:v>5.3299999999999992</c:v>
                </c:pt>
                <c:pt idx="21">
                  <c:v>5.6999999999999993</c:v>
                </c:pt>
                <c:pt idx="22">
                  <c:v>4.6999999999999993</c:v>
                </c:pt>
                <c:pt idx="23">
                  <c:v>3.6999999999999993</c:v>
                </c:pt>
                <c:pt idx="24">
                  <c:v>4.089999999999999</c:v>
                </c:pt>
                <c:pt idx="25">
                  <c:v>4.4249999999999989</c:v>
                </c:pt>
                <c:pt idx="26">
                  <c:v>4.9249999999999989</c:v>
                </c:pt>
                <c:pt idx="27">
                  <c:v>5.294999999999999</c:v>
                </c:pt>
                <c:pt idx="28">
                  <c:v>5.6999999999999993</c:v>
                </c:pt>
                <c:pt idx="29">
                  <c:v>6.0249999999999995</c:v>
                </c:pt>
                <c:pt idx="30">
                  <c:v>6.4949999999999992</c:v>
                </c:pt>
                <c:pt idx="31">
                  <c:v>6.8249999999999993</c:v>
                </c:pt>
                <c:pt idx="32">
                  <c:v>7.214999999999999</c:v>
                </c:pt>
                <c:pt idx="33">
                  <c:v>6.214999999999999</c:v>
                </c:pt>
                <c:pt idx="34">
                  <c:v>5.214999999999999</c:v>
                </c:pt>
                <c:pt idx="35">
                  <c:v>5.5749999999999993</c:v>
                </c:pt>
                <c:pt idx="36">
                  <c:v>5.9249999999999989</c:v>
                </c:pt>
                <c:pt idx="37">
                  <c:v>6.3649999999999993</c:v>
                </c:pt>
                <c:pt idx="38">
                  <c:v>6.7849999999999993</c:v>
                </c:pt>
                <c:pt idx="39">
                  <c:v>7.1849999999999996</c:v>
                </c:pt>
                <c:pt idx="40">
                  <c:v>7.51</c:v>
                </c:pt>
                <c:pt idx="41">
                  <c:v>6.51</c:v>
                </c:pt>
                <c:pt idx="42">
                  <c:v>6.8599999999999994</c:v>
                </c:pt>
                <c:pt idx="43">
                  <c:v>7.1999999999999993</c:v>
                </c:pt>
                <c:pt idx="44">
                  <c:v>7.5249999999999995</c:v>
                </c:pt>
                <c:pt idx="45">
                  <c:v>6.5249999999999995</c:v>
                </c:pt>
                <c:pt idx="46">
                  <c:v>6.8749999999999991</c:v>
                </c:pt>
                <c:pt idx="47">
                  <c:v>7.2649999999999988</c:v>
                </c:pt>
                <c:pt idx="48">
                  <c:v>7.6049999999999986</c:v>
                </c:pt>
                <c:pt idx="49">
                  <c:v>7.9349999999999987</c:v>
                </c:pt>
                <c:pt idx="50">
                  <c:v>6.9349999999999987</c:v>
                </c:pt>
                <c:pt idx="51">
                  <c:v>5.9349999999999987</c:v>
                </c:pt>
                <c:pt idx="52">
                  <c:v>6.3449999999999989</c:v>
                </c:pt>
                <c:pt idx="53">
                  <c:v>5.3449999999999989</c:v>
                </c:pt>
                <c:pt idx="54">
                  <c:v>4.3449999999999989</c:v>
                </c:pt>
                <c:pt idx="55">
                  <c:v>3.3449999999999989</c:v>
                </c:pt>
                <c:pt idx="56">
                  <c:v>3.6749999999999989</c:v>
                </c:pt>
                <c:pt idx="57">
                  <c:v>4.2599999999999989</c:v>
                </c:pt>
                <c:pt idx="58">
                  <c:v>4.6999999999999993</c:v>
                </c:pt>
                <c:pt idx="59">
                  <c:v>3.6999999999999993</c:v>
                </c:pt>
                <c:pt idx="60">
                  <c:v>4.169999999999999</c:v>
                </c:pt>
                <c:pt idx="61">
                  <c:v>4.4899999999999993</c:v>
                </c:pt>
                <c:pt idx="62">
                  <c:v>4.8199999999999994</c:v>
                </c:pt>
                <c:pt idx="63">
                  <c:v>5.18</c:v>
                </c:pt>
                <c:pt idx="64">
                  <c:v>5.52</c:v>
                </c:pt>
                <c:pt idx="65">
                  <c:v>5.9499999999999993</c:v>
                </c:pt>
                <c:pt idx="66">
                  <c:v>6.39</c:v>
                </c:pt>
                <c:pt idx="67">
                  <c:v>6.72</c:v>
                </c:pt>
                <c:pt idx="68">
                  <c:v>7.04</c:v>
                </c:pt>
                <c:pt idx="69">
                  <c:v>7.45</c:v>
                </c:pt>
                <c:pt idx="70">
                  <c:v>6.45</c:v>
                </c:pt>
                <c:pt idx="71">
                  <c:v>6.9550000000000001</c:v>
                </c:pt>
                <c:pt idx="72">
                  <c:v>7.3</c:v>
                </c:pt>
                <c:pt idx="73">
                  <c:v>7.67</c:v>
                </c:pt>
                <c:pt idx="74">
                  <c:v>8.02</c:v>
                </c:pt>
                <c:pt idx="75">
                  <c:v>8.35</c:v>
                </c:pt>
                <c:pt idx="76">
                  <c:v>7.35</c:v>
                </c:pt>
                <c:pt idx="77">
                  <c:v>7.7399999999999993</c:v>
                </c:pt>
                <c:pt idx="78">
                  <c:v>8.129999999999999</c:v>
                </c:pt>
                <c:pt idx="79">
                  <c:v>8.6199999999999992</c:v>
                </c:pt>
                <c:pt idx="80">
                  <c:v>8.9699999999999989</c:v>
                </c:pt>
                <c:pt idx="81">
                  <c:v>9.2899999999999991</c:v>
                </c:pt>
                <c:pt idx="82">
                  <c:v>8.2899999999999991</c:v>
                </c:pt>
                <c:pt idx="83">
                  <c:v>8.629999999999999</c:v>
                </c:pt>
                <c:pt idx="84">
                  <c:v>9.01</c:v>
                </c:pt>
                <c:pt idx="85">
                  <c:v>9.49</c:v>
                </c:pt>
                <c:pt idx="86">
                  <c:v>9.870000000000001</c:v>
                </c:pt>
                <c:pt idx="87">
                  <c:v>10.210000000000001</c:v>
                </c:pt>
                <c:pt idx="88">
                  <c:v>10.610000000000001</c:v>
                </c:pt>
                <c:pt idx="89">
                  <c:v>11.030000000000001</c:v>
                </c:pt>
                <c:pt idx="90">
                  <c:v>11.4</c:v>
                </c:pt>
                <c:pt idx="91">
                  <c:v>11.73</c:v>
                </c:pt>
                <c:pt idx="92">
                  <c:v>12.110000000000001</c:v>
                </c:pt>
                <c:pt idx="93">
                  <c:v>12.47</c:v>
                </c:pt>
                <c:pt idx="94">
                  <c:v>12.88</c:v>
                </c:pt>
                <c:pt idx="95">
                  <c:v>13.24</c:v>
                </c:pt>
                <c:pt idx="96">
                  <c:v>13.65</c:v>
                </c:pt>
                <c:pt idx="97">
                  <c:v>13.97</c:v>
                </c:pt>
                <c:pt idx="98">
                  <c:v>14.31</c:v>
                </c:pt>
                <c:pt idx="99">
                  <c:v>13.31</c:v>
                </c:pt>
                <c:pt idx="100">
                  <c:v>13.76</c:v>
                </c:pt>
                <c:pt idx="101">
                  <c:v>14.12</c:v>
                </c:pt>
                <c:pt idx="102">
                  <c:v>14.45</c:v>
                </c:pt>
                <c:pt idx="103">
                  <c:v>14.84</c:v>
                </c:pt>
                <c:pt idx="104">
                  <c:v>13.84</c:v>
                </c:pt>
                <c:pt idx="105">
                  <c:v>14.2</c:v>
                </c:pt>
                <c:pt idx="106">
                  <c:v>14.53</c:v>
                </c:pt>
                <c:pt idx="107">
                  <c:v>14.879999999999999</c:v>
                </c:pt>
                <c:pt idx="108">
                  <c:v>15.154999999999999</c:v>
                </c:pt>
                <c:pt idx="109">
                  <c:v>14.154999999999999</c:v>
                </c:pt>
                <c:pt idx="110">
                  <c:v>14.574999999999999</c:v>
                </c:pt>
                <c:pt idx="111">
                  <c:v>13.574999999999999</c:v>
                </c:pt>
                <c:pt idx="112">
                  <c:v>13.895</c:v>
                </c:pt>
                <c:pt idx="113">
                  <c:v>14.275</c:v>
                </c:pt>
                <c:pt idx="114">
                  <c:v>13.275</c:v>
                </c:pt>
                <c:pt idx="115">
                  <c:v>13.82</c:v>
                </c:pt>
                <c:pt idx="116">
                  <c:v>14.120000000000001</c:v>
                </c:pt>
                <c:pt idx="117">
                  <c:v>14.56</c:v>
                </c:pt>
                <c:pt idx="118">
                  <c:v>14.89</c:v>
                </c:pt>
                <c:pt idx="119">
                  <c:v>15.3</c:v>
                </c:pt>
                <c:pt idx="120">
                  <c:v>15.700000000000001</c:v>
                </c:pt>
                <c:pt idx="121">
                  <c:v>16.05</c:v>
                </c:pt>
                <c:pt idx="122">
                  <c:v>16.420000000000002</c:v>
                </c:pt>
                <c:pt idx="123">
                  <c:v>16.875</c:v>
                </c:pt>
                <c:pt idx="124">
                  <c:v>15.875</c:v>
                </c:pt>
                <c:pt idx="125">
                  <c:v>14.875</c:v>
                </c:pt>
                <c:pt idx="126">
                  <c:v>15.295</c:v>
                </c:pt>
                <c:pt idx="127">
                  <c:v>15.695</c:v>
                </c:pt>
                <c:pt idx="128">
                  <c:v>14.695</c:v>
                </c:pt>
                <c:pt idx="129">
                  <c:v>13.695</c:v>
                </c:pt>
                <c:pt idx="130">
                  <c:v>14.125</c:v>
                </c:pt>
                <c:pt idx="131">
                  <c:v>14.574999999999999</c:v>
                </c:pt>
                <c:pt idx="132">
                  <c:v>14.975</c:v>
                </c:pt>
                <c:pt idx="133">
                  <c:v>13.975</c:v>
                </c:pt>
                <c:pt idx="134">
                  <c:v>12.975</c:v>
                </c:pt>
                <c:pt idx="135">
                  <c:v>13.365</c:v>
                </c:pt>
                <c:pt idx="136">
                  <c:v>13.685</c:v>
                </c:pt>
                <c:pt idx="137">
                  <c:v>14.065000000000001</c:v>
                </c:pt>
                <c:pt idx="138">
                  <c:v>14.445000000000002</c:v>
                </c:pt>
                <c:pt idx="139">
                  <c:v>14.805000000000001</c:v>
                </c:pt>
                <c:pt idx="140">
                  <c:v>15.145000000000001</c:v>
                </c:pt>
                <c:pt idx="141">
                  <c:v>15.555000000000001</c:v>
                </c:pt>
                <c:pt idx="142">
                  <c:v>16.015000000000001</c:v>
                </c:pt>
                <c:pt idx="143">
                  <c:v>16.435000000000002</c:v>
                </c:pt>
                <c:pt idx="144">
                  <c:v>17.060000000000002</c:v>
                </c:pt>
                <c:pt idx="145">
                  <c:v>17.470000000000002</c:v>
                </c:pt>
                <c:pt idx="146">
                  <c:v>17.8</c:v>
                </c:pt>
                <c:pt idx="147">
                  <c:v>16.8</c:v>
                </c:pt>
                <c:pt idx="148">
                  <c:v>17.18</c:v>
                </c:pt>
                <c:pt idx="149">
                  <c:v>17.52</c:v>
                </c:pt>
                <c:pt idx="150">
                  <c:v>16.52</c:v>
                </c:pt>
                <c:pt idx="151">
                  <c:v>15.52</c:v>
                </c:pt>
                <c:pt idx="152">
                  <c:v>15.865</c:v>
                </c:pt>
                <c:pt idx="153">
                  <c:v>16.22</c:v>
                </c:pt>
                <c:pt idx="154">
                  <c:v>16.59</c:v>
                </c:pt>
                <c:pt idx="155">
                  <c:v>17.07</c:v>
                </c:pt>
                <c:pt idx="156">
                  <c:v>17.46</c:v>
                </c:pt>
                <c:pt idx="157">
                  <c:v>17.95</c:v>
                </c:pt>
                <c:pt idx="158">
                  <c:v>18.274999999999999</c:v>
                </c:pt>
                <c:pt idx="159">
                  <c:v>18.63</c:v>
                </c:pt>
                <c:pt idx="160">
                  <c:v>18.954999999999998</c:v>
                </c:pt>
                <c:pt idx="161">
                  <c:v>17.954999999999998</c:v>
                </c:pt>
                <c:pt idx="162">
                  <c:v>16.954999999999998</c:v>
                </c:pt>
                <c:pt idx="163">
                  <c:v>17.29</c:v>
                </c:pt>
                <c:pt idx="164">
                  <c:v>17.64</c:v>
                </c:pt>
                <c:pt idx="165">
                  <c:v>18.010000000000002</c:v>
                </c:pt>
                <c:pt idx="166">
                  <c:v>18.350000000000001</c:v>
                </c:pt>
                <c:pt idx="167">
                  <c:v>18.700000000000003</c:v>
                </c:pt>
                <c:pt idx="168">
                  <c:v>19.080000000000002</c:v>
                </c:pt>
                <c:pt idx="169">
                  <c:v>18.080000000000002</c:v>
                </c:pt>
                <c:pt idx="170">
                  <c:v>18.450000000000003</c:v>
                </c:pt>
                <c:pt idx="171">
                  <c:v>18.820000000000004</c:v>
                </c:pt>
                <c:pt idx="172">
                  <c:v>19.165000000000003</c:v>
                </c:pt>
                <c:pt idx="173">
                  <c:v>18.165000000000003</c:v>
                </c:pt>
                <c:pt idx="174">
                  <c:v>18.555000000000003</c:v>
                </c:pt>
                <c:pt idx="175">
                  <c:v>18.965000000000003</c:v>
                </c:pt>
                <c:pt idx="176">
                  <c:v>19.310000000000002</c:v>
                </c:pt>
                <c:pt idx="177">
                  <c:v>19.680000000000003</c:v>
                </c:pt>
                <c:pt idx="178">
                  <c:v>20.080000000000002</c:v>
                </c:pt>
                <c:pt idx="179">
                  <c:v>19.080000000000002</c:v>
                </c:pt>
                <c:pt idx="180">
                  <c:v>19.425000000000001</c:v>
                </c:pt>
                <c:pt idx="181">
                  <c:v>18.425000000000001</c:v>
                </c:pt>
                <c:pt idx="182">
                  <c:v>18.855</c:v>
                </c:pt>
                <c:pt idx="183">
                  <c:v>17.855</c:v>
                </c:pt>
                <c:pt idx="184">
                  <c:v>18.205000000000002</c:v>
                </c:pt>
                <c:pt idx="185">
                  <c:v>17.205000000000002</c:v>
                </c:pt>
                <c:pt idx="186">
                  <c:v>17.53</c:v>
                </c:pt>
                <c:pt idx="187">
                  <c:v>17.900000000000002</c:v>
                </c:pt>
                <c:pt idx="188">
                  <c:v>17.285000000000004</c:v>
                </c:pt>
                <c:pt idx="189">
                  <c:v>17.610000000000003</c:v>
                </c:pt>
                <c:pt idx="190">
                  <c:v>18.080000000000002</c:v>
                </c:pt>
                <c:pt idx="191">
                  <c:v>18.405000000000001</c:v>
                </c:pt>
                <c:pt idx="192">
                  <c:v>18.795000000000002</c:v>
                </c:pt>
                <c:pt idx="193">
                  <c:v>19.365000000000002</c:v>
                </c:pt>
                <c:pt idx="194">
                  <c:v>19.755000000000003</c:v>
                </c:pt>
                <c:pt idx="195">
                  <c:v>18.755000000000003</c:v>
                </c:pt>
                <c:pt idx="196">
                  <c:v>19.100000000000001</c:v>
                </c:pt>
                <c:pt idx="197">
                  <c:v>18.100000000000001</c:v>
                </c:pt>
                <c:pt idx="198">
                  <c:v>18.490000000000002</c:v>
                </c:pt>
                <c:pt idx="199">
                  <c:v>18.880000000000003</c:v>
                </c:pt>
                <c:pt idx="200">
                  <c:v>19.250000000000004</c:v>
                </c:pt>
                <c:pt idx="201">
                  <c:v>19.620000000000005</c:v>
                </c:pt>
                <c:pt idx="202">
                  <c:v>20.100000000000005</c:v>
                </c:pt>
                <c:pt idx="203">
                  <c:v>20.530000000000005</c:v>
                </c:pt>
                <c:pt idx="204">
                  <c:v>21.020000000000003</c:v>
                </c:pt>
                <c:pt idx="205">
                  <c:v>21.365000000000002</c:v>
                </c:pt>
                <c:pt idx="206">
                  <c:v>21.69</c:v>
                </c:pt>
                <c:pt idx="207">
                  <c:v>22.1</c:v>
                </c:pt>
                <c:pt idx="208">
                  <c:v>22.425000000000001</c:v>
                </c:pt>
                <c:pt idx="209">
                  <c:v>22.795000000000002</c:v>
                </c:pt>
                <c:pt idx="210">
                  <c:v>23.205000000000002</c:v>
                </c:pt>
                <c:pt idx="211">
                  <c:v>23.53</c:v>
                </c:pt>
                <c:pt idx="212">
                  <c:v>23.86</c:v>
                </c:pt>
                <c:pt idx="213">
                  <c:v>22.86</c:v>
                </c:pt>
                <c:pt idx="214">
                  <c:v>21.86</c:v>
                </c:pt>
                <c:pt idx="215">
                  <c:v>22.23</c:v>
                </c:pt>
                <c:pt idx="216">
                  <c:v>22.68</c:v>
                </c:pt>
                <c:pt idx="217">
                  <c:v>21.68</c:v>
                </c:pt>
                <c:pt idx="218">
                  <c:v>22.035</c:v>
                </c:pt>
                <c:pt idx="219">
                  <c:v>22.38</c:v>
                </c:pt>
                <c:pt idx="220">
                  <c:v>22.704999999999998</c:v>
                </c:pt>
                <c:pt idx="221">
                  <c:v>23.145</c:v>
                </c:pt>
                <c:pt idx="222">
                  <c:v>23.49</c:v>
                </c:pt>
                <c:pt idx="223">
                  <c:v>23.93</c:v>
                </c:pt>
                <c:pt idx="224">
                  <c:v>22.93</c:v>
                </c:pt>
                <c:pt idx="225">
                  <c:v>23.254999999999999</c:v>
                </c:pt>
                <c:pt idx="226">
                  <c:v>23.654999999999998</c:v>
                </c:pt>
                <c:pt idx="227">
                  <c:v>23.979999999999997</c:v>
                </c:pt>
                <c:pt idx="228">
                  <c:v>24.324999999999996</c:v>
                </c:pt>
                <c:pt idx="229">
                  <c:v>24.689999999999994</c:v>
                </c:pt>
                <c:pt idx="230">
                  <c:v>25.014999999999993</c:v>
                </c:pt>
                <c:pt idx="231">
                  <c:v>25.404999999999994</c:v>
                </c:pt>
                <c:pt idx="232">
                  <c:v>24.404999999999994</c:v>
                </c:pt>
                <c:pt idx="233">
                  <c:v>24.749999999999993</c:v>
                </c:pt>
                <c:pt idx="234">
                  <c:v>25.104999999999993</c:v>
                </c:pt>
                <c:pt idx="235">
                  <c:v>24.104999999999993</c:v>
                </c:pt>
                <c:pt idx="236">
                  <c:v>23.104999999999993</c:v>
                </c:pt>
                <c:pt idx="237">
                  <c:v>22.104999999999993</c:v>
                </c:pt>
                <c:pt idx="238">
                  <c:v>21.104999999999993</c:v>
                </c:pt>
                <c:pt idx="239">
                  <c:v>21.484999999999992</c:v>
                </c:pt>
                <c:pt idx="240">
                  <c:v>21.839999999999993</c:v>
                </c:pt>
                <c:pt idx="241">
                  <c:v>22.299999999999994</c:v>
                </c:pt>
                <c:pt idx="242">
                  <c:v>22.749999999999993</c:v>
                </c:pt>
                <c:pt idx="243">
                  <c:v>23.094999999999992</c:v>
                </c:pt>
                <c:pt idx="244">
                  <c:v>23.524999999999991</c:v>
                </c:pt>
                <c:pt idx="245">
                  <c:v>24.034999999999993</c:v>
                </c:pt>
                <c:pt idx="246">
                  <c:v>23.034999999999993</c:v>
                </c:pt>
                <c:pt idx="247">
                  <c:v>23.524999999999991</c:v>
                </c:pt>
                <c:pt idx="248">
                  <c:v>22.524999999999991</c:v>
                </c:pt>
                <c:pt idx="249">
                  <c:v>22.894999999999992</c:v>
                </c:pt>
                <c:pt idx="250">
                  <c:v>21.894999999999992</c:v>
                </c:pt>
                <c:pt idx="251">
                  <c:v>22.289999999999992</c:v>
                </c:pt>
                <c:pt idx="252">
                  <c:v>22.604999999999993</c:v>
                </c:pt>
                <c:pt idx="253">
                  <c:v>22.919999999999995</c:v>
                </c:pt>
                <c:pt idx="254">
                  <c:v>21.919999999999995</c:v>
                </c:pt>
                <c:pt idx="255">
                  <c:v>22.299999999999994</c:v>
                </c:pt>
                <c:pt idx="256">
                  <c:v>22.619999999999994</c:v>
                </c:pt>
                <c:pt idx="257">
                  <c:v>22.999999999999993</c:v>
                </c:pt>
                <c:pt idx="258">
                  <c:v>21.999999999999993</c:v>
                </c:pt>
                <c:pt idx="259">
                  <c:v>22.324999999999992</c:v>
                </c:pt>
                <c:pt idx="260">
                  <c:v>22.714999999999993</c:v>
                </c:pt>
                <c:pt idx="261">
                  <c:v>23.029999999999994</c:v>
                </c:pt>
                <c:pt idx="262">
                  <c:v>23.419999999999995</c:v>
                </c:pt>
                <c:pt idx="263">
                  <c:v>22.419999999999995</c:v>
                </c:pt>
                <c:pt idx="264">
                  <c:v>21.419999999999995</c:v>
                </c:pt>
                <c:pt idx="265">
                  <c:v>21.759999999999994</c:v>
                </c:pt>
                <c:pt idx="266">
                  <c:v>22.074999999999996</c:v>
                </c:pt>
                <c:pt idx="267">
                  <c:v>21.074999999999996</c:v>
                </c:pt>
                <c:pt idx="268">
                  <c:v>20.074999999999996</c:v>
                </c:pt>
                <c:pt idx="269">
                  <c:v>20.524999999999995</c:v>
                </c:pt>
                <c:pt idx="270">
                  <c:v>21.074999999999996</c:v>
                </c:pt>
                <c:pt idx="271">
                  <c:v>20.074999999999996</c:v>
                </c:pt>
                <c:pt idx="272">
                  <c:v>20.514999999999997</c:v>
                </c:pt>
                <c:pt idx="273">
                  <c:v>19.514999999999997</c:v>
                </c:pt>
                <c:pt idx="274">
                  <c:v>18.514999999999997</c:v>
                </c:pt>
                <c:pt idx="275">
                  <c:v>18.884999999999998</c:v>
                </c:pt>
                <c:pt idx="276">
                  <c:v>17.884999999999998</c:v>
                </c:pt>
                <c:pt idx="277">
                  <c:v>18.254999999999999</c:v>
                </c:pt>
                <c:pt idx="278">
                  <c:v>17.254999999999999</c:v>
                </c:pt>
                <c:pt idx="279">
                  <c:v>16.254999999999999</c:v>
                </c:pt>
                <c:pt idx="280">
                  <c:v>15.254999999999999</c:v>
                </c:pt>
                <c:pt idx="281">
                  <c:v>15.674999999999999</c:v>
                </c:pt>
                <c:pt idx="282">
                  <c:v>14.674999999999999</c:v>
                </c:pt>
                <c:pt idx="283">
                  <c:v>15.034999999999998</c:v>
                </c:pt>
                <c:pt idx="284">
                  <c:v>15.444999999999999</c:v>
                </c:pt>
                <c:pt idx="285">
                  <c:v>15.844999999999999</c:v>
                </c:pt>
                <c:pt idx="286">
                  <c:v>16.334999999999997</c:v>
                </c:pt>
                <c:pt idx="287">
                  <c:v>15.334999999999997</c:v>
                </c:pt>
                <c:pt idx="288">
                  <c:v>14.334999999999997</c:v>
                </c:pt>
                <c:pt idx="289">
                  <c:v>14.714999999999998</c:v>
                </c:pt>
                <c:pt idx="290">
                  <c:v>13.714999999999998</c:v>
                </c:pt>
                <c:pt idx="291">
                  <c:v>12.714999999999998</c:v>
                </c:pt>
                <c:pt idx="292">
                  <c:v>13.074999999999998</c:v>
                </c:pt>
                <c:pt idx="293">
                  <c:v>13.444999999999997</c:v>
                </c:pt>
                <c:pt idx="294">
                  <c:v>13.804999999999996</c:v>
                </c:pt>
                <c:pt idx="295">
                  <c:v>14.184999999999997</c:v>
                </c:pt>
                <c:pt idx="296">
                  <c:v>14.594999999999997</c:v>
                </c:pt>
                <c:pt idx="297">
                  <c:v>14.974999999999998</c:v>
                </c:pt>
                <c:pt idx="298">
                  <c:v>15.334999999999997</c:v>
                </c:pt>
                <c:pt idx="299">
                  <c:v>15.704999999999997</c:v>
                </c:pt>
                <c:pt idx="300">
                  <c:v>16.074999999999996</c:v>
                </c:pt>
                <c:pt idx="301">
                  <c:v>16.389999999999997</c:v>
                </c:pt>
                <c:pt idx="302">
                  <c:v>16.759999999999998</c:v>
                </c:pt>
                <c:pt idx="303">
                  <c:v>17.189999999999998</c:v>
                </c:pt>
                <c:pt idx="304">
                  <c:v>17.519999999999996</c:v>
                </c:pt>
                <c:pt idx="305">
                  <c:v>17.884999999999994</c:v>
                </c:pt>
                <c:pt idx="306">
                  <c:v>18.214999999999993</c:v>
                </c:pt>
                <c:pt idx="307">
                  <c:v>18.594999999999992</c:v>
                </c:pt>
                <c:pt idx="308">
                  <c:v>18.92499999999999</c:v>
                </c:pt>
                <c:pt idx="309">
                  <c:v>19.274999999999991</c:v>
                </c:pt>
                <c:pt idx="310">
                  <c:v>19.614999999999991</c:v>
                </c:pt>
                <c:pt idx="311">
                  <c:v>20.01499999999999</c:v>
                </c:pt>
                <c:pt idx="312">
                  <c:v>19.01499999999999</c:v>
                </c:pt>
                <c:pt idx="313">
                  <c:v>18.01499999999999</c:v>
                </c:pt>
                <c:pt idx="314">
                  <c:v>18.40499999999999</c:v>
                </c:pt>
                <c:pt idx="315">
                  <c:v>17.40499999999999</c:v>
                </c:pt>
                <c:pt idx="316">
                  <c:v>17.804999999999989</c:v>
                </c:pt>
                <c:pt idx="317">
                  <c:v>17.804999999999989</c:v>
                </c:pt>
                <c:pt idx="318">
                  <c:v>17.804999999999989</c:v>
                </c:pt>
                <c:pt idx="319">
                  <c:v>17.804999999999989</c:v>
                </c:pt>
                <c:pt idx="320">
                  <c:v>17.804999999999989</c:v>
                </c:pt>
                <c:pt idx="321">
                  <c:v>17.804999999999989</c:v>
                </c:pt>
                <c:pt idx="322">
                  <c:v>17.804999999999989</c:v>
                </c:pt>
                <c:pt idx="323">
                  <c:v>17.804999999999989</c:v>
                </c:pt>
                <c:pt idx="324">
                  <c:v>17.804999999999989</c:v>
                </c:pt>
                <c:pt idx="325">
                  <c:v>17.804999999999989</c:v>
                </c:pt>
                <c:pt idx="326">
                  <c:v>17.804999999999989</c:v>
                </c:pt>
                <c:pt idx="327">
                  <c:v>17.804999999999989</c:v>
                </c:pt>
                <c:pt idx="328">
                  <c:v>17.804999999999989</c:v>
                </c:pt>
                <c:pt idx="329">
                  <c:v>17.804999999999989</c:v>
                </c:pt>
                <c:pt idx="330">
                  <c:v>17.804999999999989</c:v>
                </c:pt>
                <c:pt idx="331">
                  <c:v>17.804999999999989</c:v>
                </c:pt>
                <c:pt idx="332">
                  <c:v>17.804999999999989</c:v>
                </c:pt>
                <c:pt idx="333">
                  <c:v>17.804999999999989</c:v>
                </c:pt>
                <c:pt idx="334">
                  <c:v>17.804999999999989</c:v>
                </c:pt>
                <c:pt idx="335">
                  <c:v>17.804999999999989</c:v>
                </c:pt>
                <c:pt idx="336">
                  <c:v>17.804999999999989</c:v>
                </c:pt>
                <c:pt idx="337">
                  <c:v>17.804999999999989</c:v>
                </c:pt>
                <c:pt idx="338">
                  <c:v>17.804999999999989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61-4C9F-A1AE-A257B7DF2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1822832"/>
        <c:axId val="1251820336"/>
      </c:lineChart>
      <c:catAx>
        <c:axId val="12518228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1820336"/>
        <c:crosses val="autoZero"/>
        <c:auto val="1"/>
        <c:lblAlgn val="ctr"/>
        <c:lblOffset val="100"/>
        <c:noMultiLvlLbl val="0"/>
      </c:catAx>
      <c:valAx>
        <c:axId val="125182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1822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Points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'LU1.5 Keith'!$B$4:$B$700</c:f>
              <c:numCache>
                <c:formatCode>General</c:formatCode>
                <c:ptCount val="697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4</c:v>
                </c:pt>
                <c:pt idx="4">
                  <c:v>3</c:v>
                </c:pt>
                <c:pt idx="5">
                  <c:v>6</c:v>
                </c:pt>
                <c:pt idx="6">
                  <c:v>7</c:v>
                </c:pt>
                <c:pt idx="7">
                  <c:v>10</c:v>
                </c:pt>
                <c:pt idx="8">
                  <c:v>8</c:v>
                </c:pt>
                <c:pt idx="9">
                  <c:v>9</c:v>
                </c:pt>
                <c:pt idx="10">
                  <c:v>11</c:v>
                </c:pt>
                <c:pt idx="11">
                  <c:v>12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30</c:v>
                </c:pt>
                <c:pt idx="28">
                  <c:v>29</c:v>
                </c:pt>
                <c:pt idx="29">
                  <c:v>28</c:v>
                </c:pt>
                <c:pt idx="30">
                  <c:v>32</c:v>
                </c:pt>
                <c:pt idx="31">
                  <c:v>31</c:v>
                </c:pt>
                <c:pt idx="32">
                  <c:v>50</c:v>
                </c:pt>
                <c:pt idx="33">
                  <c:v>49</c:v>
                </c:pt>
                <c:pt idx="34">
                  <c:v>46</c:v>
                </c:pt>
                <c:pt idx="35">
                  <c:v>48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41</c:v>
                </c:pt>
                <c:pt idx="40">
                  <c:v>44</c:v>
                </c:pt>
                <c:pt idx="41">
                  <c:v>42</c:v>
                </c:pt>
                <c:pt idx="42">
                  <c:v>39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43</c:v>
                </c:pt>
                <c:pt idx="47">
                  <c:v>47</c:v>
                </c:pt>
                <c:pt idx="48">
                  <c:v>40</c:v>
                </c:pt>
                <c:pt idx="49">
                  <c:v>51</c:v>
                </c:pt>
                <c:pt idx="50">
                  <c:v>45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63</c:v>
                </c:pt>
                <c:pt idx="57">
                  <c:v>67</c:v>
                </c:pt>
                <c:pt idx="58">
                  <c:v>62</c:v>
                </c:pt>
                <c:pt idx="59">
                  <c:v>65</c:v>
                </c:pt>
                <c:pt idx="60">
                  <c:v>68</c:v>
                </c:pt>
                <c:pt idx="61">
                  <c:v>59</c:v>
                </c:pt>
                <c:pt idx="62">
                  <c:v>60</c:v>
                </c:pt>
                <c:pt idx="63">
                  <c:v>58</c:v>
                </c:pt>
                <c:pt idx="64">
                  <c:v>61</c:v>
                </c:pt>
                <c:pt idx="65">
                  <c:v>64</c:v>
                </c:pt>
                <c:pt idx="66">
                  <c:v>57</c:v>
                </c:pt>
                <c:pt idx="67">
                  <c:v>66</c:v>
                </c:pt>
                <c:pt idx="68">
                  <c:v>69</c:v>
                </c:pt>
                <c:pt idx="69">
                  <c:v>71</c:v>
                </c:pt>
                <c:pt idx="70">
                  <c:v>74</c:v>
                </c:pt>
                <c:pt idx="71">
                  <c:v>70</c:v>
                </c:pt>
                <c:pt idx="72">
                  <c:v>79</c:v>
                </c:pt>
                <c:pt idx="73">
                  <c:v>77</c:v>
                </c:pt>
                <c:pt idx="74">
                  <c:v>80</c:v>
                </c:pt>
                <c:pt idx="75">
                  <c:v>75</c:v>
                </c:pt>
                <c:pt idx="76">
                  <c:v>76</c:v>
                </c:pt>
                <c:pt idx="77">
                  <c:v>72</c:v>
                </c:pt>
                <c:pt idx="78">
                  <c:v>73</c:v>
                </c:pt>
                <c:pt idx="79">
                  <c:v>78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93</c:v>
                </c:pt>
                <c:pt idx="88">
                  <c:v>94</c:v>
                </c:pt>
                <c:pt idx="89">
                  <c:v>95</c:v>
                </c:pt>
                <c:pt idx="90">
                  <c:v>96</c:v>
                </c:pt>
                <c:pt idx="91">
                  <c:v>88</c:v>
                </c:pt>
                <c:pt idx="92">
                  <c:v>89</c:v>
                </c:pt>
                <c:pt idx="93">
                  <c:v>90</c:v>
                </c:pt>
                <c:pt idx="94">
                  <c:v>91</c:v>
                </c:pt>
                <c:pt idx="95">
                  <c:v>92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120</c:v>
                </c:pt>
                <c:pt idx="110">
                  <c:v>118</c:v>
                </c:pt>
                <c:pt idx="111">
                  <c:v>115</c:v>
                </c:pt>
                <c:pt idx="112">
                  <c:v>110</c:v>
                </c:pt>
                <c:pt idx="113">
                  <c:v>119</c:v>
                </c:pt>
                <c:pt idx="114">
                  <c:v>112</c:v>
                </c:pt>
                <c:pt idx="115">
                  <c:v>113</c:v>
                </c:pt>
                <c:pt idx="116">
                  <c:v>114</c:v>
                </c:pt>
                <c:pt idx="117">
                  <c:v>116</c:v>
                </c:pt>
                <c:pt idx="118">
                  <c:v>117</c:v>
                </c:pt>
                <c:pt idx="119">
                  <c:v>111</c:v>
                </c:pt>
                <c:pt idx="120">
                  <c:v>123</c:v>
                </c:pt>
                <c:pt idx="121">
                  <c:v>124</c:v>
                </c:pt>
                <c:pt idx="122">
                  <c:v>121</c:v>
                </c:pt>
                <c:pt idx="123">
                  <c:v>122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135</c:v>
                </c:pt>
                <c:pt idx="132">
                  <c:v>136</c:v>
                </c:pt>
                <c:pt idx="133">
                  <c:v>137</c:v>
                </c:pt>
                <c:pt idx="134">
                  <c:v>138</c:v>
                </c:pt>
                <c:pt idx="135">
                  <c:v>132</c:v>
                </c:pt>
                <c:pt idx="136">
                  <c:v>133</c:v>
                </c:pt>
                <c:pt idx="137">
                  <c:v>134</c:v>
                </c:pt>
                <c:pt idx="138">
                  <c:v>140</c:v>
                </c:pt>
                <c:pt idx="139">
                  <c:v>139</c:v>
                </c:pt>
                <c:pt idx="140">
                  <c:v>145</c:v>
                </c:pt>
                <c:pt idx="141">
                  <c:v>148</c:v>
                </c:pt>
                <c:pt idx="142">
                  <c:v>155</c:v>
                </c:pt>
                <c:pt idx="143">
                  <c:v>150</c:v>
                </c:pt>
                <c:pt idx="144">
                  <c:v>156</c:v>
                </c:pt>
                <c:pt idx="145">
                  <c:v>141</c:v>
                </c:pt>
                <c:pt idx="146">
                  <c:v>142</c:v>
                </c:pt>
                <c:pt idx="147">
                  <c:v>143</c:v>
                </c:pt>
                <c:pt idx="148">
                  <c:v>154</c:v>
                </c:pt>
                <c:pt idx="149">
                  <c:v>149</c:v>
                </c:pt>
                <c:pt idx="150">
                  <c:v>151</c:v>
                </c:pt>
                <c:pt idx="151">
                  <c:v>147</c:v>
                </c:pt>
                <c:pt idx="152">
                  <c:v>152</c:v>
                </c:pt>
                <c:pt idx="153">
                  <c:v>153</c:v>
                </c:pt>
                <c:pt idx="154">
                  <c:v>144</c:v>
                </c:pt>
                <c:pt idx="155">
                  <c:v>157</c:v>
                </c:pt>
                <c:pt idx="156">
                  <c:v>146</c:v>
                </c:pt>
                <c:pt idx="157">
                  <c:v>158</c:v>
                </c:pt>
                <c:pt idx="158">
                  <c:v>159</c:v>
                </c:pt>
                <c:pt idx="159">
                  <c:v>161</c:v>
                </c:pt>
                <c:pt idx="160">
                  <c:v>160</c:v>
                </c:pt>
                <c:pt idx="161">
                  <c:v>162</c:v>
                </c:pt>
                <c:pt idx="162">
                  <c:v>166</c:v>
                </c:pt>
                <c:pt idx="163">
                  <c:v>167</c:v>
                </c:pt>
                <c:pt idx="164">
                  <c:v>163</c:v>
                </c:pt>
                <c:pt idx="165">
                  <c:v>164</c:v>
                </c:pt>
                <c:pt idx="166">
                  <c:v>165</c:v>
                </c:pt>
                <c:pt idx="167">
                  <c:v>169</c:v>
                </c:pt>
                <c:pt idx="168">
                  <c:v>168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176</c:v>
                </c:pt>
                <c:pt idx="175">
                  <c:v>175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</c:numCache>
            </c:numRef>
          </c:cat>
          <c:val>
            <c:numRef>
              <c:f>'LU1.5 Keith'!$P$4:$P$700</c:f>
              <c:numCache>
                <c:formatCode>0.00</c:formatCode>
                <c:ptCount val="697"/>
                <c:pt idx="0">
                  <c:v>0.245</c:v>
                </c:pt>
                <c:pt idx="1">
                  <c:v>0.49</c:v>
                </c:pt>
                <c:pt idx="2">
                  <c:v>0.73499999999999999</c:v>
                </c:pt>
                <c:pt idx="3">
                  <c:v>0.98</c:v>
                </c:pt>
                <c:pt idx="4">
                  <c:v>1.2949999999999999</c:v>
                </c:pt>
                <c:pt idx="5">
                  <c:v>1.54</c:v>
                </c:pt>
                <c:pt idx="6">
                  <c:v>0.54</c:v>
                </c:pt>
                <c:pt idx="7">
                  <c:v>-0.45999999999999996</c:v>
                </c:pt>
                <c:pt idx="8">
                  <c:v>-0.18999999999999995</c:v>
                </c:pt>
                <c:pt idx="9">
                  <c:v>-1.19</c:v>
                </c:pt>
                <c:pt idx="10">
                  <c:v>-2.19</c:v>
                </c:pt>
                <c:pt idx="11">
                  <c:v>-1.885</c:v>
                </c:pt>
                <c:pt idx="12">
                  <c:v>-1.5150000000000001</c:v>
                </c:pt>
                <c:pt idx="13">
                  <c:v>-1.1950000000000001</c:v>
                </c:pt>
                <c:pt idx="14">
                  <c:v>-0.95000000000000007</c:v>
                </c:pt>
                <c:pt idx="15">
                  <c:v>-0.6100000000000001</c:v>
                </c:pt>
                <c:pt idx="16">
                  <c:v>-0.3650000000000001</c:v>
                </c:pt>
                <c:pt idx="17">
                  <c:v>-9.5000000000000084E-2</c:v>
                </c:pt>
                <c:pt idx="18">
                  <c:v>0.14999999999999991</c:v>
                </c:pt>
                <c:pt idx="19">
                  <c:v>0.52999999999999992</c:v>
                </c:pt>
                <c:pt idx="20">
                  <c:v>-0.47000000000000008</c:v>
                </c:pt>
                <c:pt idx="21">
                  <c:v>-0.22000000000000008</c:v>
                </c:pt>
                <c:pt idx="22">
                  <c:v>-1.2200000000000002</c:v>
                </c:pt>
                <c:pt idx="23">
                  <c:v>-0.93000000000000016</c:v>
                </c:pt>
                <c:pt idx="24">
                  <c:v>-1.9300000000000002</c:v>
                </c:pt>
                <c:pt idx="25">
                  <c:v>-1.6800000000000002</c:v>
                </c:pt>
                <c:pt idx="26">
                  <c:v>-1.36</c:v>
                </c:pt>
                <c:pt idx="27">
                  <c:v>-1.165</c:v>
                </c:pt>
                <c:pt idx="28">
                  <c:v>-0.92</c:v>
                </c:pt>
                <c:pt idx="29">
                  <c:v>-0.57500000000000007</c:v>
                </c:pt>
                <c:pt idx="30">
                  <c:v>-0.33000000000000007</c:v>
                </c:pt>
                <c:pt idx="31">
                  <c:v>5.9999999999999942E-2</c:v>
                </c:pt>
                <c:pt idx="32">
                  <c:v>-0.94000000000000006</c:v>
                </c:pt>
                <c:pt idx="33">
                  <c:v>-0.7350000000000001</c:v>
                </c:pt>
                <c:pt idx="34">
                  <c:v>-0.4900000000000001</c:v>
                </c:pt>
                <c:pt idx="35">
                  <c:v>-0.38500000000000012</c:v>
                </c:pt>
                <c:pt idx="36">
                  <c:v>-0.1100000000000001</c:v>
                </c:pt>
                <c:pt idx="37">
                  <c:v>0.22499999999999992</c:v>
                </c:pt>
                <c:pt idx="38">
                  <c:v>0.59499999999999997</c:v>
                </c:pt>
                <c:pt idx="39">
                  <c:v>-0.40500000000000003</c:v>
                </c:pt>
                <c:pt idx="40">
                  <c:v>-0.27</c:v>
                </c:pt>
                <c:pt idx="41">
                  <c:v>-1.27</c:v>
                </c:pt>
                <c:pt idx="42">
                  <c:v>-2.27</c:v>
                </c:pt>
                <c:pt idx="43">
                  <c:v>-2.085</c:v>
                </c:pt>
                <c:pt idx="44">
                  <c:v>-1.97</c:v>
                </c:pt>
                <c:pt idx="45">
                  <c:v>-1.5699999999999998</c:v>
                </c:pt>
                <c:pt idx="46">
                  <c:v>-1.3249999999999997</c:v>
                </c:pt>
                <c:pt idx="47">
                  <c:v>-1.0349999999999997</c:v>
                </c:pt>
                <c:pt idx="48">
                  <c:v>-0.89999999999999969</c:v>
                </c:pt>
                <c:pt idx="49">
                  <c:v>-0.68499999999999972</c:v>
                </c:pt>
                <c:pt idx="50">
                  <c:v>-0.4099999999999997</c:v>
                </c:pt>
                <c:pt idx="51">
                  <c:v>-0.1649999999999997</c:v>
                </c:pt>
                <c:pt idx="52">
                  <c:v>8.0000000000000293E-2</c:v>
                </c:pt>
                <c:pt idx="53">
                  <c:v>-0.91999999999999971</c:v>
                </c:pt>
                <c:pt idx="54">
                  <c:v>-0.60499999999999976</c:v>
                </c:pt>
                <c:pt idx="55">
                  <c:v>-0.22499999999999976</c:v>
                </c:pt>
                <c:pt idx="56">
                  <c:v>2.000000000000024E-2</c:v>
                </c:pt>
                <c:pt idx="57">
                  <c:v>-0.97999999999999976</c:v>
                </c:pt>
                <c:pt idx="58">
                  <c:v>-0.6549999999999998</c:v>
                </c:pt>
                <c:pt idx="59">
                  <c:v>-0.3399999999999998</c:v>
                </c:pt>
                <c:pt idx="60">
                  <c:v>-4.4999999999999818E-2</c:v>
                </c:pt>
                <c:pt idx="61">
                  <c:v>0.20000000000000018</c:v>
                </c:pt>
                <c:pt idx="62">
                  <c:v>0.44500000000000017</c:v>
                </c:pt>
                <c:pt idx="63">
                  <c:v>0.69000000000000017</c:v>
                </c:pt>
                <c:pt idx="64">
                  <c:v>0.92500000000000016</c:v>
                </c:pt>
                <c:pt idx="65">
                  <c:v>1.2300000000000002</c:v>
                </c:pt>
                <c:pt idx="66">
                  <c:v>0.2300000000000002</c:v>
                </c:pt>
                <c:pt idx="67">
                  <c:v>0.43000000000000022</c:v>
                </c:pt>
                <c:pt idx="68">
                  <c:v>-0.56999999999999984</c:v>
                </c:pt>
                <c:pt idx="69">
                  <c:v>-0.32499999999999984</c:v>
                </c:pt>
                <c:pt idx="70">
                  <c:v>-7.9999999999999849E-2</c:v>
                </c:pt>
                <c:pt idx="71">
                  <c:v>0.16500000000000015</c:v>
                </c:pt>
                <c:pt idx="72">
                  <c:v>0.43000000000000016</c:v>
                </c:pt>
                <c:pt idx="73">
                  <c:v>0.70000000000000018</c:v>
                </c:pt>
                <c:pt idx="74">
                  <c:v>0.9700000000000002</c:v>
                </c:pt>
                <c:pt idx="75">
                  <c:v>1.2150000000000003</c:v>
                </c:pt>
                <c:pt idx="76">
                  <c:v>0.2150000000000003</c:v>
                </c:pt>
                <c:pt idx="77">
                  <c:v>0.4600000000000003</c:v>
                </c:pt>
                <c:pt idx="78">
                  <c:v>-0.5399999999999997</c:v>
                </c:pt>
                <c:pt idx="79">
                  <c:v>-0.12999999999999978</c:v>
                </c:pt>
                <c:pt idx="80">
                  <c:v>0.1000000000000002</c:v>
                </c:pt>
                <c:pt idx="81">
                  <c:v>-0.8999999999999998</c:v>
                </c:pt>
                <c:pt idx="82">
                  <c:v>-0.53999999999999981</c:v>
                </c:pt>
                <c:pt idx="83">
                  <c:v>-0.28999999999999981</c:v>
                </c:pt>
                <c:pt idx="84">
                  <c:v>2.0000000000000184E-2</c:v>
                </c:pt>
                <c:pt idx="85">
                  <c:v>0.42000000000000021</c:v>
                </c:pt>
                <c:pt idx="86">
                  <c:v>0.66500000000000026</c:v>
                </c:pt>
                <c:pt idx="87">
                  <c:v>0.91000000000000025</c:v>
                </c:pt>
                <c:pt idx="88">
                  <c:v>-8.9999999999999747E-2</c:v>
                </c:pt>
                <c:pt idx="89">
                  <c:v>0.4800000000000002</c:v>
                </c:pt>
                <c:pt idx="90">
                  <c:v>0.87000000000000022</c:v>
                </c:pt>
                <c:pt idx="91">
                  <c:v>-0.12999999999999978</c:v>
                </c:pt>
                <c:pt idx="92">
                  <c:v>-1.1299999999999999</c:v>
                </c:pt>
                <c:pt idx="93">
                  <c:v>-2.13</c:v>
                </c:pt>
                <c:pt idx="94">
                  <c:v>-3.13</c:v>
                </c:pt>
                <c:pt idx="95">
                  <c:v>-2.6999999999999997</c:v>
                </c:pt>
                <c:pt idx="96">
                  <c:v>-3.6999999999999997</c:v>
                </c:pt>
                <c:pt idx="97">
                  <c:v>-4.6999999999999993</c:v>
                </c:pt>
                <c:pt idx="98">
                  <c:v>-4.4499999999999993</c:v>
                </c:pt>
                <c:pt idx="99">
                  <c:v>-4.1999999999999993</c:v>
                </c:pt>
                <c:pt idx="100">
                  <c:v>-5.1999999999999993</c:v>
                </c:pt>
                <c:pt idx="101">
                  <c:v>-4.9549999999999992</c:v>
                </c:pt>
                <c:pt idx="102">
                  <c:v>-4.7099999999999991</c:v>
                </c:pt>
                <c:pt idx="103">
                  <c:v>-4.419999999999999</c:v>
                </c:pt>
                <c:pt idx="104">
                  <c:v>-4.129999999999999</c:v>
                </c:pt>
                <c:pt idx="105">
                  <c:v>-3.8499999999999988</c:v>
                </c:pt>
                <c:pt idx="106">
                  <c:v>-3.6049999999999986</c:v>
                </c:pt>
                <c:pt idx="107">
                  <c:v>-3.3599999999999985</c:v>
                </c:pt>
                <c:pt idx="108">
                  <c:v>-3.1149999999999984</c:v>
                </c:pt>
                <c:pt idx="109">
                  <c:v>-2.8699999999999983</c:v>
                </c:pt>
                <c:pt idx="110">
                  <c:v>-3.8699999999999983</c:v>
                </c:pt>
                <c:pt idx="111">
                  <c:v>-3.5549999999999984</c:v>
                </c:pt>
                <c:pt idx="112">
                  <c:v>-3.1999999999999984</c:v>
                </c:pt>
                <c:pt idx="113">
                  <c:v>-2.9549999999999983</c:v>
                </c:pt>
                <c:pt idx="114">
                  <c:v>-3.9549999999999983</c:v>
                </c:pt>
                <c:pt idx="115">
                  <c:v>-3.7099999999999982</c:v>
                </c:pt>
                <c:pt idx="116">
                  <c:v>-3.4649999999999981</c:v>
                </c:pt>
                <c:pt idx="117">
                  <c:v>-3.219999999999998</c:v>
                </c:pt>
                <c:pt idx="118">
                  <c:v>-2.969999999999998</c:v>
                </c:pt>
                <c:pt idx="119">
                  <c:v>-2.7249999999999979</c:v>
                </c:pt>
                <c:pt idx="120">
                  <c:v>-2.4749999999999979</c:v>
                </c:pt>
                <c:pt idx="121">
                  <c:v>-2.2299999999999978</c:v>
                </c:pt>
                <c:pt idx="122">
                  <c:v>-1.9399999999999977</c:v>
                </c:pt>
                <c:pt idx="123">
                  <c:v>-1.6949999999999976</c:v>
                </c:pt>
                <c:pt idx="124">
                  <c:v>-1.3049999999999975</c:v>
                </c:pt>
                <c:pt idx="125">
                  <c:v>-2.3049999999999975</c:v>
                </c:pt>
                <c:pt idx="126">
                  <c:v>-3.3049999999999975</c:v>
                </c:pt>
                <c:pt idx="127">
                  <c:v>-2.9549999999999974</c:v>
                </c:pt>
                <c:pt idx="128">
                  <c:v>-2.7099999999999973</c:v>
                </c:pt>
                <c:pt idx="129">
                  <c:v>-2.4649999999999972</c:v>
                </c:pt>
                <c:pt idx="130">
                  <c:v>-3.4649999999999972</c:v>
                </c:pt>
                <c:pt idx="131">
                  <c:v>-3.1499999999999972</c:v>
                </c:pt>
                <c:pt idx="132">
                  <c:v>-2.9049999999999971</c:v>
                </c:pt>
                <c:pt idx="133">
                  <c:v>-2.639999999999997</c:v>
                </c:pt>
                <c:pt idx="134">
                  <c:v>-3.639999999999997</c:v>
                </c:pt>
                <c:pt idx="135">
                  <c:v>-3.3949999999999969</c:v>
                </c:pt>
                <c:pt idx="136">
                  <c:v>-3.1499999999999968</c:v>
                </c:pt>
                <c:pt idx="137">
                  <c:v>-2.9049999999999967</c:v>
                </c:pt>
                <c:pt idx="138">
                  <c:v>-2.6199999999999966</c:v>
                </c:pt>
                <c:pt idx="139">
                  <c:v>-2.2549999999999963</c:v>
                </c:pt>
                <c:pt idx="140">
                  <c:v>-2.0099999999999962</c:v>
                </c:pt>
                <c:pt idx="141">
                  <c:v>-3.0099999999999962</c:v>
                </c:pt>
                <c:pt idx="142">
                  <c:v>-2.7649999999999961</c:v>
                </c:pt>
                <c:pt idx="143">
                  <c:v>-2.519999999999996</c:v>
                </c:pt>
                <c:pt idx="144">
                  <c:v>-2.2749999999999959</c:v>
                </c:pt>
                <c:pt idx="145">
                  <c:v>-2.0299999999999958</c:v>
                </c:pt>
                <c:pt idx="146">
                  <c:v>-1.6599999999999957</c:v>
                </c:pt>
                <c:pt idx="147">
                  <c:v>-2.6599999999999957</c:v>
                </c:pt>
                <c:pt idx="148">
                  <c:v>-3.6599999999999957</c:v>
                </c:pt>
                <c:pt idx="149">
                  <c:v>-3.2699999999999956</c:v>
                </c:pt>
                <c:pt idx="150">
                  <c:v>-2.9749999999999956</c:v>
                </c:pt>
                <c:pt idx="151">
                  <c:v>-2.6699999999999955</c:v>
                </c:pt>
                <c:pt idx="152">
                  <c:v>-2.4249999999999954</c:v>
                </c:pt>
                <c:pt idx="153">
                  <c:v>-3.4249999999999954</c:v>
                </c:pt>
                <c:pt idx="154">
                  <c:v>-3.1599999999999953</c:v>
                </c:pt>
                <c:pt idx="155">
                  <c:v>-4.1599999999999948</c:v>
                </c:pt>
                <c:pt idx="156">
                  <c:v>-3.8849999999999949</c:v>
                </c:pt>
                <c:pt idx="157">
                  <c:v>-3.6399999999999948</c:v>
                </c:pt>
                <c:pt idx="158">
                  <c:v>-3.3949999999999947</c:v>
                </c:pt>
                <c:pt idx="159">
                  <c:v>-3.1499999999999946</c:v>
                </c:pt>
                <c:pt idx="160">
                  <c:v>-2.9049999999999945</c:v>
                </c:pt>
                <c:pt idx="161">
                  <c:v>-2.5699999999999945</c:v>
                </c:pt>
                <c:pt idx="162">
                  <c:v>-2.0699999999999945</c:v>
                </c:pt>
                <c:pt idx="163">
                  <c:v>-1.7849999999999946</c:v>
                </c:pt>
                <c:pt idx="164">
                  <c:v>-1.5399999999999947</c:v>
                </c:pt>
                <c:pt idx="165">
                  <c:v>-1.2749999999999946</c:v>
                </c:pt>
                <c:pt idx="166">
                  <c:v>-1.0299999999999945</c:v>
                </c:pt>
                <c:pt idx="167">
                  <c:v>-2.0299999999999945</c:v>
                </c:pt>
                <c:pt idx="168">
                  <c:v>-1.7849999999999944</c:v>
                </c:pt>
                <c:pt idx="169">
                  <c:v>-1.4149999999999943</c:v>
                </c:pt>
                <c:pt idx="170">
                  <c:v>-1.0099999999999942</c:v>
                </c:pt>
                <c:pt idx="171">
                  <c:v>-0.68499999999999428</c:v>
                </c:pt>
                <c:pt idx="172">
                  <c:v>-0.40499999999999425</c:v>
                </c:pt>
                <c:pt idx="173">
                  <c:v>6.5000000000005664E-2</c:v>
                </c:pt>
                <c:pt idx="174">
                  <c:v>-0.93499999999999428</c:v>
                </c:pt>
                <c:pt idx="175">
                  <c:v>-0.68999999999999428</c:v>
                </c:pt>
                <c:pt idx="176">
                  <c:v>-0.35999999999999427</c:v>
                </c:pt>
                <c:pt idx="177">
                  <c:v>-0.11499999999999427</c:v>
                </c:pt>
                <c:pt idx="178">
                  <c:v>0.13000000000000572</c:v>
                </c:pt>
                <c:pt idx="179">
                  <c:v>0.42500000000000571</c:v>
                </c:pt>
                <c:pt idx="180">
                  <c:v>0.71500000000000563</c:v>
                </c:pt>
                <c:pt idx="181">
                  <c:v>1.1050000000000058</c:v>
                </c:pt>
                <c:pt idx="182">
                  <c:v>1.3700000000000059</c:v>
                </c:pt>
                <c:pt idx="183">
                  <c:v>0.37000000000000588</c:v>
                </c:pt>
                <c:pt idx="184">
                  <c:v>-0.62999999999999412</c:v>
                </c:pt>
                <c:pt idx="185">
                  <c:v>-1.6299999999999941</c:v>
                </c:pt>
                <c:pt idx="186">
                  <c:v>-1.2699999999999942</c:v>
                </c:pt>
                <c:pt idx="187">
                  <c:v>-0.99999999999999423</c:v>
                </c:pt>
                <c:pt idx="188">
                  <c:v>-0.64999999999999425</c:v>
                </c:pt>
                <c:pt idx="189">
                  <c:v>-1.6499999999999941</c:v>
                </c:pt>
                <c:pt idx="190">
                  <c:v>-1.404999999999994</c:v>
                </c:pt>
                <c:pt idx="191">
                  <c:v>-0.96499999999999408</c:v>
                </c:pt>
                <c:pt idx="192">
                  <c:v>-1.9649999999999941</c:v>
                </c:pt>
                <c:pt idx="193">
                  <c:v>-1.664999999999994</c:v>
                </c:pt>
                <c:pt idx="194">
                  <c:v>-1.4199999999999942</c:v>
                </c:pt>
                <c:pt idx="195">
                  <c:v>-1.174999999999994</c:v>
                </c:pt>
                <c:pt idx="196">
                  <c:v>-0.92999999999999405</c:v>
                </c:pt>
                <c:pt idx="197">
                  <c:v>-1.9299999999999939</c:v>
                </c:pt>
                <c:pt idx="198">
                  <c:v>-1.4799999999999938</c:v>
                </c:pt>
                <c:pt idx="199">
                  <c:v>-1.1899999999999937</c:v>
                </c:pt>
                <c:pt idx="200">
                  <c:v>-0.94499999999999373</c:v>
                </c:pt>
                <c:pt idx="201">
                  <c:v>-0.69999999999999374</c:v>
                </c:pt>
                <c:pt idx="202">
                  <c:v>-0.45499999999999374</c:v>
                </c:pt>
                <c:pt idx="203">
                  <c:v>-0.20999999999999375</c:v>
                </c:pt>
                <c:pt idx="204">
                  <c:v>3.5000000000006248E-2</c:v>
                </c:pt>
                <c:pt idx="205">
                  <c:v>0.28000000000000624</c:v>
                </c:pt>
                <c:pt idx="206">
                  <c:v>0.70000000000000617</c:v>
                </c:pt>
                <c:pt idx="207">
                  <c:v>0.9800000000000062</c:v>
                </c:pt>
                <c:pt idx="208">
                  <c:v>-1.9999999999993801E-2</c:v>
                </c:pt>
                <c:pt idx="209">
                  <c:v>-1.0199999999999938</c:v>
                </c:pt>
                <c:pt idx="210">
                  <c:v>-0.61999999999999378</c:v>
                </c:pt>
                <c:pt idx="211">
                  <c:v>-1.6199999999999939</c:v>
                </c:pt>
                <c:pt idx="212">
                  <c:v>-1.2949999999999939</c:v>
                </c:pt>
                <c:pt idx="213">
                  <c:v>-2.2949999999999937</c:v>
                </c:pt>
                <c:pt idx="214">
                  <c:v>-3.2949999999999937</c:v>
                </c:pt>
                <c:pt idx="215">
                  <c:v>-2.9949999999999939</c:v>
                </c:pt>
                <c:pt idx="216">
                  <c:v>-2.7299999999999938</c:v>
                </c:pt>
                <c:pt idx="217">
                  <c:v>-2.4399999999999937</c:v>
                </c:pt>
                <c:pt idx="218">
                  <c:v>-2.0899999999999936</c:v>
                </c:pt>
                <c:pt idx="219">
                  <c:v>-1.7499999999999936</c:v>
                </c:pt>
                <c:pt idx="220">
                  <c:v>-1.4949999999999934</c:v>
                </c:pt>
                <c:pt idx="221">
                  <c:v>-2.4949999999999934</c:v>
                </c:pt>
                <c:pt idx="222">
                  <c:v>-2.2099999999999933</c:v>
                </c:pt>
                <c:pt idx="223">
                  <c:v>-1.9649999999999932</c:v>
                </c:pt>
                <c:pt idx="224">
                  <c:v>-1.6399999999999932</c:v>
                </c:pt>
                <c:pt idx="225">
                  <c:v>-2.6399999999999935</c:v>
                </c:pt>
                <c:pt idx="226">
                  <c:v>-2.3949999999999934</c:v>
                </c:pt>
                <c:pt idx="227">
                  <c:v>-3.3949999999999934</c:v>
                </c:pt>
                <c:pt idx="228">
                  <c:v>-3.1149999999999931</c:v>
                </c:pt>
                <c:pt idx="229">
                  <c:v>-2.8149999999999933</c:v>
                </c:pt>
                <c:pt idx="230">
                  <c:v>-2.5699999999999932</c:v>
                </c:pt>
                <c:pt idx="231">
                  <c:v>-2.3099999999999934</c:v>
                </c:pt>
                <c:pt idx="232">
                  <c:v>-1.9599999999999933</c:v>
                </c:pt>
                <c:pt idx="233">
                  <c:v>-1.5699999999999932</c:v>
                </c:pt>
                <c:pt idx="234">
                  <c:v>-1.2299999999999931</c:v>
                </c:pt>
                <c:pt idx="235">
                  <c:v>-0.89999999999999303</c:v>
                </c:pt>
                <c:pt idx="236">
                  <c:v>-1.899999999999993</c:v>
                </c:pt>
                <c:pt idx="237">
                  <c:v>-2.8999999999999932</c:v>
                </c:pt>
                <c:pt idx="238">
                  <c:v>-2.4899999999999931</c:v>
                </c:pt>
                <c:pt idx="239">
                  <c:v>-3.4899999999999931</c:v>
                </c:pt>
                <c:pt idx="240">
                  <c:v>-3.244999999999993</c:v>
                </c:pt>
                <c:pt idx="241">
                  <c:v>-2.9999999999999929</c:v>
                </c:pt>
                <c:pt idx="242">
                  <c:v>-3.9999999999999929</c:v>
                </c:pt>
                <c:pt idx="243">
                  <c:v>-4.9999999999999929</c:v>
                </c:pt>
                <c:pt idx="244">
                  <c:v>-4.7549999999999928</c:v>
                </c:pt>
                <c:pt idx="245">
                  <c:v>-4.5099999999999927</c:v>
                </c:pt>
                <c:pt idx="246">
                  <c:v>-5.5099999999999927</c:v>
                </c:pt>
                <c:pt idx="247">
                  <c:v>-6.5099999999999927</c:v>
                </c:pt>
                <c:pt idx="248">
                  <c:v>-6.2649999999999926</c:v>
                </c:pt>
                <c:pt idx="249">
                  <c:v>-6.0199999999999925</c:v>
                </c:pt>
                <c:pt idx="250">
                  <c:v>-5.7199999999999926</c:v>
                </c:pt>
                <c:pt idx="251">
                  <c:v>-5.3899999999999926</c:v>
                </c:pt>
                <c:pt idx="252">
                  <c:v>-4.8049999999999926</c:v>
                </c:pt>
                <c:pt idx="253">
                  <c:v>-4.3649999999999922</c:v>
                </c:pt>
                <c:pt idx="254">
                  <c:v>-5.3649999999999922</c:v>
                </c:pt>
                <c:pt idx="255">
                  <c:v>-4.8949999999999925</c:v>
                </c:pt>
                <c:pt idx="256">
                  <c:v>-4.5749999999999922</c:v>
                </c:pt>
                <c:pt idx="257">
                  <c:v>-4.3299999999999921</c:v>
                </c:pt>
                <c:pt idx="258">
                  <c:v>-3.999999999999992</c:v>
                </c:pt>
                <c:pt idx="259">
                  <c:v>-3.6399999999999921</c:v>
                </c:pt>
                <c:pt idx="260">
                  <c:v>-3.2999999999999923</c:v>
                </c:pt>
                <c:pt idx="261">
                  <c:v>-2.8699999999999921</c:v>
                </c:pt>
                <c:pt idx="262">
                  <c:v>-2.6149999999999922</c:v>
                </c:pt>
                <c:pt idx="263">
                  <c:v>-3.6149999999999922</c:v>
                </c:pt>
                <c:pt idx="264">
                  <c:v>-3.3599999999999923</c:v>
                </c:pt>
                <c:pt idx="265">
                  <c:v>-3.0299999999999923</c:v>
                </c:pt>
                <c:pt idx="266">
                  <c:v>-2.7849999999999921</c:v>
                </c:pt>
                <c:pt idx="267">
                  <c:v>-2.5249999999999924</c:v>
                </c:pt>
                <c:pt idx="268">
                  <c:v>-3.5249999999999924</c:v>
                </c:pt>
                <c:pt idx="269">
                  <c:v>-3.2049999999999925</c:v>
                </c:pt>
                <c:pt idx="270">
                  <c:v>-2.9249999999999927</c:v>
                </c:pt>
                <c:pt idx="271">
                  <c:v>-3.9249999999999927</c:v>
                </c:pt>
                <c:pt idx="272">
                  <c:v>-3.6449999999999925</c:v>
                </c:pt>
                <c:pt idx="273">
                  <c:v>-3.3899999999999926</c:v>
                </c:pt>
                <c:pt idx="274">
                  <c:v>-3.1449999999999925</c:v>
                </c:pt>
                <c:pt idx="275">
                  <c:v>-2.8999999999999924</c:v>
                </c:pt>
                <c:pt idx="276">
                  <c:v>-2.3949999999999925</c:v>
                </c:pt>
                <c:pt idx="277">
                  <c:v>-2.0949999999999926</c:v>
                </c:pt>
                <c:pt idx="278">
                  <c:v>-1.7499999999999927</c:v>
                </c:pt>
                <c:pt idx="279">
                  <c:v>-1.5049999999999928</c:v>
                </c:pt>
                <c:pt idx="280">
                  <c:v>-1.1349999999999927</c:v>
                </c:pt>
                <c:pt idx="281">
                  <c:v>-0.7849999999999927</c:v>
                </c:pt>
                <c:pt idx="282">
                  <c:v>-0.5299999999999927</c:v>
                </c:pt>
                <c:pt idx="283">
                  <c:v>-0.2849999999999927</c:v>
                </c:pt>
                <c:pt idx="284">
                  <c:v>4.5000000000007312E-2</c:v>
                </c:pt>
                <c:pt idx="285">
                  <c:v>-0.95499999999999274</c:v>
                </c:pt>
                <c:pt idx="286">
                  <c:v>-0.70499999999999274</c:v>
                </c:pt>
                <c:pt idx="287">
                  <c:v>-0.45999999999999275</c:v>
                </c:pt>
                <c:pt idx="288">
                  <c:v>-0.21499999999999275</c:v>
                </c:pt>
                <c:pt idx="289">
                  <c:v>0.17500000000000726</c:v>
                </c:pt>
                <c:pt idx="290">
                  <c:v>0.56500000000000727</c:v>
                </c:pt>
                <c:pt idx="291">
                  <c:v>0.9650000000000073</c:v>
                </c:pt>
                <c:pt idx="292">
                  <c:v>1.2450000000000072</c:v>
                </c:pt>
                <c:pt idx="293">
                  <c:v>1.5550000000000073</c:v>
                </c:pt>
                <c:pt idx="294">
                  <c:v>2.045000000000007</c:v>
                </c:pt>
                <c:pt idx="295">
                  <c:v>2.3050000000000068</c:v>
                </c:pt>
                <c:pt idx="296">
                  <c:v>2.6150000000000069</c:v>
                </c:pt>
                <c:pt idx="297">
                  <c:v>2.8750000000000071</c:v>
                </c:pt>
                <c:pt idx="298">
                  <c:v>3.2250000000000072</c:v>
                </c:pt>
                <c:pt idx="299">
                  <c:v>3.5350000000000072</c:v>
                </c:pt>
                <c:pt idx="300">
                  <c:v>3.8550000000000071</c:v>
                </c:pt>
                <c:pt idx="301">
                  <c:v>4.1500000000000075</c:v>
                </c:pt>
                <c:pt idx="302">
                  <c:v>4.420000000000007</c:v>
                </c:pt>
                <c:pt idx="303">
                  <c:v>3.420000000000007</c:v>
                </c:pt>
                <c:pt idx="304">
                  <c:v>3.7600000000000069</c:v>
                </c:pt>
                <c:pt idx="305">
                  <c:v>4.1400000000000068</c:v>
                </c:pt>
                <c:pt idx="306">
                  <c:v>4.6200000000000063</c:v>
                </c:pt>
                <c:pt idx="307">
                  <c:v>4.6200000000000063</c:v>
                </c:pt>
                <c:pt idx="308">
                  <c:v>4.6200000000000063</c:v>
                </c:pt>
                <c:pt idx="309">
                  <c:v>4.6200000000000063</c:v>
                </c:pt>
                <c:pt idx="310">
                  <c:v>4.6200000000000063</c:v>
                </c:pt>
                <c:pt idx="311">
                  <c:v>4.6200000000000063</c:v>
                </c:pt>
                <c:pt idx="312">
                  <c:v>4.9800000000000066</c:v>
                </c:pt>
                <c:pt idx="313">
                  <c:v>3.9800000000000066</c:v>
                </c:pt>
                <c:pt idx="314">
                  <c:v>4.3200000000000065</c:v>
                </c:pt>
                <c:pt idx="315">
                  <c:v>4.7200000000000069</c:v>
                </c:pt>
                <c:pt idx="316">
                  <c:v>5.0100000000000069</c:v>
                </c:pt>
                <c:pt idx="317">
                  <c:v>5.4300000000000068</c:v>
                </c:pt>
                <c:pt idx="318">
                  <c:v>5.8000000000000069</c:v>
                </c:pt>
                <c:pt idx="319">
                  <c:v>6.130000000000007</c:v>
                </c:pt>
                <c:pt idx="320">
                  <c:v>6.4100000000000072</c:v>
                </c:pt>
                <c:pt idx="321">
                  <c:v>5.4100000000000072</c:v>
                </c:pt>
                <c:pt idx="322">
                  <c:v>5.6900000000000075</c:v>
                </c:pt>
                <c:pt idx="323">
                  <c:v>5.9350000000000076</c:v>
                </c:pt>
                <c:pt idx="324">
                  <c:v>6.3150000000000075</c:v>
                </c:pt>
                <c:pt idx="325">
                  <c:v>6.6150000000000073</c:v>
                </c:pt>
                <c:pt idx="326">
                  <c:v>6.9250000000000069</c:v>
                </c:pt>
                <c:pt idx="327">
                  <c:v>7.170000000000007</c:v>
                </c:pt>
                <c:pt idx="328">
                  <c:v>7.5700000000000074</c:v>
                </c:pt>
                <c:pt idx="329">
                  <c:v>7.9800000000000075</c:v>
                </c:pt>
                <c:pt idx="330">
                  <c:v>8.2250000000000068</c:v>
                </c:pt>
                <c:pt idx="331">
                  <c:v>8.5850000000000062</c:v>
                </c:pt>
                <c:pt idx="332">
                  <c:v>8.8550000000000058</c:v>
                </c:pt>
                <c:pt idx="333">
                  <c:v>9.1650000000000063</c:v>
                </c:pt>
                <c:pt idx="334">
                  <c:v>9.465000000000007</c:v>
                </c:pt>
                <c:pt idx="335">
                  <c:v>9.7200000000000077</c:v>
                </c:pt>
                <c:pt idx="336">
                  <c:v>8.7200000000000077</c:v>
                </c:pt>
                <c:pt idx="337">
                  <c:v>9.0200000000000085</c:v>
                </c:pt>
                <c:pt idx="338">
                  <c:v>9.4300000000000086</c:v>
                </c:pt>
                <c:pt idx="339">
                  <c:v>9.6750000000000078</c:v>
                </c:pt>
                <c:pt idx="340">
                  <c:v>9.965000000000007</c:v>
                </c:pt>
                <c:pt idx="341">
                  <c:v>10.285000000000007</c:v>
                </c:pt>
                <c:pt idx="342">
                  <c:v>10.625000000000007</c:v>
                </c:pt>
                <c:pt idx="343">
                  <c:v>9.6250000000000071</c:v>
                </c:pt>
                <c:pt idx="344">
                  <c:v>9.8750000000000071</c:v>
                </c:pt>
                <c:pt idx="345">
                  <c:v>8.8750000000000071</c:v>
                </c:pt>
                <c:pt idx="346">
                  <c:v>9.3250000000000064</c:v>
                </c:pt>
                <c:pt idx="347">
                  <c:v>8.3250000000000064</c:v>
                </c:pt>
                <c:pt idx="348">
                  <c:v>8.6050000000000058</c:v>
                </c:pt>
                <c:pt idx="349">
                  <c:v>8.9650000000000052</c:v>
                </c:pt>
                <c:pt idx="350">
                  <c:v>7.9650000000000052</c:v>
                </c:pt>
                <c:pt idx="351">
                  <c:v>8.2150000000000052</c:v>
                </c:pt>
                <c:pt idx="352">
                  <c:v>7.2150000000000052</c:v>
                </c:pt>
                <c:pt idx="353">
                  <c:v>6.2150000000000052</c:v>
                </c:pt>
                <c:pt idx="354">
                  <c:v>6.4950000000000054</c:v>
                </c:pt>
                <c:pt idx="355">
                  <c:v>6.8250000000000055</c:v>
                </c:pt>
                <c:pt idx="356">
                  <c:v>7.2150000000000052</c:v>
                </c:pt>
                <c:pt idx="357">
                  <c:v>6.2150000000000052</c:v>
                </c:pt>
                <c:pt idx="358">
                  <c:v>6.515000000000005</c:v>
                </c:pt>
                <c:pt idx="359">
                  <c:v>6.7950000000000053</c:v>
                </c:pt>
                <c:pt idx="360">
                  <c:v>7.0850000000000053</c:v>
                </c:pt>
                <c:pt idx="361">
                  <c:v>7.4450000000000056</c:v>
                </c:pt>
                <c:pt idx="362">
                  <c:v>6.4450000000000056</c:v>
                </c:pt>
                <c:pt idx="363">
                  <c:v>6.7150000000000052</c:v>
                </c:pt>
                <c:pt idx="364">
                  <c:v>6.9950000000000054</c:v>
                </c:pt>
                <c:pt idx="365">
                  <c:v>7.2750000000000057</c:v>
                </c:pt>
                <c:pt idx="366">
                  <c:v>7.6050000000000058</c:v>
                </c:pt>
                <c:pt idx="367">
                  <c:v>7.8500000000000059</c:v>
                </c:pt>
                <c:pt idx="368">
                  <c:v>8.2000000000000064</c:v>
                </c:pt>
                <c:pt idx="369">
                  <c:v>8.4750000000000068</c:v>
                </c:pt>
                <c:pt idx="370">
                  <c:v>7.4750000000000068</c:v>
                </c:pt>
                <c:pt idx="371">
                  <c:v>7.8950000000000067</c:v>
                </c:pt>
                <c:pt idx="372">
                  <c:v>6.8950000000000067</c:v>
                </c:pt>
                <c:pt idx="373">
                  <c:v>7.215000000000007</c:v>
                </c:pt>
                <c:pt idx="374">
                  <c:v>7.5950000000000069</c:v>
                </c:pt>
                <c:pt idx="375">
                  <c:v>7.8500000000000068</c:v>
                </c:pt>
                <c:pt idx="376">
                  <c:v>6.8500000000000068</c:v>
                </c:pt>
                <c:pt idx="377">
                  <c:v>7.3950000000000067</c:v>
                </c:pt>
                <c:pt idx="378">
                  <c:v>6.3950000000000067</c:v>
                </c:pt>
                <c:pt idx="379">
                  <c:v>6.6950000000000065</c:v>
                </c:pt>
                <c:pt idx="380">
                  <c:v>7.0950000000000069</c:v>
                </c:pt>
                <c:pt idx="381">
                  <c:v>7.3850000000000069</c:v>
                </c:pt>
                <c:pt idx="382">
                  <c:v>7.6350000000000069</c:v>
                </c:pt>
                <c:pt idx="383">
                  <c:v>7.9000000000000066</c:v>
                </c:pt>
                <c:pt idx="384">
                  <c:v>8.2300000000000058</c:v>
                </c:pt>
                <c:pt idx="385">
                  <c:v>8.5000000000000053</c:v>
                </c:pt>
                <c:pt idx="386">
                  <c:v>8.7600000000000051</c:v>
                </c:pt>
                <c:pt idx="387">
                  <c:v>9.0400000000000045</c:v>
                </c:pt>
                <c:pt idx="388">
                  <c:v>9.480000000000004</c:v>
                </c:pt>
                <c:pt idx="389">
                  <c:v>8.480000000000004</c:v>
                </c:pt>
                <c:pt idx="390">
                  <c:v>8.7350000000000048</c:v>
                </c:pt>
                <c:pt idx="391">
                  <c:v>8.9950000000000045</c:v>
                </c:pt>
                <c:pt idx="392">
                  <c:v>9.2650000000000041</c:v>
                </c:pt>
                <c:pt idx="393">
                  <c:v>9.6750000000000043</c:v>
                </c:pt>
                <c:pt idx="394">
                  <c:v>10.075000000000005</c:v>
                </c:pt>
                <c:pt idx="395">
                  <c:v>10.335000000000004</c:v>
                </c:pt>
                <c:pt idx="396">
                  <c:v>10.625000000000004</c:v>
                </c:pt>
                <c:pt idx="397">
                  <c:v>10.875000000000004</c:v>
                </c:pt>
                <c:pt idx="398">
                  <c:v>11.225000000000003</c:v>
                </c:pt>
                <c:pt idx="399">
                  <c:v>11.525000000000004</c:v>
                </c:pt>
                <c:pt idx="400">
                  <c:v>11.805000000000003</c:v>
                </c:pt>
                <c:pt idx="401">
                  <c:v>12.115000000000004</c:v>
                </c:pt>
                <c:pt idx="402">
                  <c:v>11.115000000000004</c:v>
                </c:pt>
                <c:pt idx="403">
                  <c:v>11.485000000000003</c:v>
                </c:pt>
                <c:pt idx="404">
                  <c:v>10.485000000000003</c:v>
                </c:pt>
                <c:pt idx="405">
                  <c:v>10.940000000000003</c:v>
                </c:pt>
                <c:pt idx="406">
                  <c:v>11.190000000000003</c:v>
                </c:pt>
                <c:pt idx="407">
                  <c:v>10.190000000000003</c:v>
                </c:pt>
                <c:pt idx="408">
                  <c:v>10.435000000000002</c:v>
                </c:pt>
                <c:pt idx="409">
                  <c:v>9.4350000000000023</c:v>
                </c:pt>
                <c:pt idx="410">
                  <c:v>9.7450000000000028</c:v>
                </c:pt>
                <c:pt idx="411">
                  <c:v>10.165000000000003</c:v>
                </c:pt>
                <c:pt idx="412">
                  <c:v>10.565000000000003</c:v>
                </c:pt>
                <c:pt idx="413">
                  <c:v>10.845000000000002</c:v>
                </c:pt>
                <c:pt idx="414">
                  <c:v>9.8450000000000024</c:v>
                </c:pt>
                <c:pt idx="415">
                  <c:v>8.8450000000000024</c:v>
                </c:pt>
                <c:pt idx="416">
                  <c:v>7.8450000000000024</c:v>
                </c:pt>
                <c:pt idx="417">
                  <c:v>8.115000000000002</c:v>
                </c:pt>
                <c:pt idx="418">
                  <c:v>8.5450000000000017</c:v>
                </c:pt>
                <c:pt idx="419">
                  <c:v>8.7950000000000017</c:v>
                </c:pt>
                <c:pt idx="420">
                  <c:v>9.245000000000001</c:v>
                </c:pt>
                <c:pt idx="421">
                  <c:v>9.49</c:v>
                </c:pt>
                <c:pt idx="422">
                  <c:v>9.89</c:v>
                </c:pt>
                <c:pt idx="423">
                  <c:v>10.14</c:v>
                </c:pt>
                <c:pt idx="424">
                  <c:v>9.14</c:v>
                </c:pt>
                <c:pt idx="425">
                  <c:v>9.41</c:v>
                </c:pt>
                <c:pt idx="426">
                  <c:v>9.73</c:v>
                </c:pt>
                <c:pt idx="427">
                  <c:v>9.99</c:v>
                </c:pt>
                <c:pt idx="428">
                  <c:v>10.3</c:v>
                </c:pt>
                <c:pt idx="429">
                  <c:v>10.680000000000001</c:v>
                </c:pt>
                <c:pt idx="430">
                  <c:v>10.925000000000001</c:v>
                </c:pt>
                <c:pt idx="431">
                  <c:v>11.215</c:v>
                </c:pt>
                <c:pt idx="432">
                  <c:v>11.595000000000001</c:v>
                </c:pt>
                <c:pt idx="433">
                  <c:v>11.955</c:v>
                </c:pt>
                <c:pt idx="434">
                  <c:v>12.295</c:v>
                </c:pt>
                <c:pt idx="435">
                  <c:v>12.705</c:v>
                </c:pt>
                <c:pt idx="436">
                  <c:v>13.164999999999999</c:v>
                </c:pt>
                <c:pt idx="437">
                  <c:v>13.584999999999999</c:v>
                </c:pt>
                <c:pt idx="438">
                  <c:v>13.994999999999999</c:v>
                </c:pt>
                <c:pt idx="439">
                  <c:v>14.444999999999999</c:v>
                </c:pt>
                <c:pt idx="440">
                  <c:v>14.714999999999998</c:v>
                </c:pt>
                <c:pt idx="441">
                  <c:v>14.994999999999997</c:v>
                </c:pt>
                <c:pt idx="442">
                  <c:v>13.994999999999997</c:v>
                </c:pt>
                <c:pt idx="443">
                  <c:v>14.619999999999997</c:v>
                </c:pt>
                <c:pt idx="444">
                  <c:v>13.619999999999997</c:v>
                </c:pt>
                <c:pt idx="445">
                  <c:v>12.619999999999997</c:v>
                </c:pt>
                <c:pt idx="446">
                  <c:v>12.964999999999998</c:v>
                </c:pt>
                <c:pt idx="447">
                  <c:v>11.964999999999998</c:v>
                </c:pt>
                <c:pt idx="448">
                  <c:v>12.319999999999999</c:v>
                </c:pt>
                <c:pt idx="449">
                  <c:v>12.689999999999998</c:v>
                </c:pt>
                <c:pt idx="450">
                  <c:v>13.004999999999997</c:v>
                </c:pt>
                <c:pt idx="451">
                  <c:v>13.484999999999998</c:v>
                </c:pt>
                <c:pt idx="452">
                  <c:v>12.484999999999998</c:v>
                </c:pt>
                <c:pt idx="453">
                  <c:v>11.484999999999998</c:v>
                </c:pt>
                <c:pt idx="454">
                  <c:v>11.749999999999998</c:v>
                </c:pt>
                <c:pt idx="455">
                  <c:v>12.139999999999999</c:v>
                </c:pt>
                <c:pt idx="456">
                  <c:v>12.629999999999999</c:v>
                </c:pt>
                <c:pt idx="457">
                  <c:v>12.914999999999999</c:v>
                </c:pt>
                <c:pt idx="458">
                  <c:v>13.239999999999998</c:v>
                </c:pt>
                <c:pt idx="459">
                  <c:v>13.554999999999998</c:v>
                </c:pt>
                <c:pt idx="460">
                  <c:v>13.909999999999998</c:v>
                </c:pt>
                <c:pt idx="461">
                  <c:v>12.909999999999998</c:v>
                </c:pt>
                <c:pt idx="462">
                  <c:v>13.234999999999998</c:v>
                </c:pt>
                <c:pt idx="463">
                  <c:v>13.519999999999998</c:v>
                </c:pt>
                <c:pt idx="464">
                  <c:v>12.519999999999998</c:v>
                </c:pt>
                <c:pt idx="465">
                  <c:v>12.824999999999998</c:v>
                </c:pt>
                <c:pt idx="466">
                  <c:v>11.824999999999998</c:v>
                </c:pt>
                <c:pt idx="467">
                  <c:v>12.139999999999997</c:v>
                </c:pt>
                <c:pt idx="468">
                  <c:v>12.139999999999997</c:v>
                </c:pt>
                <c:pt idx="469">
                  <c:v>12.474999999999998</c:v>
                </c:pt>
                <c:pt idx="470">
                  <c:v>12.784999999999998</c:v>
                </c:pt>
                <c:pt idx="471">
                  <c:v>13.154999999999998</c:v>
                </c:pt>
                <c:pt idx="472">
                  <c:v>13.494999999999997</c:v>
                </c:pt>
                <c:pt idx="473">
                  <c:v>13.834999999999997</c:v>
                </c:pt>
                <c:pt idx="474">
                  <c:v>14.094999999999997</c:v>
                </c:pt>
                <c:pt idx="475">
                  <c:v>14.474999999999998</c:v>
                </c:pt>
                <c:pt idx="476">
                  <c:v>13.474999999999998</c:v>
                </c:pt>
                <c:pt idx="477">
                  <c:v>13.844999999999997</c:v>
                </c:pt>
                <c:pt idx="478">
                  <c:v>14.214999999999996</c:v>
                </c:pt>
                <c:pt idx="479">
                  <c:v>13.214999999999996</c:v>
                </c:pt>
                <c:pt idx="480">
                  <c:v>12.214999999999996</c:v>
                </c:pt>
                <c:pt idx="481">
                  <c:v>12.559999999999997</c:v>
                </c:pt>
                <c:pt idx="482">
                  <c:v>11.559999999999997</c:v>
                </c:pt>
                <c:pt idx="483">
                  <c:v>10.559999999999997</c:v>
                </c:pt>
                <c:pt idx="484">
                  <c:v>9.5599999999999969</c:v>
                </c:pt>
                <c:pt idx="485">
                  <c:v>9.9499999999999975</c:v>
                </c:pt>
                <c:pt idx="486">
                  <c:v>10.359999999999998</c:v>
                </c:pt>
                <c:pt idx="487">
                  <c:v>10.704999999999998</c:v>
                </c:pt>
                <c:pt idx="488">
                  <c:v>11.004999999999999</c:v>
                </c:pt>
                <c:pt idx="489">
                  <c:v>11.374999999999998</c:v>
                </c:pt>
                <c:pt idx="490">
                  <c:v>11.619999999999997</c:v>
                </c:pt>
                <c:pt idx="491">
                  <c:v>12.019999999999998</c:v>
                </c:pt>
                <c:pt idx="492">
                  <c:v>11.019999999999998</c:v>
                </c:pt>
                <c:pt idx="493">
                  <c:v>11.364999999999998</c:v>
                </c:pt>
                <c:pt idx="494">
                  <c:v>11.664999999999999</c:v>
                </c:pt>
                <c:pt idx="495">
                  <c:v>11.909999999999998</c:v>
                </c:pt>
                <c:pt idx="496">
                  <c:v>12.159999999999998</c:v>
                </c:pt>
                <c:pt idx="497">
                  <c:v>12.419999999999998</c:v>
                </c:pt>
                <c:pt idx="498">
                  <c:v>12.709999999999997</c:v>
                </c:pt>
                <c:pt idx="499">
                  <c:v>13.009999999999998</c:v>
                </c:pt>
                <c:pt idx="500">
                  <c:v>12.009999999999998</c:v>
                </c:pt>
                <c:pt idx="501">
                  <c:v>11.009999999999998</c:v>
                </c:pt>
                <c:pt idx="502">
                  <c:v>10.009999999999998</c:v>
                </c:pt>
                <c:pt idx="503">
                  <c:v>9.009999999999998</c:v>
                </c:pt>
                <c:pt idx="504">
                  <c:v>9.4399999999999977</c:v>
                </c:pt>
                <c:pt idx="505">
                  <c:v>8.4399999999999977</c:v>
                </c:pt>
                <c:pt idx="506">
                  <c:v>8.7899999999999974</c:v>
                </c:pt>
                <c:pt idx="507">
                  <c:v>9.0499999999999972</c:v>
                </c:pt>
                <c:pt idx="508">
                  <c:v>8.0499999999999972</c:v>
                </c:pt>
                <c:pt idx="509">
                  <c:v>8.3149999999999977</c:v>
                </c:pt>
                <c:pt idx="510">
                  <c:v>8.5749999999999975</c:v>
                </c:pt>
                <c:pt idx="511">
                  <c:v>8.8749999999999982</c:v>
                </c:pt>
                <c:pt idx="512">
                  <c:v>9.1399999999999988</c:v>
                </c:pt>
                <c:pt idx="513">
                  <c:v>8.1399999999999988</c:v>
                </c:pt>
                <c:pt idx="514">
                  <c:v>7.1399999999999988</c:v>
                </c:pt>
                <c:pt idx="515">
                  <c:v>7.464999999999999</c:v>
                </c:pt>
                <c:pt idx="516">
                  <c:v>7.8349999999999991</c:v>
                </c:pt>
                <c:pt idx="517">
                  <c:v>8.0799999999999983</c:v>
                </c:pt>
                <c:pt idx="518">
                  <c:v>8.3449999999999989</c:v>
                </c:pt>
                <c:pt idx="519">
                  <c:v>8.6449999999999996</c:v>
                </c:pt>
                <c:pt idx="520">
                  <c:v>8.9450000000000003</c:v>
                </c:pt>
                <c:pt idx="521">
                  <c:v>9.245000000000001</c:v>
                </c:pt>
                <c:pt idx="522">
                  <c:v>8.245000000000001</c:v>
                </c:pt>
                <c:pt idx="523">
                  <c:v>7.245000000000001</c:v>
                </c:pt>
                <c:pt idx="524">
                  <c:v>7.4900000000000011</c:v>
                </c:pt>
                <c:pt idx="525">
                  <c:v>7.7750000000000012</c:v>
                </c:pt>
                <c:pt idx="526">
                  <c:v>8.0850000000000009</c:v>
                </c:pt>
                <c:pt idx="527">
                  <c:v>8.5550000000000015</c:v>
                </c:pt>
                <c:pt idx="528">
                  <c:v>8.8800000000000008</c:v>
                </c:pt>
                <c:pt idx="529">
                  <c:v>9.2700000000000014</c:v>
                </c:pt>
                <c:pt idx="530">
                  <c:v>9.8400000000000016</c:v>
                </c:pt>
                <c:pt idx="531">
                  <c:v>10.230000000000002</c:v>
                </c:pt>
                <c:pt idx="532">
                  <c:v>9.2300000000000022</c:v>
                </c:pt>
                <c:pt idx="533">
                  <c:v>8.2300000000000022</c:v>
                </c:pt>
                <c:pt idx="534">
                  <c:v>8.5750000000000028</c:v>
                </c:pt>
                <c:pt idx="535">
                  <c:v>7.5750000000000028</c:v>
                </c:pt>
                <c:pt idx="536">
                  <c:v>7.8350000000000026</c:v>
                </c:pt>
                <c:pt idx="537">
                  <c:v>8.0850000000000026</c:v>
                </c:pt>
                <c:pt idx="538">
                  <c:v>8.3350000000000026</c:v>
                </c:pt>
                <c:pt idx="539">
                  <c:v>8.7250000000000032</c:v>
                </c:pt>
                <c:pt idx="540">
                  <c:v>8.9700000000000024</c:v>
                </c:pt>
                <c:pt idx="541">
                  <c:v>9.2150000000000016</c:v>
                </c:pt>
                <c:pt idx="542">
                  <c:v>9.5000000000000018</c:v>
                </c:pt>
                <c:pt idx="543">
                  <c:v>9.7550000000000026</c:v>
                </c:pt>
                <c:pt idx="544">
                  <c:v>10.055000000000003</c:v>
                </c:pt>
                <c:pt idx="545">
                  <c:v>9.0550000000000033</c:v>
                </c:pt>
                <c:pt idx="546">
                  <c:v>9.4450000000000038</c:v>
                </c:pt>
                <c:pt idx="547">
                  <c:v>9.8150000000000031</c:v>
                </c:pt>
                <c:pt idx="548">
                  <c:v>10.185000000000002</c:v>
                </c:pt>
                <c:pt idx="549">
                  <c:v>10.665000000000003</c:v>
                </c:pt>
                <c:pt idx="550">
                  <c:v>11.095000000000002</c:v>
                </c:pt>
                <c:pt idx="551">
                  <c:v>11.585000000000003</c:v>
                </c:pt>
                <c:pt idx="552">
                  <c:v>11.885000000000003</c:v>
                </c:pt>
                <c:pt idx="553">
                  <c:v>12.130000000000003</c:v>
                </c:pt>
                <c:pt idx="554">
                  <c:v>12.380000000000003</c:v>
                </c:pt>
                <c:pt idx="555">
                  <c:v>12.725000000000003</c:v>
                </c:pt>
                <c:pt idx="556">
                  <c:v>13.050000000000002</c:v>
                </c:pt>
                <c:pt idx="557">
                  <c:v>13.460000000000003</c:v>
                </c:pt>
                <c:pt idx="558">
                  <c:v>13.785000000000002</c:v>
                </c:pt>
                <c:pt idx="559">
                  <c:v>14.155000000000001</c:v>
                </c:pt>
                <c:pt idx="560">
                  <c:v>14.565000000000001</c:v>
                </c:pt>
                <c:pt idx="561">
                  <c:v>14.89</c:v>
                </c:pt>
                <c:pt idx="562">
                  <c:v>15.22</c:v>
                </c:pt>
                <c:pt idx="563">
                  <c:v>14.22</c:v>
                </c:pt>
                <c:pt idx="564">
                  <c:v>13.22</c:v>
                </c:pt>
                <c:pt idx="565">
                  <c:v>13.59</c:v>
                </c:pt>
                <c:pt idx="566">
                  <c:v>14.04</c:v>
                </c:pt>
                <c:pt idx="567">
                  <c:v>13.04</c:v>
                </c:pt>
                <c:pt idx="568">
                  <c:v>13.395</c:v>
                </c:pt>
                <c:pt idx="569">
                  <c:v>13.74</c:v>
                </c:pt>
                <c:pt idx="570">
                  <c:v>13.984999999999999</c:v>
                </c:pt>
                <c:pt idx="571">
                  <c:v>14.244999999999999</c:v>
                </c:pt>
                <c:pt idx="572">
                  <c:v>14.524999999999999</c:v>
                </c:pt>
                <c:pt idx="573">
                  <c:v>14.78</c:v>
                </c:pt>
                <c:pt idx="574">
                  <c:v>15.04</c:v>
                </c:pt>
                <c:pt idx="575">
                  <c:v>15.319999999999999</c:v>
                </c:pt>
                <c:pt idx="576">
                  <c:v>15.644999999999998</c:v>
                </c:pt>
                <c:pt idx="577">
                  <c:v>16.084999999999997</c:v>
                </c:pt>
                <c:pt idx="578">
                  <c:v>16.429999999999996</c:v>
                </c:pt>
                <c:pt idx="579">
                  <c:v>16.869999999999997</c:v>
                </c:pt>
                <c:pt idx="580">
                  <c:v>15.869999999999997</c:v>
                </c:pt>
                <c:pt idx="581">
                  <c:v>14.869999999999997</c:v>
                </c:pt>
                <c:pt idx="582">
                  <c:v>15.194999999999997</c:v>
                </c:pt>
                <c:pt idx="583">
                  <c:v>15.594999999999997</c:v>
                </c:pt>
                <c:pt idx="584">
                  <c:v>15.884999999999996</c:v>
                </c:pt>
                <c:pt idx="585">
                  <c:v>16.129999999999995</c:v>
                </c:pt>
                <c:pt idx="586">
                  <c:v>16.474999999999994</c:v>
                </c:pt>
                <c:pt idx="587">
                  <c:v>16.799999999999994</c:v>
                </c:pt>
                <c:pt idx="588">
                  <c:v>17.089999999999993</c:v>
                </c:pt>
                <c:pt idx="589">
                  <c:v>17.454999999999991</c:v>
                </c:pt>
                <c:pt idx="590">
                  <c:v>17.77999999999999</c:v>
                </c:pt>
                <c:pt idx="591">
                  <c:v>18.024999999999991</c:v>
                </c:pt>
                <c:pt idx="592">
                  <c:v>18.304999999999993</c:v>
                </c:pt>
                <c:pt idx="593">
                  <c:v>17.304999999999993</c:v>
                </c:pt>
                <c:pt idx="594">
                  <c:v>17.604999999999993</c:v>
                </c:pt>
                <c:pt idx="595">
                  <c:v>17.864999999999995</c:v>
                </c:pt>
                <c:pt idx="596">
                  <c:v>18.219999999999995</c:v>
                </c:pt>
                <c:pt idx="597">
                  <c:v>17.219999999999995</c:v>
                </c:pt>
                <c:pt idx="598">
                  <c:v>16.219999999999995</c:v>
                </c:pt>
                <c:pt idx="599">
                  <c:v>15.219999999999995</c:v>
                </c:pt>
                <c:pt idx="600">
                  <c:v>14.219999999999995</c:v>
                </c:pt>
                <c:pt idx="601">
                  <c:v>14.599999999999996</c:v>
                </c:pt>
                <c:pt idx="602">
                  <c:v>13.599999999999996</c:v>
                </c:pt>
                <c:pt idx="603">
                  <c:v>13.954999999999997</c:v>
                </c:pt>
                <c:pt idx="604">
                  <c:v>14.414999999999996</c:v>
                </c:pt>
                <c:pt idx="605">
                  <c:v>14.864999999999995</c:v>
                </c:pt>
                <c:pt idx="606">
                  <c:v>15.209999999999996</c:v>
                </c:pt>
                <c:pt idx="607">
                  <c:v>15.639999999999995</c:v>
                </c:pt>
                <c:pt idx="608">
                  <c:v>16.149999999999995</c:v>
                </c:pt>
                <c:pt idx="609">
                  <c:v>15.149999999999995</c:v>
                </c:pt>
                <c:pt idx="610">
                  <c:v>15.639999999999995</c:v>
                </c:pt>
                <c:pt idx="611">
                  <c:v>15.919999999999995</c:v>
                </c:pt>
                <c:pt idx="612">
                  <c:v>16.169999999999995</c:v>
                </c:pt>
                <c:pt idx="613">
                  <c:v>16.539999999999996</c:v>
                </c:pt>
                <c:pt idx="614">
                  <c:v>16.809999999999995</c:v>
                </c:pt>
                <c:pt idx="615">
                  <c:v>15.809999999999995</c:v>
                </c:pt>
                <c:pt idx="616">
                  <c:v>14.809999999999995</c:v>
                </c:pt>
                <c:pt idx="617">
                  <c:v>15.109999999999996</c:v>
                </c:pt>
                <c:pt idx="618">
                  <c:v>14.109999999999996</c:v>
                </c:pt>
                <c:pt idx="619">
                  <c:v>14.359999999999996</c:v>
                </c:pt>
                <c:pt idx="620">
                  <c:v>14.604999999999995</c:v>
                </c:pt>
                <c:pt idx="621">
                  <c:v>14.919999999999995</c:v>
                </c:pt>
                <c:pt idx="622">
                  <c:v>15.314999999999994</c:v>
                </c:pt>
                <c:pt idx="623">
                  <c:v>15.629999999999994</c:v>
                </c:pt>
                <c:pt idx="624">
                  <c:v>15.934999999999993</c:v>
                </c:pt>
                <c:pt idx="625">
                  <c:v>14.934999999999993</c:v>
                </c:pt>
                <c:pt idx="626">
                  <c:v>15.314999999999994</c:v>
                </c:pt>
                <c:pt idx="627">
                  <c:v>15.634999999999994</c:v>
                </c:pt>
                <c:pt idx="628">
                  <c:v>16.014999999999993</c:v>
                </c:pt>
                <c:pt idx="629">
                  <c:v>16.264999999999993</c:v>
                </c:pt>
                <c:pt idx="630">
                  <c:v>15.264999999999993</c:v>
                </c:pt>
                <c:pt idx="631">
                  <c:v>15.589999999999993</c:v>
                </c:pt>
                <c:pt idx="632">
                  <c:v>15.979999999999993</c:v>
                </c:pt>
                <c:pt idx="633">
                  <c:v>16.294999999999995</c:v>
                </c:pt>
                <c:pt idx="634">
                  <c:v>16.684999999999995</c:v>
                </c:pt>
                <c:pt idx="635">
                  <c:v>15.684999999999995</c:v>
                </c:pt>
                <c:pt idx="636">
                  <c:v>14.684999999999995</c:v>
                </c:pt>
                <c:pt idx="637">
                  <c:v>15.024999999999995</c:v>
                </c:pt>
                <c:pt idx="638">
                  <c:v>15.339999999999995</c:v>
                </c:pt>
                <c:pt idx="639">
                  <c:v>14.339999999999995</c:v>
                </c:pt>
                <c:pt idx="640">
                  <c:v>13.339999999999995</c:v>
                </c:pt>
                <c:pt idx="641">
                  <c:v>13.584999999999994</c:v>
                </c:pt>
                <c:pt idx="642">
                  <c:v>13.874999999999993</c:v>
                </c:pt>
                <c:pt idx="643">
                  <c:v>14.154999999999992</c:v>
                </c:pt>
                <c:pt idx="644">
                  <c:v>14.404999999999992</c:v>
                </c:pt>
                <c:pt idx="645">
                  <c:v>13.404999999999992</c:v>
                </c:pt>
                <c:pt idx="646">
                  <c:v>13.674999999999992</c:v>
                </c:pt>
                <c:pt idx="647">
                  <c:v>13.934999999999992</c:v>
                </c:pt>
                <c:pt idx="648">
                  <c:v>14.304999999999991</c:v>
                </c:pt>
                <c:pt idx="649">
                  <c:v>14.304999999999991</c:v>
                </c:pt>
                <c:pt idx="650">
                  <c:v>14.304999999999991</c:v>
                </c:pt>
                <c:pt idx="651">
                  <c:v>14.304999999999991</c:v>
                </c:pt>
                <c:pt idx="652">
                  <c:v>14.304999999999991</c:v>
                </c:pt>
                <c:pt idx="653">
                  <c:v>14.304999999999991</c:v>
                </c:pt>
                <c:pt idx="654">
                  <c:v>14.304999999999991</c:v>
                </c:pt>
                <c:pt idx="655">
                  <c:v>14.304999999999991</c:v>
                </c:pt>
                <c:pt idx="656">
                  <c:v>14.304999999999991</c:v>
                </c:pt>
                <c:pt idx="657">
                  <c:v>14.304999999999991</c:v>
                </c:pt>
                <c:pt idx="658">
                  <c:v>14.304999999999991</c:v>
                </c:pt>
                <c:pt idx="659">
                  <c:v>14.304999999999991</c:v>
                </c:pt>
                <c:pt idx="660">
                  <c:v>14.304999999999991</c:v>
                </c:pt>
                <c:pt idx="661">
                  <c:v>14.304999999999991</c:v>
                </c:pt>
                <c:pt idx="662">
                  <c:v>14.304999999999991</c:v>
                </c:pt>
                <c:pt idx="663">
                  <c:v>14.304999999999991</c:v>
                </c:pt>
                <c:pt idx="664">
                  <c:v>14.304999999999991</c:v>
                </c:pt>
                <c:pt idx="665">
                  <c:v>14.304999999999991</c:v>
                </c:pt>
                <c:pt idx="666">
                  <c:v>14.304999999999991</c:v>
                </c:pt>
                <c:pt idx="667">
                  <c:v>14.304999999999991</c:v>
                </c:pt>
                <c:pt idx="668">
                  <c:v>14.304999999999991</c:v>
                </c:pt>
                <c:pt idx="669">
                  <c:v>14.304999999999991</c:v>
                </c:pt>
                <c:pt idx="670">
                  <c:v>14.304999999999991</c:v>
                </c:pt>
                <c:pt idx="671">
                  <c:v>14.304999999999991</c:v>
                </c:pt>
                <c:pt idx="672">
                  <c:v>14.304999999999991</c:v>
                </c:pt>
                <c:pt idx="673">
                  <c:v>14.304999999999991</c:v>
                </c:pt>
                <c:pt idx="674">
                  <c:v>14.304999999999991</c:v>
                </c:pt>
                <c:pt idx="675">
                  <c:v>14.304999999999991</c:v>
                </c:pt>
                <c:pt idx="676">
                  <c:v>14.304999999999991</c:v>
                </c:pt>
                <c:pt idx="677">
                  <c:v>14.304999999999991</c:v>
                </c:pt>
                <c:pt idx="678">
                  <c:v>14.304999999999991</c:v>
                </c:pt>
                <c:pt idx="679">
                  <c:v>14.304999999999991</c:v>
                </c:pt>
                <c:pt idx="680">
                  <c:v>14.304999999999991</c:v>
                </c:pt>
                <c:pt idx="681">
                  <c:v>14.304999999999991</c:v>
                </c:pt>
                <c:pt idx="682">
                  <c:v>14.304999999999991</c:v>
                </c:pt>
                <c:pt idx="683">
                  <c:v>14.304999999999991</c:v>
                </c:pt>
                <c:pt idx="684">
                  <c:v>14.304999999999991</c:v>
                </c:pt>
                <c:pt idx="685">
                  <c:v>14.304999999999991</c:v>
                </c:pt>
                <c:pt idx="686">
                  <c:v>14.304999999999991</c:v>
                </c:pt>
                <c:pt idx="687">
                  <c:v>14.304999999999991</c:v>
                </c:pt>
                <c:pt idx="688">
                  <c:v>14.304999999999991</c:v>
                </c:pt>
                <c:pt idx="689">
                  <c:v>14.304999999999991</c:v>
                </c:pt>
                <c:pt idx="690">
                  <c:v>14.304999999999991</c:v>
                </c:pt>
                <c:pt idx="691">
                  <c:v>14.304999999999991</c:v>
                </c:pt>
                <c:pt idx="692">
                  <c:v>14.304999999999991</c:v>
                </c:pt>
                <c:pt idx="693">
                  <c:v>14.304999999999991</c:v>
                </c:pt>
                <c:pt idx="694">
                  <c:v>14.304999999999991</c:v>
                </c:pt>
                <c:pt idx="695">
                  <c:v>14.304999999999991</c:v>
                </c:pt>
                <c:pt idx="696">
                  <c:v>14.304999999999991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AF-4263-A5EA-7D13CE587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1822832"/>
        <c:axId val="1251820336"/>
      </c:lineChart>
      <c:catAx>
        <c:axId val="1251822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1820336"/>
        <c:crosses val="autoZero"/>
        <c:auto val="1"/>
        <c:lblAlgn val="ctr"/>
        <c:lblOffset val="100"/>
        <c:noMultiLvlLbl val="0"/>
      </c:catAx>
      <c:valAx>
        <c:axId val="125182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1822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Points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'SHG Filter'!$Q$3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'SHG Filter'!$Q$4:$Q$343</c:f>
              <c:numCache>
                <c:formatCode>General</c:formatCode>
                <c:ptCount val="34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F13-4A37-86E7-C4BC58028579}"/>
            </c:ext>
          </c:extLst>
        </c:ser>
        <c:ser>
          <c:idx val="3"/>
          <c:order val="1"/>
          <c:tx>
            <c:strRef>
              <c:f>'SHG Filter'!$Q$3</c:f>
              <c:strCache>
                <c:ptCount val="1"/>
              </c:strCache>
            </c:strRef>
          </c:tx>
          <c:marker>
            <c:symbol val="none"/>
          </c:marker>
          <c:val>
            <c:numRef>
              <c:f>'SHG Filter'!$Q$4:$Q$343</c:f>
              <c:numCache>
                <c:formatCode>General</c:formatCode>
                <c:ptCount val="34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F13-4A37-86E7-C4BC58028579}"/>
            </c:ext>
          </c:extLst>
        </c:ser>
        <c:ser>
          <c:idx val="1"/>
          <c:order val="2"/>
          <c:tx>
            <c:strRef>
              <c:f>'SHG Filter'!$Q$3</c:f>
              <c:strCache>
                <c:ptCount val="1"/>
              </c:strCache>
            </c:strRef>
          </c:tx>
          <c:marker>
            <c:symbol val="none"/>
          </c:marker>
          <c:val>
            <c:numRef>
              <c:f>'SHG Filter'!$Q$4:$Q$343</c:f>
              <c:numCache>
                <c:formatCode>General</c:formatCode>
                <c:ptCount val="34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F13-4A37-86E7-C4BC58028579}"/>
            </c:ext>
          </c:extLst>
        </c:ser>
        <c:ser>
          <c:idx val="0"/>
          <c:order val="3"/>
          <c:tx>
            <c:strRef>
              <c:f>'SHG Filter'!$Q$3</c:f>
              <c:strCache>
                <c:ptCount val="1"/>
              </c:strCache>
            </c:strRef>
          </c:tx>
          <c:marker>
            <c:symbol val="none"/>
          </c:marker>
          <c:val>
            <c:numRef>
              <c:f>'SHG Filter'!$Q$4:$Q$343</c:f>
              <c:numCache>
                <c:formatCode>General</c:formatCode>
                <c:ptCount val="34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F13-4A37-86E7-C4BC58028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299472"/>
        <c:axId val="1514555520"/>
      </c:lineChart>
      <c:catAx>
        <c:axId val="5202994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4555520"/>
        <c:crosses val="autoZero"/>
        <c:auto val="1"/>
        <c:lblAlgn val="ctr"/>
        <c:lblOffset val="100"/>
        <c:noMultiLvlLbl val="0"/>
      </c:catAx>
      <c:valAx>
        <c:axId val="151455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0299472"/>
        <c:crosses val="autoZero"/>
        <c:crossBetween val="between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'SHG Filter'!$K$2</c:f>
              <c:strCache>
                <c:ptCount val="1"/>
                <c:pt idx="0">
                  <c:v>0.98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'SHG Filter'!$K$2:$K$716</c:f>
              <c:numCache>
                <c:formatCode>General</c:formatCode>
                <c:ptCount val="715"/>
                <c:pt idx="0">
                  <c:v>0.98</c:v>
                </c:pt>
                <c:pt idx="1">
                  <c:v>1.96</c:v>
                </c:pt>
                <c:pt idx="2">
                  <c:v>2.94</c:v>
                </c:pt>
                <c:pt idx="3">
                  <c:v>3.92</c:v>
                </c:pt>
                <c:pt idx="4">
                  <c:v>-8.0000000000000071E-2</c:v>
                </c:pt>
                <c:pt idx="5">
                  <c:v>0.89999999999999991</c:v>
                </c:pt>
                <c:pt idx="6">
                  <c:v>1.88</c:v>
                </c:pt>
                <c:pt idx="7">
                  <c:v>2.86</c:v>
                </c:pt>
                <c:pt idx="8">
                  <c:v>3.84</c:v>
                </c:pt>
                <c:pt idx="9">
                  <c:v>4.82</c:v>
                </c:pt>
                <c:pt idx="10">
                  <c:v>5.8000000000000007</c:v>
                </c:pt>
                <c:pt idx="11">
                  <c:v>6.7800000000000011</c:v>
                </c:pt>
                <c:pt idx="12">
                  <c:v>7.7600000000000016</c:v>
                </c:pt>
                <c:pt idx="13">
                  <c:v>8.740000000000002</c:v>
                </c:pt>
                <c:pt idx="14">
                  <c:v>9.7200000000000024</c:v>
                </c:pt>
                <c:pt idx="15">
                  <c:v>10.700000000000003</c:v>
                </c:pt>
                <c:pt idx="16">
                  <c:v>6.7000000000000028</c:v>
                </c:pt>
                <c:pt idx="17">
                  <c:v>7.6800000000000033</c:v>
                </c:pt>
                <c:pt idx="18">
                  <c:v>8.6600000000000037</c:v>
                </c:pt>
                <c:pt idx="19">
                  <c:v>9.6400000000000041</c:v>
                </c:pt>
                <c:pt idx="20">
                  <c:v>10.620000000000005</c:v>
                </c:pt>
                <c:pt idx="21">
                  <c:v>11.600000000000005</c:v>
                </c:pt>
                <c:pt idx="22">
                  <c:v>12.580000000000005</c:v>
                </c:pt>
                <c:pt idx="23">
                  <c:v>13.560000000000006</c:v>
                </c:pt>
                <c:pt idx="24">
                  <c:v>14.540000000000006</c:v>
                </c:pt>
                <c:pt idx="25">
                  <c:v>15.520000000000007</c:v>
                </c:pt>
                <c:pt idx="26">
                  <c:v>16.500000000000007</c:v>
                </c:pt>
                <c:pt idx="27">
                  <c:v>17.480000000000008</c:v>
                </c:pt>
                <c:pt idx="28">
                  <c:v>18.460000000000008</c:v>
                </c:pt>
                <c:pt idx="29">
                  <c:v>19.440000000000008</c:v>
                </c:pt>
                <c:pt idx="30">
                  <c:v>20.420000000000009</c:v>
                </c:pt>
                <c:pt idx="31">
                  <c:v>21.400000000000009</c:v>
                </c:pt>
                <c:pt idx="32">
                  <c:v>22.38000000000001</c:v>
                </c:pt>
                <c:pt idx="33">
                  <c:v>23.36000000000001</c:v>
                </c:pt>
                <c:pt idx="34">
                  <c:v>24.340000000000011</c:v>
                </c:pt>
                <c:pt idx="35">
                  <c:v>25.320000000000011</c:v>
                </c:pt>
                <c:pt idx="36">
                  <c:v>26.300000000000011</c:v>
                </c:pt>
                <c:pt idx="37">
                  <c:v>27.280000000000012</c:v>
                </c:pt>
                <c:pt idx="38">
                  <c:v>28.260000000000012</c:v>
                </c:pt>
                <c:pt idx="39">
                  <c:v>24.260000000000012</c:v>
                </c:pt>
                <c:pt idx="40">
                  <c:v>20.260000000000012</c:v>
                </c:pt>
                <c:pt idx="41">
                  <c:v>16.260000000000012</c:v>
                </c:pt>
                <c:pt idx="42">
                  <c:v>17.240000000000013</c:v>
                </c:pt>
                <c:pt idx="43">
                  <c:v>18.220000000000013</c:v>
                </c:pt>
                <c:pt idx="44">
                  <c:v>19.200000000000014</c:v>
                </c:pt>
                <c:pt idx="45">
                  <c:v>15.200000000000014</c:v>
                </c:pt>
                <c:pt idx="46">
                  <c:v>16.180000000000014</c:v>
                </c:pt>
                <c:pt idx="47">
                  <c:v>17.160000000000014</c:v>
                </c:pt>
                <c:pt idx="48">
                  <c:v>18.140000000000015</c:v>
                </c:pt>
                <c:pt idx="49">
                  <c:v>19.120000000000015</c:v>
                </c:pt>
                <c:pt idx="50">
                  <c:v>20.100000000000016</c:v>
                </c:pt>
                <c:pt idx="51">
                  <c:v>21.080000000000016</c:v>
                </c:pt>
                <c:pt idx="52">
                  <c:v>22.060000000000016</c:v>
                </c:pt>
                <c:pt idx="53">
                  <c:v>18.060000000000016</c:v>
                </c:pt>
                <c:pt idx="54">
                  <c:v>19.040000000000017</c:v>
                </c:pt>
                <c:pt idx="55">
                  <c:v>20.020000000000017</c:v>
                </c:pt>
                <c:pt idx="56">
                  <c:v>21.000000000000018</c:v>
                </c:pt>
                <c:pt idx="57">
                  <c:v>21.980000000000018</c:v>
                </c:pt>
                <c:pt idx="58">
                  <c:v>17.980000000000018</c:v>
                </c:pt>
                <c:pt idx="59">
                  <c:v>18.960000000000019</c:v>
                </c:pt>
                <c:pt idx="60">
                  <c:v>19.940000000000019</c:v>
                </c:pt>
                <c:pt idx="61">
                  <c:v>20.920000000000019</c:v>
                </c:pt>
                <c:pt idx="62">
                  <c:v>21.90000000000002</c:v>
                </c:pt>
                <c:pt idx="63">
                  <c:v>22.88000000000002</c:v>
                </c:pt>
                <c:pt idx="64">
                  <c:v>23.860000000000021</c:v>
                </c:pt>
                <c:pt idx="65">
                  <c:v>24.840000000000021</c:v>
                </c:pt>
                <c:pt idx="66">
                  <c:v>25.820000000000022</c:v>
                </c:pt>
                <c:pt idx="67">
                  <c:v>26.800000000000022</c:v>
                </c:pt>
                <c:pt idx="68">
                  <c:v>22.800000000000022</c:v>
                </c:pt>
                <c:pt idx="69">
                  <c:v>23.780000000000022</c:v>
                </c:pt>
                <c:pt idx="70">
                  <c:v>24.760000000000023</c:v>
                </c:pt>
                <c:pt idx="71">
                  <c:v>25.740000000000023</c:v>
                </c:pt>
                <c:pt idx="72">
                  <c:v>26.720000000000024</c:v>
                </c:pt>
                <c:pt idx="73">
                  <c:v>27.700000000000024</c:v>
                </c:pt>
                <c:pt idx="74">
                  <c:v>23.700000000000024</c:v>
                </c:pt>
                <c:pt idx="75">
                  <c:v>24.680000000000025</c:v>
                </c:pt>
                <c:pt idx="76">
                  <c:v>25.660000000000025</c:v>
                </c:pt>
                <c:pt idx="77">
                  <c:v>26.640000000000025</c:v>
                </c:pt>
                <c:pt idx="78">
                  <c:v>27.620000000000026</c:v>
                </c:pt>
                <c:pt idx="79">
                  <c:v>23.620000000000026</c:v>
                </c:pt>
                <c:pt idx="80">
                  <c:v>24.600000000000026</c:v>
                </c:pt>
                <c:pt idx="81">
                  <c:v>25.580000000000027</c:v>
                </c:pt>
                <c:pt idx="82">
                  <c:v>26.560000000000027</c:v>
                </c:pt>
                <c:pt idx="83">
                  <c:v>27.540000000000028</c:v>
                </c:pt>
                <c:pt idx="84">
                  <c:v>28.520000000000028</c:v>
                </c:pt>
                <c:pt idx="85">
                  <c:v>29.500000000000028</c:v>
                </c:pt>
                <c:pt idx="86">
                  <c:v>30.480000000000029</c:v>
                </c:pt>
                <c:pt idx="87">
                  <c:v>31.460000000000029</c:v>
                </c:pt>
                <c:pt idx="88">
                  <c:v>32.440000000000026</c:v>
                </c:pt>
                <c:pt idx="89">
                  <c:v>33.420000000000023</c:v>
                </c:pt>
                <c:pt idx="90">
                  <c:v>34.40000000000002</c:v>
                </c:pt>
                <c:pt idx="91">
                  <c:v>35.380000000000017</c:v>
                </c:pt>
                <c:pt idx="92">
                  <c:v>36.360000000000014</c:v>
                </c:pt>
                <c:pt idx="93">
                  <c:v>37.340000000000011</c:v>
                </c:pt>
                <c:pt idx="94">
                  <c:v>38.320000000000007</c:v>
                </c:pt>
                <c:pt idx="95">
                  <c:v>39.300000000000004</c:v>
                </c:pt>
                <c:pt idx="96">
                  <c:v>40.28</c:v>
                </c:pt>
                <c:pt idx="97">
                  <c:v>36.28</c:v>
                </c:pt>
                <c:pt idx="98">
                  <c:v>32.28</c:v>
                </c:pt>
                <c:pt idx="99">
                  <c:v>33.26</c:v>
                </c:pt>
                <c:pt idx="100">
                  <c:v>34.239999999999995</c:v>
                </c:pt>
                <c:pt idx="101">
                  <c:v>35.219999999999992</c:v>
                </c:pt>
                <c:pt idx="102">
                  <c:v>36.199999999999989</c:v>
                </c:pt>
                <c:pt idx="103">
                  <c:v>37.179999999999986</c:v>
                </c:pt>
                <c:pt idx="104">
                  <c:v>38.159999999999982</c:v>
                </c:pt>
                <c:pt idx="105">
                  <c:v>39.139999999999979</c:v>
                </c:pt>
                <c:pt idx="106">
                  <c:v>40.119999999999976</c:v>
                </c:pt>
                <c:pt idx="107">
                  <c:v>36.119999999999976</c:v>
                </c:pt>
                <c:pt idx="108">
                  <c:v>37.099999999999973</c:v>
                </c:pt>
                <c:pt idx="109">
                  <c:v>38.07999999999997</c:v>
                </c:pt>
                <c:pt idx="110">
                  <c:v>34.07999999999997</c:v>
                </c:pt>
                <c:pt idx="111">
                  <c:v>35.059999999999967</c:v>
                </c:pt>
                <c:pt idx="112">
                  <c:v>36.039999999999964</c:v>
                </c:pt>
                <c:pt idx="113">
                  <c:v>37.01999999999996</c:v>
                </c:pt>
                <c:pt idx="114">
                  <c:v>33.01999999999996</c:v>
                </c:pt>
                <c:pt idx="115">
                  <c:v>33.999999999999957</c:v>
                </c:pt>
                <c:pt idx="116">
                  <c:v>29.999999999999957</c:v>
                </c:pt>
                <c:pt idx="117">
                  <c:v>30.979999999999958</c:v>
                </c:pt>
                <c:pt idx="118">
                  <c:v>31.959999999999958</c:v>
                </c:pt>
                <c:pt idx="119">
                  <c:v>32.939999999999955</c:v>
                </c:pt>
                <c:pt idx="120">
                  <c:v>33.919999999999952</c:v>
                </c:pt>
                <c:pt idx="121">
                  <c:v>34.899999999999949</c:v>
                </c:pt>
                <c:pt idx="122">
                  <c:v>35.879999999999946</c:v>
                </c:pt>
                <c:pt idx="123">
                  <c:v>36.859999999999943</c:v>
                </c:pt>
                <c:pt idx="124">
                  <c:v>37.839999999999939</c:v>
                </c:pt>
                <c:pt idx="125">
                  <c:v>38.819999999999936</c:v>
                </c:pt>
                <c:pt idx="126">
                  <c:v>39.799999999999933</c:v>
                </c:pt>
                <c:pt idx="127">
                  <c:v>40.77999999999993</c:v>
                </c:pt>
                <c:pt idx="128">
                  <c:v>41.759999999999927</c:v>
                </c:pt>
                <c:pt idx="129">
                  <c:v>42.739999999999924</c:v>
                </c:pt>
                <c:pt idx="130">
                  <c:v>38.739999999999924</c:v>
                </c:pt>
                <c:pt idx="131">
                  <c:v>39.719999999999921</c:v>
                </c:pt>
                <c:pt idx="132">
                  <c:v>40.699999999999918</c:v>
                </c:pt>
                <c:pt idx="133">
                  <c:v>41.679999999999914</c:v>
                </c:pt>
                <c:pt idx="134">
                  <c:v>42.659999999999911</c:v>
                </c:pt>
                <c:pt idx="135">
                  <c:v>43.639999999999908</c:v>
                </c:pt>
                <c:pt idx="136">
                  <c:v>44.619999999999905</c:v>
                </c:pt>
                <c:pt idx="137">
                  <c:v>40.619999999999905</c:v>
                </c:pt>
                <c:pt idx="138">
                  <c:v>41.599999999999902</c:v>
                </c:pt>
                <c:pt idx="139">
                  <c:v>42.579999999999899</c:v>
                </c:pt>
                <c:pt idx="140">
                  <c:v>43.559999999999896</c:v>
                </c:pt>
                <c:pt idx="141">
                  <c:v>44.539999999999893</c:v>
                </c:pt>
                <c:pt idx="142">
                  <c:v>45.519999999999889</c:v>
                </c:pt>
                <c:pt idx="143">
                  <c:v>46.499999999999886</c:v>
                </c:pt>
                <c:pt idx="144">
                  <c:v>47.479999999999883</c:v>
                </c:pt>
                <c:pt idx="145">
                  <c:v>48.45999999999988</c:v>
                </c:pt>
                <c:pt idx="146">
                  <c:v>49.439999999999877</c:v>
                </c:pt>
                <c:pt idx="147">
                  <c:v>50.419999999999874</c:v>
                </c:pt>
                <c:pt idx="148">
                  <c:v>51.399999999999871</c:v>
                </c:pt>
                <c:pt idx="149">
                  <c:v>52.379999999999868</c:v>
                </c:pt>
                <c:pt idx="150">
                  <c:v>48.379999999999868</c:v>
                </c:pt>
                <c:pt idx="151">
                  <c:v>49.359999999999864</c:v>
                </c:pt>
                <c:pt idx="152">
                  <c:v>50.339999999999861</c:v>
                </c:pt>
                <c:pt idx="153">
                  <c:v>51.319999999999858</c:v>
                </c:pt>
                <c:pt idx="154">
                  <c:v>52.299999999999855</c:v>
                </c:pt>
                <c:pt idx="155">
                  <c:v>48.299999999999855</c:v>
                </c:pt>
                <c:pt idx="156">
                  <c:v>49.279999999999852</c:v>
                </c:pt>
                <c:pt idx="157">
                  <c:v>50.259999999999849</c:v>
                </c:pt>
                <c:pt idx="158">
                  <c:v>46.259999999999849</c:v>
                </c:pt>
                <c:pt idx="159">
                  <c:v>47.239999999999846</c:v>
                </c:pt>
                <c:pt idx="160">
                  <c:v>48.219999999999843</c:v>
                </c:pt>
                <c:pt idx="161">
                  <c:v>44.219999999999843</c:v>
                </c:pt>
                <c:pt idx="162">
                  <c:v>45.199999999999839</c:v>
                </c:pt>
                <c:pt idx="163">
                  <c:v>46.179999999999836</c:v>
                </c:pt>
                <c:pt idx="164">
                  <c:v>42.179999999999836</c:v>
                </c:pt>
                <c:pt idx="165">
                  <c:v>43.159999999999833</c:v>
                </c:pt>
                <c:pt idx="166">
                  <c:v>39.159999999999833</c:v>
                </c:pt>
                <c:pt idx="167">
                  <c:v>40.13999999999983</c:v>
                </c:pt>
                <c:pt idx="168">
                  <c:v>41.119999999999827</c:v>
                </c:pt>
                <c:pt idx="169">
                  <c:v>42.099999999999824</c:v>
                </c:pt>
                <c:pt idx="170">
                  <c:v>43.079999999999821</c:v>
                </c:pt>
                <c:pt idx="171">
                  <c:v>39.079999999999821</c:v>
                </c:pt>
                <c:pt idx="172">
                  <c:v>35.079999999999821</c:v>
                </c:pt>
                <c:pt idx="173">
                  <c:v>36.059999999999818</c:v>
                </c:pt>
                <c:pt idx="174">
                  <c:v>37.039999999999814</c:v>
                </c:pt>
                <c:pt idx="175">
                  <c:v>38.019999999999811</c:v>
                </c:pt>
                <c:pt idx="176">
                  <c:v>38.999999999999808</c:v>
                </c:pt>
                <c:pt idx="177">
                  <c:v>39.979999999999805</c:v>
                </c:pt>
                <c:pt idx="178">
                  <c:v>40.959999999999802</c:v>
                </c:pt>
                <c:pt idx="179">
                  <c:v>41.939999999999799</c:v>
                </c:pt>
                <c:pt idx="180">
                  <c:v>42.919999999999796</c:v>
                </c:pt>
                <c:pt idx="181">
                  <c:v>43.899999999999793</c:v>
                </c:pt>
                <c:pt idx="182">
                  <c:v>44.879999999999789</c:v>
                </c:pt>
                <c:pt idx="183">
                  <c:v>45.859999999999786</c:v>
                </c:pt>
                <c:pt idx="184">
                  <c:v>46.839999999999783</c:v>
                </c:pt>
                <c:pt idx="185">
                  <c:v>47.81999999999978</c:v>
                </c:pt>
                <c:pt idx="186">
                  <c:v>48.799999999999777</c:v>
                </c:pt>
                <c:pt idx="187">
                  <c:v>49.779999999999774</c:v>
                </c:pt>
                <c:pt idx="188">
                  <c:v>50.759999999999771</c:v>
                </c:pt>
                <c:pt idx="189">
                  <c:v>51.739999999999768</c:v>
                </c:pt>
                <c:pt idx="190">
                  <c:v>52.719999999999764</c:v>
                </c:pt>
                <c:pt idx="191">
                  <c:v>53.699999999999761</c:v>
                </c:pt>
                <c:pt idx="192">
                  <c:v>49.699999999999761</c:v>
                </c:pt>
                <c:pt idx="193">
                  <c:v>50.679999999999758</c:v>
                </c:pt>
                <c:pt idx="194">
                  <c:v>51.659999999999755</c:v>
                </c:pt>
                <c:pt idx="195">
                  <c:v>52.639999999999752</c:v>
                </c:pt>
                <c:pt idx="196">
                  <c:v>53.619999999999749</c:v>
                </c:pt>
                <c:pt idx="197">
                  <c:v>54.599999999999746</c:v>
                </c:pt>
                <c:pt idx="198">
                  <c:v>55.579999999999742</c:v>
                </c:pt>
                <c:pt idx="199">
                  <c:v>56.559999999999739</c:v>
                </c:pt>
                <c:pt idx="200">
                  <c:v>57.539999999999736</c:v>
                </c:pt>
                <c:pt idx="201">
                  <c:v>58.519999999999733</c:v>
                </c:pt>
                <c:pt idx="202">
                  <c:v>59.49999999999973</c:v>
                </c:pt>
                <c:pt idx="203">
                  <c:v>60.479999999999727</c:v>
                </c:pt>
                <c:pt idx="204">
                  <c:v>61.459999999999724</c:v>
                </c:pt>
                <c:pt idx="205">
                  <c:v>62.439999999999721</c:v>
                </c:pt>
                <c:pt idx="206">
                  <c:v>63.419999999999717</c:v>
                </c:pt>
                <c:pt idx="207">
                  <c:v>64.399999999999721</c:v>
                </c:pt>
                <c:pt idx="208">
                  <c:v>65.379999999999725</c:v>
                </c:pt>
                <c:pt idx="209">
                  <c:v>61.379999999999725</c:v>
                </c:pt>
                <c:pt idx="210">
                  <c:v>62.359999999999722</c:v>
                </c:pt>
                <c:pt idx="211">
                  <c:v>63.339999999999719</c:v>
                </c:pt>
                <c:pt idx="212">
                  <c:v>64.319999999999723</c:v>
                </c:pt>
                <c:pt idx="213">
                  <c:v>65.299999999999727</c:v>
                </c:pt>
                <c:pt idx="214">
                  <c:v>66.279999999999731</c:v>
                </c:pt>
                <c:pt idx="215">
                  <c:v>67.259999999999735</c:v>
                </c:pt>
                <c:pt idx="216">
                  <c:v>63.259999999999735</c:v>
                </c:pt>
                <c:pt idx="217">
                  <c:v>64.239999999999739</c:v>
                </c:pt>
                <c:pt idx="218">
                  <c:v>60.239999999999739</c:v>
                </c:pt>
                <c:pt idx="219">
                  <c:v>61.219999999999736</c:v>
                </c:pt>
                <c:pt idx="220">
                  <c:v>62.199999999999733</c:v>
                </c:pt>
                <c:pt idx="221">
                  <c:v>63.17999999999973</c:v>
                </c:pt>
                <c:pt idx="222">
                  <c:v>64.159999999999727</c:v>
                </c:pt>
                <c:pt idx="223">
                  <c:v>65.139999999999731</c:v>
                </c:pt>
                <c:pt idx="224">
                  <c:v>66.119999999999735</c:v>
                </c:pt>
                <c:pt idx="225">
                  <c:v>67.099999999999739</c:v>
                </c:pt>
                <c:pt idx="226">
                  <c:v>68.079999999999742</c:v>
                </c:pt>
                <c:pt idx="227">
                  <c:v>69.059999999999746</c:v>
                </c:pt>
                <c:pt idx="228">
                  <c:v>70.03999999999975</c:v>
                </c:pt>
                <c:pt idx="229">
                  <c:v>71.019999999999754</c:v>
                </c:pt>
                <c:pt idx="230">
                  <c:v>71.999999999999758</c:v>
                </c:pt>
                <c:pt idx="231">
                  <c:v>72.979999999999762</c:v>
                </c:pt>
                <c:pt idx="232">
                  <c:v>73.959999999999766</c:v>
                </c:pt>
                <c:pt idx="233">
                  <c:v>74.93999999999977</c:v>
                </c:pt>
                <c:pt idx="234">
                  <c:v>75.919999999999774</c:v>
                </c:pt>
                <c:pt idx="235">
                  <c:v>76.899999999999778</c:v>
                </c:pt>
                <c:pt idx="236">
                  <c:v>77.879999999999782</c:v>
                </c:pt>
                <c:pt idx="237">
                  <c:v>78.859999999999786</c:v>
                </c:pt>
                <c:pt idx="238">
                  <c:v>79.83999999999979</c:v>
                </c:pt>
                <c:pt idx="239">
                  <c:v>80.819999999999794</c:v>
                </c:pt>
                <c:pt idx="240">
                  <c:v>81.799999999999798</c:v>
                </c:pt>
                <c:pt idx="241">
                  <c:v>82.779999999999802</c:v>
                </c:pt>
                <c:pt idx="242">
                  <c:v>83.759999999999806</c:v>
                </c:pt>
                <c:pt idx="243">
                  <c:v>84.73999999999981</c:v>
                </c:pt>
                <c:pt idx="244">
                  <c:v>80.73999999999981</c:v>
                </c:pt>
                <c:pt idx="245">
                  <c:v>81.719999999999814</c:v>
                </c:pt>
                <c:pt idx="246">
                  <c:v>77.719999999999814</c:v>
                </c:pt>
                <c:pt idx="247">
                  <c:v>78.699999999999818</c:v>
                </c:pt>
                <c:pt idx="248">
                  <c:v>79.679999999999822</c:v>
                </c:pt>
                <c:pt idx="249">
                  <c:v>80.659999999999826</c:v>
                </c:pt>
                <c:pt idx="250">
                  <c:v>81.63999999999983</c:v>
                </c:pt>
                <c:pt idx="251">
                  <c:v>82.619999999999834</c:v>
                </c:pt>
                <c:pt idx="252">
                  <c:v>83.599999999999838</c:v>
                </c:pt>
                <c:pt idx="253">
                  <c:v>79.599999999999838</c:v>
                </c:pt>
                <c:pt idx="254">
                  <c:v>80.579999999999842</c:v>
                </c:pt>
                <c:pt idx="255">
                  <c:v>81.559999999999846</c:v>
                </c:pt>
                <c:pt idx="256">
                  <c:v>82.53999999999985</c:v>
                </c:pt>
                <c:pt idx="257">
                  <c:v>83.519999999999854</c:v>
                </c:pt>
                <c:pt idx="258">
                  <c:v>84.499999999999858</c:v>
                </c:pt>
                <c:pt idx="259">
                  <c:v>85.479999999999862</c:v>
                </c:pt>
                <c:pt idx="260">
                  <c:v>86.459999999999866</c:v>
                </c:pt>
                <c:pt idx="261">
                  <c:v>87.43999999999987</c:v>
                </c:pt>
                <c:pt idx="262">
                  <c:v>88.419999999999874</c:v>
                </c:pt>
                <c:pt idx="263">
                  <c:v>89.399999999999878</c:v>
                </c:pt>
                <c:pt idx="264">
                  <c:v>90.379999999999882</c:v>
                </c:pt>
                <c:pt idx="265">
                  <c:v>91.359999999999886</c:v>
                </c:pt>
                <c:pt idx="266">
                  <c:v>92.33999999999989</c:v>
                </c:pt>
                <c:pt idx="267">
                  <c:v>93.319999999999894</c:v>
                </c:pt>
                <c:pt idx="268">
                  <c:v>94.299999999999898</c:v>
                </c:pt>
                <c:pt idx="269">
                  <c:v>95.279999999999902</c:v>
                </c:pt>
                <c:pt idx="270">
                  <c:v>96.259999999999906</c:v>
                </c:pt>
                <c:pt idx="271">
                  <c:v>97.23999999999991</c:v>
                </c:pt>
                <c:pt idx="272">
                  <c:v>98.219999999999914</c:v>
                </c:pt>
                <c:pt idx="273">
                  <c:v>99.199999999999918</c:v>
                </c:pt>
                <c:pt idx="274">
                  <c:v>100.17999999999992</c:v>
                </c:pt>
                <c:pt idx="275">
                  <c:v>101.15999999999993</c:v>
                </c:pt>
                <c:pt idx="276">
                  <c:v>102.13999999999993</c:v>
                </c:pt>
                <c:pt idx="277">
                  <c:v>103.11999999999993</c:v>
                </c:pt>
                <c:pt idx="278">
                  <c:v>104.09999999999994</c:v>
                </c:pt>
                <c:pt idx="279">
                  <c:v>105.07999999999994</c:v>
                </c:pt>
                <c:pt idx="280">
                  <c:v>106.05999999999995</c:v>
                </c:pt>
                <c:pt idx="281">
                  <c:v>107.03999999999995</c:v>
                </c:pt>
                <c:pt idx="282">
                  <c:v>103.03999999999995</c:v>
                </c:pt>
                <c:pt idx="283">
                  <c:v>104.01999999999995</c:v>
                </c:pt>
                <c:pt idx="284">
                  <c:v>100.01999999999995</c:v>
                </c:pt>
                <c:pt idx="285">
                  <c:v>100.99999999999996</c:v>
                </c:pt>
                <c:pt idx="286">
                  <c:v>101.97999999999996</c:v>
                </c:pt>
                <c:pt idx="287">
                  <c:v>102.95999999999997</c:v>
                </c:pt>
                <c:pt idx="288">
                  <c:v>98.959999999999965</c:v>
                </c:pt>
                <c:pt idx="289">
                  <c:v>99.939999999999969</c:v>
                </c:pt>
                <c:pt idx="290">
                  <c:v>100.91999999999997</c:v>
                </c:pt>
                <c:pt idx="291">
                  <c:v>101.89999999999998</c:v>
                </c:pt>
                <c:pt idx="292">
                  <c:v>102.87999999999998</c:v>
                </c:pt>
                <c:pt idx="293">
                  <c:v>103.85999999999999</c:v>
                </c:pt>
                <c:pt idx="294">
                  <c:v>99.859999999999985</c:v>
                </c:pt>
                <c:pt idx="295">
                  <c:v>100.83999999999999</c:v>
                </c:pt>
                <c:pt idx="296">
                  <c:v>101.82</c:v>
                </c:pt>
                <c:pt idx="297">
                  <c:v>102.8</c:v>
                </c:pt>
                <c:pt idx="298">
                  <c:v>103.78</c:v>
                </c:pt>
                <c:pt idx="299">
                  <c:v>99.78</c:v>
                </c:pt>
                <c:pt idx="300">
                  <c:v>100.76</c:v>
                </c:pt>
                <c:pt idx="301">
                  <c:v>101.74000000000001</c:v>
                </c:pt>
                <c:pt idx="302">
                  <c:v>102.72000000000001</c:v>
                </c:pt>
                <c:pt idx="303">
                  <c:v>103.70000000000002</c:v>
                </c:pt>
                <c:pt idx="304">
                  <c:v>104.68000000000002</c:v>
                </c:pt>
                <c:pt idx="305">
                  <c:v>105.66000000000003</c:v>
                </c:pt>
                <c:pt idx="306">
                  <c:v>106.64000000000003</c:v>
                </c:pt>
                <c:pt idx="307">
                  <c:v>107.62000000000003</c:v>
                </c:pt>
                <c:pt idx="308">
                  <c:v>108.60000000000004</c:v>
                </c:pt>
                <c:pt idx="309">
                  <c:v>109.58000000000004</c:v>
                </c:pt>
                <c:pt idx="310">
                  <c:v>105.58000000000004</c:v>
                </c:pt>
                <c:pt idx="311">
                  <c:v>106.56000000000004</c:v>
                </c:pt>
                <c:pt idx="312">
                  <c:v>107.54000000000005</c:v>
                </c:pt>
                <c:pt idx="313">
                  <c:v>108.52000000000005</c:v>
                </c:pt>
                <c:pt idx="314">
                  <c:v>109.50000000000006</c:v>
                </c:pt>
                <c:pt idx="315">
                  <c:v>110.48000000000006</c:v>
                </c:pt>
                <c:pt idx="316">
                  <c:v>111.46000000000006</c:v>
                </c:pt>
                <c:pt idx="317">
                  <c:v>112.44000000000007</c:v>
                </c:pt>
                <c:pt idx="318">
                  <c:v>108.44000000000007</c:v>
                </c:pt>
                <c:pt idx="319">
                  <c:v>109.42000000000007</c:v>
                </c:pt>
                <c:pt idx="320">
                  <c:v>110.40000000000008</c:v>
                </c:pt>
                <c:pt idx="321">
                  <c:v>111.38000000000008</c:v>
                </c:pt>
                <c:pt idx="322">
                  <c:v>112.36000000000008</c:v>
                </c:pt>
                <c:pt idx="323">
                  <c:v>113.34000000000009</c:v>
                </c:pt>
                <c:pt idx="324">
                  <c:v>109.34000000000009</c:v>
                </c:pt>
                <c:pt idx="325">
                  <c:v>110.32000000000009</c:v>
                </c:pt>
                <c:pt idx="326">
                  <c:v>111.3000000000001</c:v>
                </c:pt>
                <c:pt idx="327">
                  <c:v>112.2800000000001</c:v>
                </c:pt>
                <c:pt idx="328">
                  <c:v>113.2600000000001</c:v>
                </c:pt>
                <c:pt idx="329">
                  <c:v>109.2600000000001</c:v>
                </c:pt>
                <c:pt idx="330">
                  <c:v>110.24000000000011</c:v>
                </c:pt>
                <c:pt idx="331">
                  <c:v>111.22000000000011</c:v>
                </c:pt>
                <c:pt idx="332">
                  <c:v>112.20000000000012</c:v>
                </c:pt>
                <c:pt idx="333">
                  <c:v>108.20000000000012</c:v>
                </c:pt>
                <c:pt idx="334">
                  <c:v>109.18000000000012</c:v>
                </c:pt>
                <c:pt idx="335">
                  <c:v>110.16000000000012</c:v>
                </c:pt>
                <c:pt idx="336">
                  <c:v>111.14000000000013</c:v>
                </c:pt>
                <c:pt idx="337">
                  <c:v>107.14000000000013</c:v>
                </c:pt>
                <c:pt idx="338">
                  <c:v>108.12000000000013</c:v>
                </c:pt>
                <c:pt idx="339">
                  <c:v>109.10000000000014</c:v>
                </c:pt>
                <c:pt idx="340">
                  <c:v>110.08000000000014</c:v>
                </c:pt>
                <c:pt idx="341">
                  <c:v>111.06000000000014</c:v>
                </c:pt>
                <c:pt idx="342">
                  <c:v>112.04000000000015</c:v>
                </c:pt>
                <c:pt idx="343">
                  <c:v>108.04000000000015</c:v>
                </c:pt>
                <c:pt idx="344">
                  <c:v>109.02000000000015</c:v>
                </c:pt>
                <c:pt idx="345">
                  <c:v>105.02000000000015</c:v>
                </c:pt>
                <c:pt idx="346">
                  <c:v>106.00000000000016</c:v>
                </c:pt>
                <c:pt idx="347">
                  <c:v>106.98000000000016</c:v>
                </c:pt>
                <c:pt idx="348">
                  <c:v>107.96000000000016</c:v>
                </c:pt>
                <c:pt idx="349">
                  <c:v>108.94000000000017</c:v>
                </c:pt>
                <c:pt idx="350">
                  <c:v>109.92000000000017</c:v>
                </c:pt>
                <c:pt idx="351">
                  <c:v>105.92000000000017</c:v>
                </c:pt>
                <c:pt idx="352">
                  <c:v>106.90000000000018</c:v>
                </c:pt>
                <c:pt idx="353">
                  <c:v>102.90000000000018</c:v>
                </c:pt>
                <c:pt idx="354">
                  <c:v>103.88000000000018</c:v>
                </c:pt>
                <c:pt idx="355">
                  <c:v>104.86000000000018</c:v>
                </c:pt>
                <c:pt idx="356">
                  <c:v>105.84000000000019</c:v>
                </c:pt>
                <c:pt idx="357">
                  <c:v>106.82000000000019</c:v>
                </c:pt>
                <c:pt idx="358">
                  <c:v>107.8000000000002</c:v>
                </c:pt>
                <c:pt idx="359">
                  <c:v>108.7800000000002</c:v>
                </c:pt>
                <c:pt idx="360">
                  <c:v>109.7600000000002</c:v>
                </c:pt>
                <c:pt idx="361">
                  <c:v>105.7600000000002</c:v>
                </c:pt>
                <c:pt idx="362">
                  <c:v>106.74000000000021</c:v>
                </c:pt>
                <c:pt idx="363">
                  <c:v>107.72000000000021</c:v>
                </c:pt>
                <c:pt idx="364">
                  <c:v>108.70000000000022</c:v>
                </c:pt>
                <c:pt idx="365">
                  <c:v>109.68000000000022</c:v>
                </c:pt>
                <c:pt idx="366">
                  <c:v>110.66000000000022</c:v>
                </c:pt>
                <c:pt idx="367">
                  <c:v>111.64000000000023</c:v>
                </c:pt>
                <c:pt idx="368">
                  <c:v>112.62000000000023</c:v>
                </c:pt>
                <c:pt idx="369">
                  <c:v>113.60000000000024</c:v>
                </c:pt>
                <c:pt idx="370">
                  <c:v>114.58000000000024</c:v>
                </c:pt>
                <c:pt idx="371">
                  <c:v>115.56000000000024</c:v>
                </c:pt>
                <c:pt idx="372">
                  <c:v>111.56000000000024</c:v>
                </c:pt>
                <c:pt idx="373">
                  <c:v>107.56000000000024</c:v>
                </c:pt>
                <c:pt idx="374">
                  <c:v>108.54000000000025</c:v>
                </c:pt>
                <c:pt idx="375">
                  <c:v>109.52000000000025</c:v>
                </c:pt>
                <c:pt idx="376">
                  <c:v>110.50000000000026</c:v>
                </c:pt>
                <c:pt idx="377">
                  <c:v>106.50000000000026</c:v>
                </c:pt>
                <c:pt idx="378">
                  <c:v>107.48000000000026</c:v>
                </c:pt>
                <c:pt idx="379">
                  <c:v>108.46000000000026</c:v>
                </c:pt>
                <c:pt idx="380">
                  <c:v>109.44000000000027</c:v>
                </c:pt>
                <c:pt idx="381">
                  <c:v>110.42000000000027</c:v>
                </c:pt>
                <c:pt idx="382">
                  <c:v>111.40000000000028</c:v>
                </c:pt>
                <c:pt idx="383">
                  <c:v>112.38000000000028</c:v>
                </c:pt>
                <c:pt idx="384">
                  <c:v>108.38000000000028</c:v>
                </c:pt>
                <c:pt idx="385">
                  <c:v>109.36000000000028</c:v>
                </c:pt>
                <c:pt idx="386">
                  <c:v>110.34000000000029</c:v>
                </c:pt>
                <c:pt idx="387">
                  <c:v>111.32000000000029</c:v>
                </c:pt>
                <c:pt idx="388">
                  <c:v>112.3000000000003</c:v>
                </c:pt>
                <c:pt idx="389">
                  <c:v>113.2800000000003</c:v>
                </c:pt>
                <c:pt idx="390">
                  <c:v>114.2600000000003</c:v>
                </c:pt>
                <c:pt idx="391">
                  <c:v>115.24000000000031</c:v>
                </c:pt>
                <c:pt idx="392">
                  <c:v>116.22000000000031</c:v>
                </c:pt>
                <c:pt idx="393">
                  <c:v>117.20000000000032</c:v>
                </c:pt>
                <c:pt idx="394">
                  <c:v>118.18000000000032</c:v>
                </c:pt>
                <c:pt idx="395">
                  <c:v>119.16000000000032</c:v>
                </c:pt>
                <c:pt idx="396">
                  <c:v>115.16000000000032</c:v>
                </c:pt>
                <c:pt idx="397">
                  <c:v>116.14000000000033</c:v>
                </c:pt>
                <c:pt idx="398">
                  <c:v>117.12000000000033</c:v>
                </c:pt>
                <c:pt idx="399">
                  <c:v>118.10000000000034</c:v>
                </c:pt>
                <c:pt idx="400">
                  <c:v>119.08000000000034</c:v>
                </c:pt>
                <c:pt idx="401">
                  <c:v>120.06000000000034</c:v>
                </c:pt>
                <c:pt idx="402">
                  <c:v>121.04000000000035</c:v>
                </c:pt>
                <c:pt idx="403">
                  <c:v>122.02000000000035</c:v>
                </c:pt>
                <c:pt idx="404">
                  <c:v>123.00000000000036</c:v>
                </c:pt>
                <c:pt idx="405">
                  <c:v>123.98000000000036</c:v>
                </c:pt>
                <c:pt idx="406">
                  <c:v>124.96000000000036</c:v>
                </c:pt>
                <c:pt idx="407">
                  <c:v>125.94000000000037</c:v>
                </c:pt>
                <c:pt idx="408">
                  <c:v>121.94000000000037</c:v>
                </c:pt>
                <c:pt idx="409">
                  <c:v>117.94000000000037</c:v>
                </c:pt>
                <c:pt idx="410">
                  <c:v>118.92000000000037</c:v>
                </c:pt>
                <c:pt idx="411">
                  <c:v>114.92000000000037</c:v>
                </c:pt>
                <c:pt idx="412">
                  <c:v>115.90000000000038</c:v>
                </c:pt>
                <c:pt idx="413">
                  <c:v>116.88000000000038</c:v>
                </c:pt>
                <c:pt idx="414">
                  <c:v>112.88000000000038</c:v>
                </c:pt>
                <c:pt idx="415">
                  <c:v>113.86000000000038</c:v>
                </c:pt>
                <c:pt idx="416">
                  <c:v>114.84000000000039</c:v>
                </c:pt>
                <c:pt idx="417">
                  <c:v>115.82000000000039</c:v>
                </c:pt>
                <c:pt idx="418">
                  <c:v>116.8000000000004</c:v>
                </c:pt>
                <c:pt idx="419">
                  <c:v>112.8000000000004</c:v>
                </c:pt>
                <c:pt idx="420">
                  <c:v>113.7800000000004</c:v>
                </c:pt>
                <c:pt idx="421">
                  <c:v>114.7600000000004</c:v>
                </c:pt>
                <c:pt idx="422">
                  <c:v>115.74000000000041</c:v>
                </c:pt>
                <c:pt idx="423">
                  <c:v>116.72000000000041</c:v>
                </c:pt>
                <c:pt idx="424">
                  <c:v>117.70000000000041</c:v>
                </c:pt>
                <c:pt idx="425">
                  <c:v>118.68000000000042</c:v>
                </c:pt>
                <c:pt idx="426">
                  <c:v>114.68000000000042</c:v>
                </c:pt>
                <c:pt idx="427">
                  <c:v>115.66000000000042</c:v>
                </c:pt>
                <c:pt idx="428">
                  <c:v>111.66000000000042</c:v>
                </c:pt>
                <c:pt idx="429">
                  <c:v>107.66000000000042</c:v>
                </c:pt>
                <c:pt idx="430">
                  <c:v>108.64000000000043</c:v>
                </c:pt>
                <c:pt idx="431">
                  <c:v>109.62000000000043</c:v>
                </c:pt>
                <c:pt idx="432">
                  <c:v>110.60000000000043</c:v>
                </c:pt>
                <c:pt idx="433">
                  <c:v>111.58000000000044</c:v>
                </c:pt>
                <c:pt idx="434">
                  <c:v>112.56000000000044</c:v>
                </c:pt>
                <c:pt idx="435">
                  <c:v>113.54000000000045</c:v>
                </c:pt>
                <c:pt idx="436">
                  <c:v>114.52000000000045</c:v>
                </c:pt>
                <c:pt idx="437">
                  <c:v>110.52000000000045</c:v>
                </c:pt>
                <c:pt idx="438">
                  <c:v>111.50000000000045</c:v>
                </c:pt>
                <c:pt idx="439">
                  <c:v>112.48000000000046</c:v>
                </c:pt>
                <c:pt idx="440">
                  <c:v>113.46000000000046</c:v>
                </c:pt>
                <c:pt idx="441">
                  <c:v>109.46000000000046</c:v>
                </c:pt>
                <c:pt idx="442">
                  <c:v>110.44000000000047</c:v>
                </c:pt>
                <c:pt idx="443">
                  <c:v>111.42000000000047</c:v>
                </c:pt>
                <c:pt idx="444">
                  <c:v>112.40000000000047</c:v>
                </c:pt>
                <c:pt idx="445">
                  <c:v>113.38000000000048</c:v>
                </c:pt>
                <c:pt idx="446">
                  <c:v>114.36000000000048</c:v>
                </c:pt>
                <c:pt idx="447">
                  <c:v>115.34000000000049</c:v>
                </c:pt>
                <c:pt idx="448">
                  <c:v>116.32000000000049</c:v>
                </c:pt>
                <c:pt idx="449">
                  <c:v>117.30000000000049</c:v>
                </c:pt>
                <c:pt idx="450">
                  <c:v>118.2800000000005</c:v>
                </c:pt>
                <c:pt idx="451">
                  <c:v>119.2600000000005</c:v>
                </c:pt>
                <c:pt idx="452">
                  <c:v>115.2600000000005</c:v>
                </c:pt>
                <c:pt idx="453">
                  <c:v>111.2600000000005</c:v>
                </c:pt>
                <c:pt idx="454">
                  <c:v>112.24000000000051</c:v>
                </c:pt>
                <c:pt idx="455">
                  <c:v>113.22000000000051</c:v>
                </c:pt>
                <c:pt idx="456">
                  <c:v>114.20000000000051</c:v>
                </c:pt>
                <c:pt idx="457">
                  <c:v>115.18000000000052</c:v>
                </c:pt>
                <c:pt idx="458">
                  <c:v>116.16000000000052</c:v>
                </c:pt>
                <c:pt idx="459">
                  <c:v>117.14000000000053</c:v>
                </c:pt>
                <c:pt idx="460">
                  <c:v>118.12000000000053</c:v>
                </c:pt>
                <c:pt idx="461">
                  <c:v>119.10000000000053</c:v>
                </c:pt>
                <c:pt idx="462">
                  <c:v>115.10000000000053</c:v>
                </c:pt>
                <c:pt idx="463">
                  <c:v>116.08000000000054</c:v>
                </c:pt>
                <c:pt idx="464">
                  <c:v>117.06000000000054</c:v>
                </c:pt>
                <c:pt idx="465">
                  <c:v>118.04000000000055</c:v>
                </c:pt>
                <c:pt idx="466">
                  <c:v>119.02000000000055</c:v>
                </c:pt>
                <c:pt idx="467">
                  <c:v>120.00000000000055</c:v>
                </c:pt>
                <c:pt idx="468">
                  <c:v>120.98000000000056</c:v>
                </c:pt>
                <c:pt idx="469">
                  <c:v>121.96000000000056</c:v>
                </c:pt>
                <c:pt idx="470">
                  <c:v>122.94000000000057</c:v>
                </c:pt>
                <c:pt idx="471">
                  <c:v>123.92000000000057</c:v>
                </c:pt>
                <c:pt idx="472">
                  <c:v>124.90000000000057</c:v>
                </c:pt>
                <c:pt idx="473">
                  <c:v>125.88000000000058</c:v>
                </c:pt>
                <c:pt idx="474">
                  <c:v>126.86000000000058</c:v>
                </c:pt>
                <c:pt idx="475">
                  <c:v>122.86000000000058</c:v>
                </c:pt>
                <c:pt idx="476">
                  <c:v>118.86000000000058</c:v>
                </c:pt>
                <c:pt idx="477">
                  <c:v>119.84000000000059</c:v>
                </c:pt>
                <c:pt idx="478">
                  <c:v>120.82000000000059</c:v>
                </c:pt>
                <c:pt idx="479">
                  <c:v>116.82000000000059</c:v>
                </c:pt>
                <c:pt idx="480">
                  <c:v>117.80000000000059</c:v>
                </c:pt>
                <c:pt idx="481">
                  <c:v>118.7800000000006</c:v>
                </c:pt>
                <c:pt idx="482">
                  <c:v>119.7600000000006</c:v>
                </c:pt>
                <c:pt idx="483">
                  <c:v>120.74000000000061</c:v>
                </c:pt>
                <c:pt idx="484">
                  <c:v>121.72000000000061</c:v>
                </c:pt>
                <c:pt idx="485">
                  <c:v>122.70000000000061</c:v>
                </c:pt>
                <c:pt idx="486">
                  <c:v>123.68000000000062</c:v>
                </c:pt>
                <c:pt idx="487">
                  <c:v>124.66000000000062</c:v>
                </c:pt>
                <c:pt idx="488">
                  <c:v>125.64000000000063</c:v>
                </c:pt>
                <c:pt idx="489">
                  <c:v>126.62000000000063</c:v>
                </c:pt>
                <c:pt idx="490">
                  <c:v>127.60000000000063</c:v>
                </c:pt>
                <c:pt idx="491">
                  <c:v>128.58000000000064</c:v>
                </c:pt>
                <c:pt idx="492">
                  <c:v>129.56000000000063</c:v>
                </c:pt>
                <c:pt idx="493">
                  <c:v>125.56000000000063</c:v>
                </c:pt>
                <c:pt idx="494">
                  <c:v>126.54000000000063</c:v>
                </c:pt>
                <c:pt idx="495">
                  <c:v>127.52000000000064</c:v>
                </c:pt>
                <c:pt idx="496">
                  <c:v>123.52000000000064</c:v>
                </c:pt>
                <c:pt idx="497">
                  <c:v>124.50000000000064</c:v>
                </c:pt>
                <c:pt idx="498">
                  <c:v>125.48000000000064</c:v>
                </c:pt>
                <c:pt idx="499">
                  <c:v>121.48000000000064</c:v>
                </c:pt>
                <c:pt idx="500">
                  <c:v>122.46000000000065</c:v>
                </c:pt>
                <c:pt idx="501">
                  <c:v>118.46000000000065</c:v>
                </c:pt>
                <c:pt idx="502">
                  <c:v>119.44000000000065</c:v>
                </c:pt>
                <c:pt idx="503">
                  <c:v>120.42000000000066</c:v>
                </c:pt>
                <c:pt idx="504">
                  <c:v>116.42000000000066</c:v>
                </c:pt>
                <c:pt idx="505">
                  <c:v>117.40000000000066</c:v>
                </c:pt>
                <c:pt idx="506">
                  <c:v>118.38000000000066</c:v>
                </c:pt>
                <c:pt idx="507">
                  <c:v>119.36000000000067</c:v>
                </c:pt>
                <c:pt idx="508">
                  <c:v>120.34000000000067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8E-40E9-AD82-CDEEE5140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1734335"/>
        <c:axId val="2121735167"/>
      </c:lineChart>
      <c:catAx>
        <c:axId val="212173433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1735167"/>
        <c:crosses val="autoZero"/>
        <c:auto val="1"/>
        <c:lblAlgn val="ctr"/>
        <c:lblOffset val="100"/>
        <c:noMultiLvlLbl val="0"/>
      </c:catAx>
      <c:valAx>
        <c:axId val="2121735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17343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Points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'2021-2022 Summary'!$C$7:$C$18</c:f>
              <c:numCache>
                <c:formatCode>[$-809]\ mmmm\ yyyy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'2021-2022 Summary'!$E$7:$E$18</c:f>
              <c:numCache>
                <c:formatCode>"£"#,##0.00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0.00">
                  <c:v>-3.155999999999997</c:v>
                </c:pt>
                <c:pt idx="8" formatCode="0.00">
                  <c:v>8.7969999999999988</c:v>
                </c:pt>
                <c:pt idx="9" formatCode="0.00">
                  <c:v>1.5649999999999997</c:v>
                </c:pt>
                <c:pt idx="10" formatCode="0.00">
                  <c:v>0</c:v>
                </c:pt>
                <c:pt idx="11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0E-434F-A08F-477B15953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25786783"/>
        <c:axId val="1351934511"/>
      </c:barChart>
      <c:dateAx>
        <c:axId val="2125786783"/>
        <c:scaling>
          <c:orientation val="minMax"/>
        </c:scaling>
        <c:delete val="0"/>
        <c:axPos val="b"/>
        <c:numFmt formatCode="[$-809]\ mmmm\ 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1934511"/>
        <c:crosses val="autoZero"/>
        <c:auto val="1"/>
        <c:lblOffset val="100"/>
        <c:baseTimeUnit val="months"/>
      </c:dateAx>
      <c:valAx>
        <c:axId val="1351934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5786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Profit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'2021-2022 Summary'!$C$7:$C$18</c:f>
              <c:numCache>
                <c:formatCode>[$-809]\ mmmm\ yyyy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'2021-2022 Summary'!$D$7:$D$18</c:f>
              <c:numCache>
                <c:formatCode>"£"#,##0.00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-1.8399999999999999</c:v>
                </c:pt>
                <c:pt idx="8">
                  <c:v>4.4999999999999991</c:v>
                </c:pt>
                <c:pt idx="9">
                  <c:v>0.56000000000000005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03-4AAA-98AF-EE2EAFD11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25786783"/>
        <c:axId val="1351934511"/>
      </c:barChart>
      <c:dateAx>
        <c:axId val="2125786783"/>
        <c:scaling>
          <c:orientation val="minMax"/>
        </c:scaling>
        <c:delete val="0"/>
        <c:axPos val="b"/>
        <c:numFmt formatCode="[$-809]\ mmmm\ 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1934511"/>
        <c:crosses val="autoZero"/>
        <c:auto val="1"/>
        <c:lblOffset val="100"/>
        <c:baseTimeUnit val="months"/>
      </c:dateAx>
      <c:valAx>
        <c:axId val="1351934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5786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Points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'2021-2022 Summary'!$C$7:$C$18</c:f>
              <c:numCache>
                <c:formatCode>[$-809]\ mmmm\ yyyy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'2021-2022 Summary'!$E$7:$E$18</c:f>
              <c:numCache>
                <c:formatCode>"£"#,##0.00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0.00">
                  <c:v>-3.155999999999997</c:v>
                </c:pt>
                <c:pt idx="8" formatCode="0.00">
                  <c:v>8.7969999999999988</c:v>
                </c:pt>
                <c:pt idx="9" formatCode="0.00">
                  <c:v>1.5649999999999997</c:v>
                </c:pt>
                <c:pt idx="10" formatCode="0.00">
                  <c:v>0</c:v>
                </c:pt>
                <c:pt idx="11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8A-4C5F-9DC4-77A21A8D6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25786783"/>
        <c:axId val="1351934511"/>
      </c:barChart>
      <c:dateAx>
        <c:axId val="2125786783"/>
        <c:scaling>
          <c:orientation val="minMax"/>
        </c:scaling>
        <c:delete val="0"/>
        <c:axPos val="b"/>
        <c:numFmt formatCode="[$-809]\ mmmm\ 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1934511"/>
        <c:crosses val="autoZero"/>
        <c:auto val="1"/>
        <c:lblOffset val="100"/>
        <c:baseTimeUnit val="months"/>
      </c:dateAx>
      <c:valAx>
        <c:axId val="1351934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5786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Points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'SHG Filter (2)'!$O$3</c:f>
              <c:strCache>
                <c:ptCount val="1"/>
                <c:pt idx="0">
                  <c:v>Cumulative Points</c:v>
                </c:pt>
              </c:strCache>
            </c:strRef>
          </c:tx>
          <c:marker>
            <c:symbol val="none"/>
          </c:marker>
          <c:val>
            <c:numRef>
              <c:f>'SHG Filter (2)'!$O$4:$O$342</c:f>
              <c:numCache>
                <c:formatCode>0.00</c:formatCode>
                <c:ptCount val="311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-2.7549999999999999</c:v>
                </c:pt>
                <c:pt idx="4">
                  <c:v>-3.7549999999999999</c:v>
                </c:pt>
                <c:pt idx="5">
                  <c:v>-4.2649999999999997</c:v>
                </c:pt>
                <c:pt idx="6">
                  <c:v>-4.0199999999999996</c:v>
                </c:pt>
                <c:pt idx="7">
                  <c:v>-3.7749999999999995</c:v>
                </c:pt>
                <c:pt idx="8">
                  <c:v>-3.5299999999999994</c:v>
                </c:pt>
                <c:pt idx="9">
                  <c:v>-3.2849999999999993</c:v>
                </c:pt>
                <c:pt idx="10">
                  <c:v>-3.0399999999999991</c:v>
                </c:pt>
                <c:pt idx="11">
                  <c:v>-2.794999999999999</c:v>
                </c:pt>
                <c:pt idx="12">
                  <c:v>-3.794999999999999</c:v>
                </c:pt>
                <c:pt idx="13">
                  <c:v>-7.3049999999999988</c:v>
                </c:pt>
                <c:pt idx="14">
                  <c:v>-7.0599999999999987</c:v>
                </c:pt>
                <c:pt idx="15">
                  <c:v>-6.8149999999999986</c:v>
                </c:pt>
                <c:pt idx="16">
                  <c:v>-6.5699999999999985</c:v>
                </c:pt>
                <c:pt idx="17">
                  <c:v>-7.5699999999999985</c:v>
                </c:pt>
                <c:pt idx="18">
                  <c:v>-7.3249999999999984</c:v>
                </c:pt>
                <c:pt idx="19">
                  <c:v>-7.0799999999999983</c:v>
                </c:pt>
                <c:pt idx="20">
                  <c:v>-6.8349999999999982</c:v>
                </c:pt>
                <c:pt idx="21">
                  <c:v>-6.5899999999999981</c:v>
                </c:pt>
                <c:pt idx="22">
                  <c:v>-6.344999999999998</c:v>
                </c:pt>
                <c:pt idx="23">
                  <c:v>-6.0999999999999979</c:v>
                </c:pt>
                <c:pt idx="24">
                  <c:v>-7.0999999999999979</c:v>
                </c:pt>
                <c:pt idx="25">
                  <c:v>-6.8549999999999978</c:v>
                </c:pt>
                <c:pt idx="26">
                  <c:v>-6.6099999999999977</c:v>
                </c:pt>
                <c:pt idx="27">
                  <c:v>-6.3649999999999975</c:v>
                </c:pt>
                <c:pt idx="28">
                  <c:v>-6.1199999999999974</c:v>
                </c:pt>
                <c:pt idx="29">
                  <c:v>-5.8749999999999973</c:v>
                </c:pt>
                <c:pt idx="30">
                  <c:v>-5.6299999999999972</c:v>
                </c:pt>
                <c:pt idx="31">
                  <c:v>-5.3849999999999971</c:v>
                </c:pt>
                <c:pt idx="32">
                  <c:v>-6.3849999999999971</c:v>
                </c:pt>
                <c:pt idx="33">
                  <c:v>-6.139999999999997</c:v>
                </c:pt>
                <c:pt idx="34">
                  <c:v>-5.8949999999999969</c:v>
                </c:pt>
                <c:pt idx="35">
                  <c:v>-5.6499999999999968</c:v>
                </c:pt>
                <c:pt idx="36">
                  <c:v>-5.4049999999999967</c:v>
                </c:pt>
                <c:pt idx="37">
                  <c:v>-5.1599999999999966</c:v>
                </c:pt>
                <c:pt idx="38">
                  <c:v>-4.9149999999999965</c:v>
                </c:pt>
                <c:pt idx="39">
                  <c:v>-4.6699999999999964</c:v>
                </c:pt>
                <c:pt idx="40">
                  <c:v>-4.4249999999999963</c:v>
                </c:pt>
                <c:pt idx="41">
                  <c:v>-4.1799999999999962</c:v>
                </c:pt>
                <c:pt idx="42">
                  <c:v>-5.1799999999999962</c:v>
                </c:pt>
                <c:pt idx="43">
                  <c:v>-6.1799999999999962</c:v>
                </c:pt>
                <c:pt idx="44">
                  <c:v>-5.9349999999999961</c:v>
                </c:pt>
                <c:pt idx="45">
                  <c:v>-5.6899999999999959</c:v>
                </c:pt>
                <c:pt idx="46">
                  <c:v>-5.4449999999999958</c:v>
                </c:pt>
                <c:pt idx="47">
                  <c:v>-5.1999999999999957</c:v>
                </c:pt>
                <c:pt idx="48">
                  <c:v>-4.9549999999999956</c:v>
                </c:pt>
                <c:pt idx="49">
                  <c:v>-4.7099999999999955</c:v>
                </c:pt>
                <c:pt idx="50">
                  <c:v>-4.4649999999999954</c:v>
                </c:pt>
                <c:pt idx="51">
                  <c:v>-3.9749999999999952</c:v>
                </c:pt>
                <c:pt idx="52">
                  <c:v>-3.484999999999995</c:v>
                </c:pt>
                <c:pt idx="53">
                  <c:v>-5.484999999999995</c:v>
                </c:pt>
                <c:pt idx="54">
                  <c:v>-5.2399999999999949</c:v>
                </c:pt>
                <c:pt idx="55">
                  <c:v>-4.9949999999999948</c:v>
                </c:pt>
                <c:pt idx="56">
                  <c:v>-5.9949999999999948</c:v>
                </c:pt>
                <c:pt idx="57">
                  <c:v>-5.7499999999999947</c:v>
                </c:pt>
                <c:pt idx="58">
                  <c:v>-6.5049999999999946</c:v>
                </c:pt>
                <c:pt idx="59">
                  <c:v>-6.2599999999999945</c:v>
                </c:pt>
                <c:pt idx="60">
                  <c:v>-6.0149999999999944</c:v>
                </c:pt>
                <c:pt idx="61">
                  <c:v>-5.7699999999999942</c:v>
                </c:pt>
                <c:pt idx="62">
                  <c:v>-5.5249999999999941</c:v>
                </c:pt>
                <c:pt idx="63">
                  <c:v>-5.0349999999999939</c:v>
                </c:pt>
                <c:pt idx="64">
                  <c:v>-4.7899999999999938</c:v>
                </c:pt>
                <c:pt idx="65">
                  <c:v>-4.5449999999999937</c:v>
                </c:pt>
                <c:pt idx="66">
                  <c:v>-5.5449999999999937</c:v>
                </c:pt>
                <c:pt idx="67">
                  <c:v>-5.2999999999999936</c:v>
                </c:pt>
                <c:pt idx="68">
                  <c:v>-5.0549999999999935</c:v>
                </c:pt>
                <c:pt idx="69">
                  <c:v>-4.8099999999999934</c:v>
                </c:pt>
                <c:pt idx="70">
                  <c:v>-4.5649999999999933</c:v>
                </c:pt>
                <c:pt idx="71">
                  <c:v>-5.5649999999999933</c:v>
                </c:pt>
                <c:pt idx="72">
                  <c:v>-5.3199999999999932</c:v>
                </c:pt>
                <c:pt idx="73">
                  <c:v>-5.0749999999999931</c:v>
                </c:pt>
                <c:pt idx="74">
                  <c:v>-6.0749999999999931</c:v>
                </c:pt>
                <c:pt idx="75">
                  <c:v>-5.829999999999993</c:v>
                </c:pt>
                <c:pt idx="76">
                  <c:v>-5.5849999999999929</c:v>
                </c:pt>
                <c:pt idx="77">
                  <c:v>-5.3399999999999928</c:v>
                </c:pt>
                <c:pt idx="78">
                  <c:v>-5.0949999999999926</c:v>
                </c:pt>
                <c:pt idx="79">
                  <c:v>-4.8499999999999925</c:v>
                </c:pt>
                <c:pt idx="80">
                  <c:v>-4.6049999999999924</c:v>
                </c:pt>
                <c:pt idx="81">
                  <c:v>-4.3599999999999923</c:v>
                </c:pt>
                <c:pt idx="82">
                  <c:v>-4.1149999999999922</c:v>
                </c:pt>
                <c:pt idx="83">
                  <c:v>-3.8699999999999921</c:v>
                </c:pt>
                <c:pt idx="84">
                  <c:v>-3.624999999999992</c:v>
                </c:pt>
                <c:pt idx="85">
                  <c:v>-3.3799999999999919</c:v>
                </c:pt>
                <c:pt idx="86">
                  <c:v>-4.3799999999999919</c:v>
                </c:pt>
                <c:pt idx="87">
                  <c:v>-4.3799999999999919</c:v>
                </c:pt>
                <c:pt idx="88">
                  <c:v>-4.3799999999999919</c:v>
                </c:pt>
                <c:pt idx="89">
                  <c:v>-4.3799999999999919</c:v>
                </c:pt>
                <c:pt idx="90">
                  <c:v>-4.3799999999999919</c:v>
                </c:pt>
                <c:pt idx="91">
                  <c:v>-4.3799999999999919</c:v>
                </c:pt>
                <c:pt idx="92">
                  <c:v>-4.3799999999999919</c:v>
                </c:pt>
                <c:pt idx="93">
                  <c:v>-4.3799999999999919</c:v>
                </c:pt>
                <c:pt idx="94">
                  <c:v>-4.3799999999999919</c:v>
                </c:pt>
                <c:pt idx="95">
                  <c:v>-4.3799999999999919</c:v>
                </c:pt>
                <c:pt idx="96">
                  <c:v>-4.3799999999999919</c:v>
                </c:pt>
                <c:pt idx="97">
                  <c:v>-4.3799999999999919</c:v>
                </c:pt>
                <c:pt idx="98">
                  <c:v>-4.3799999999999919</c:v>
                </c:pt>
                <c:pt idx="99">
                  <c:v>-4.3799999999999919</c:v>
                </c:pt>
                <c:pt idx="100">
                  <c:v>-4.3799999999999919</c:v>
                </c:pt>
                <c:pt idx="101">
                  <c:v>-4.3799999999999919</c:v>
                </c:pt>
                <c:pt idx="102">
                  <c:v>-4.3799999999999919</c:v>
                </c:pt>
                <c:pt idx="103">
                  <c:v>-4.3799999999999919</c:v>
                </c:pt>
                <c:pt idx="104">
                  <c:v>-4.3799999999999919</c:v>
                </c:pt>
                <c:pt idx="105">
                  <c:v>-4.3799999999999919</c:v>
                </c:pt>
                <c:pt idx="106">
                  <c:v>-4.3799999999999919</c:v>
                </c:pt>
                <c:pt idx="107">
                  <c:v>-4.3799999999999919</c:v>
                </c:pt>
                <c:pt idx="108">
                  <c:v>-4.3799999999999919</c:v>
                </c:pt>
                <c:pt idx="109">
                  <c:v>-4.3799999999999919</c:v>
                </c:pt>
                <c:pt idx="110">
                  <c:v>-4.3799999999999919</c:v>
                </c:pt>
                <c:pt idx="111">
                  <c:v>-4.3799999999999919</c:v>
                </c:pt>
                <c:pt idx="112">
                  <c:v>-4.3799999999999919</c:v>
                </c:pt>
                <c:pt idx="113">
                  <c:v>-4.3799999999999919</c:v>
                </c:pt>
                <c:pt idx="114">
                  <c:v>-4.3799999999999919</c:v>
                </c:pt>
                <c:pt idx="115">
                  <c:v>-4.3799999999999919</c:v>
                </c:pt>
                <c:pt idx="116">
                  <c:v>-4.3799999999999919</c:v>
                </c:pt>
                <c:pt idx="117">
                  <c:v>-4.3799999999999919</c:v>
                </c:pt>
                <c:pt idx="118">
                  <c:v>-4.3799999999999919</c:v>
                </c:pt>
                <c:pt idx="119">
                  <c:v>-4.3799999999999919</c:v>
                </c:pt>
                <c:pt idx="120">
                  <c:v>-4.3799999999999919</c:v>
                </c:pt>
                <c:pt idx="121">
                  <c:v>-4.3799999999999919</c:v>
                </c:pt>
                <c:pt idx="122">
                  <c:v>-4.3799999999999919</c:v>
                </c:pt>
                <c:pt idx="123">
                  <c:v>-4.3799999999999919</c:v>
                </c:pt>
                <c:pt idx="124">
                  <c:v>-4.3799999999999919</c:v>
                </c:pt>
                <c:pt idx="125">
                  <c:v>-4.3799999999999919</c:v>
                </c:pt>
                <c:pt idx="126">
                  <c:v>-4.3799999999999919</c:v>
                </c:pt>
                <c:pt idx="127">
                  <c:v>-4.3799999999999919</c:v>
                </c:pt>
                <c:pt idx="128">
                  <c:v>-4.3799999999999919</c:v>
                </c:pt>
                <c:pt idx="129">
                  <c:v>-4.3799999999999919</c:v>
                </c:pt>
                <c:pt idx="130">
                  <c:v>-4.3799999999999919</c:v>
                </c:pt>
                <c:pt idx="131">
                  <c:v>-4.3799999999999919</c:v>
                </c:pt>
                <c:pt idx="132">
                  <c:v>-4.3799999999999919</c:v>
                </c:pt>
                <c:pt idx="133">
                  <c:v>-4.3799999999999919</c:v>
                </c:pt>
                <c:pt idx="134">
                  <c:v>-4.3799999999999919</c:v>
                </c:pt>
                <c:pt idx="135">
                  <c:v>-4.3799999999999919</c:v>
                </c:pt>
                <c:pt idx="136">
                  <c:v>-4.3799999999999919</c:v>
                </c:pt>
                <c:pt idx="137">
                  <c:v>-4.3799999999999919</c:v>
                </c:pt>
                <c:pt idx="138">
                  <c:v>-4.3799999999999919</c:v>
                </c:pt>
                <c:pt idx="139">
                  <c:v>-4.3799999999999919</c:v>
                </c:pt>
                <c:pt idx="140">
                  <c:v>-4.3799999999999919</c:v>
                </c:pt>
                <c:pt idx="141">
                  <c:v>-4.3799999999999919</c:v>
                </c:pt>
                <c:pt idx="142">
                  <c:v>-4.3799999999999919</c:v>
                </c:pt>
                <c:pt idx="143">
                  <c:v>-4.3799999999999919</c:v>
                </c:pt>
                <c:pt idx="144">
                  <c:v>-4.3799999999999919</c:v>
                </c:pt>
                <c:pt idx="145">
                  <c:v>-4.3799999999999919</c:v>
                </c:pt>
                <c:pt idx="146">
                  <c:v>-4.3799999999999919</c:v>
                </c:pt>
                <c:pt idx="147">
                  <c:v>-4.3799999999999919</c:v>
                </c:pt>
                <c:pt idx="148">
                  <c:v>-4.3799999999999919</c:v>
                </c:pt>
                <c:pt idx="149">
                  <c:v>-4.3799999999999919</c:v>
                </c:pt>
                <c:pt idx="150">
                  <c:v>-4.3799999999999919</c:v>
                </c:pt>
                <c:pt idx="151">
                  <c:v>-4.3799999999999919</c:v>
                </c:pt>
                <c:pt idx="152">
                  <c:v>-4.3799999999999919</c:v>
                </c:pt>
                <c:pt idx="153">
                  <c:v>-4.3799999999999919</c:v>
                </c:pt>
                <c:pt idx="154">
                  <c:v>-4.3799999999999919</c:v>
                </c:pt>
                <c:pt idx="155">
                  <c:v>-4.3799999999999919</c:v>
                </c:pt>
                <c:pt idx="156">
                  <c:v>-4.3799999999999919</c:v>
                </c:pt>
                <c:pt idx="157">
                  <c:v>-4.3799999999999919</c:v>
                </c:pt>
                <c:pt idx="158">
                  <c:v>-4.3799999999999919</c:v>
                </c:pt>
                <c:pt idx="159">
                  <c:v>-4.3799999999999919</c:v>
                </c:pt>
                <c:pt idx="160">
                  <c:v>-4.3799999999999919</c:v>
                </c:pt>
                <c:pt idx="161">
                  <c:v>-4.3799999999999919</c:v>
                </c:pt>
                <c:pt idx="162">
                  <c:v>-4.3799999999999919</c:v>
                </c:pt>
                <c:pt idx="163">
                  <c:v>-4.3799999999999919</c:v>
                </c:pt>
                <c:pt idx="164">
                  <c:v>-4.3799999999999919</c:v>
                </c:pt>
                <c:pt idx="165">
                  <c:v>-4.3799999999999919</c:v>
                </c:pt>
                <c:pt idx="166">
                  <c:v>-4.3799999999999919</c:v>
                </c:pt>
                <c:pt idx="167">
                  <c:v>-4.3799999999999919</c:v>
                </c:pt>
                <c:pt idx="168">
                  <c:v>-4.3799999999999919</c:v>
                </c:pt>
                <c:pt idx="169">
                  <c:v>-4.3799999999999919</c:v>
                </c:pt>
                <c:pt idx="170">
                  <c:v>-4.3799999999999919</c:v>
                </c:pt>
                <c:pt idx="171">
                  <c:v>-4.3799999999999919</c:v>
                </c:pt>
                <c:pt idx="172">
                  <c:v>-4.3799999999999919</c:v>
                </c:pt>
                <c:pt idx="173">
                  <c:v>-4.3799999999999919</c:v>
                </c:pt>
                <c:pt idx="174">
                  <c:v>-4.3799999999999919</c:v>
                </c:pt>
                <c:pt idx="175">
                  <c:v>-4.3799999999999919</c:v>
                </c:pt>
                <c:pt idx="176">
                  <c:v>-4.3799999999999919</c:v>
                </c:pt>
                <c:pt idx="177">
                  <c:v>-4.3799999999999919</c:v>
                </c:pt>
                <c:pt idx="178">
                  <c:v>-4.3799999999999919</c:v>
                </c:pt>
                <c:pt idx="179">
                  <c:v>-4.3799999999999919</c:v>
                </c:pt>
                <c:pt idx="180">
                  <c:v>-4.3799999999999919</c:v>
                </c:pt>
                <c:pt idx="181">
                  <c:v>-4.3799999999999919</c:v>
                </c:pt>
                <c:pt idx="182">
                  <c:v>-4.3799999999999919</c:v>
                </c:pt>
                <c:pt idx="183">
                  <c:v>-4.3799999999999919</c:v>
                </c:pt>
                <c:pt idx="184">
                  <c:v>-4.3799999999999919</c:v>
                </c:pt>
                <c:pt idx="185">
                  <c:v>-4.3799999999999919</c:v>
                </c:pt>
                <c:pt idx="186">
                  <c:v>-4.3799999999999919</c:v>
                </c:pt>
                <c:pt idx="187">
                  <c:v>-4.3799999999999919</c:v>
                </c:pt>
                <c:pt idx="188">
                  <c:v>-4.3799999999999919</c:v>
                </c:pt>
                <c:pt idx="189">
                  <c:v>-4.3799999999999919</c:v>
                </c:pt>
                <c:pt idx="190">
                  <c:v>-4.3799999999999919</c:v>
                </c:pt>
                <c:pt idx="191">
                  <c:v>-4.3799999999999919</c:v>
                </c:pt>
                <c:pt idx="192">
                  <c:v>-4.3799999999999919</c:v>
                </c:pt>
                <c:pt idx="193">
                  <c:v>-4.3799999999999919</c:v>
                </c:pt>
                <c:pt idx="194">
                  <c:v>-4.3799999999999919</c:v>
                </c:pt>
                <c:pt idx="195">
                  <c:v>-4.3799999999999919</c:v>
                </c:pt>
                <c:pt idx="196">
                  <c:v>-4.3799999999999919</c:v>
                </c:pt>
                <c:pt idx="197">
                  <c:v>-4.3799999999999919</c:v>
                </c:pt>
                <c:pt idx="198">
                  <c:v>-4.3799999999999919</c:v>
                </c:pt>
                <c:pt idx="199">
                  <c:v>-4.3799999999999919</c:v>
                </c:pt>
                <c:pt idx="200">
                  <c:v>-4.3799999999999919</c:v>
                </c:pt>
                <c:pt idx="201">
                  <c:v>-4.3799999999999919</c:v>
                </c:pt>
                <c:pt idx="202">
                  <c:v>-4.3799999999999919</c:v>
                </c:pt>
                <c:pt idx="203">
                  <c:v>-4.3799999999999919</c:v>
                </c:pt>
                <c:pt idx="204">
                  <c:v>-4.3799999999999919</c:v>
                </c:pt>
                <c:pt idx="205">
                  <c:v>-4.3799999999999919</c:v>
                </c:pt>
                <c:pt idx="206">
                  <c:v>-4.3799999999999919</c:v>
                </c:pt>
                <c:pt idx="207">
                  <c:v>-4.3799999999999919</c:v>
                </c:pt>
                <c:pt idx="208">
                  <c:v>-4.3799999999999919</c:v>
                </c:pt>
                <c:pt idx="209">
                  <c:v>-4.3799999999999919</c:v>
                </c:pt>
                <c:pt idx="210">
                  <c:v>-4.3799999999999919</c:v>
                </c:pt>
                <c:pt idx="211">
                  <c:v>-4.3799999999999919</c:v>
                </c:pt>
                <c:pt idx="212">
                  <c:v>-4.3799999999999919</c:v>
                </c:pt>
                <c:pt idx="213">
                  <c:v>-4.3799999999999919</c:v>
                </c:pt>
                <c:pt idx="214">
                  <c:v>-4.3799999999999919</c:v>
                </c:pt>
                <c:pt idx="215">
                  <c:v>-4.3799999999999919</c:v>
                </c:pt>
                <c:pt idx="216">
                  <c:v>-4.3799999999999919</c:v>
                </c:pt>
                <c:pt idx="217">
                  <c:v>-4.3799999999999919</c:v>
                </c:pt>
                <c:pt idx="218">
                  <c:v>-4.3799999999999919</c:v>
                </c:pt>
                <c:pt idx="219">
                  <c:v>-4.3799999999999919</c:v>
                </c:pt>
                <c:pt idx="220">
                  <c:v>-4.3799999999999919</c:v>
                </c:pt>
                <c:pt idx="221">
                  <c:v>-4.3799999999999919</c:v>
                </c:pt>
                <c:pt idx="222">
                  <c:v>-4.3799999999999919</c:v>
                </c:pt>
                <c:pt idx="223">
                  <c:v>-4.3799999999999919</c:v>
                </c:pt>
                <c:pt idx="224">
                  <c:v>-4.3799999999999919</c:v>
                </c:pt>
                <c:pt idx="225">
                  <c:v>-4.3799999999999919</c:v>
                </c:pt>
                <c:pt idx="226">
                  <c:v>-4.3799999999999919</c:v>
                </c:pt>
                <c:pt idx="227">
                  <c:v>-4.3799999999999919</c:v>
                </c:pt>
                <c:pt idx="228">
                  <c:v>-4.3799999999999919</c:v>
                </c:pt>
                <c:pt idx="229">
                  <c:v>-4.3799999999999919</c:v>
                </c:pt>
                <c:pt idx="230">
                  <c:v>-4.3799999999999919</c:v>
                </c:pt>
                <c:pt idx="231">
                  <c:v>-4.3799999999999919</c:v>
                </c:pt>
                <c:pt idx="232">
                  <c:v>-4.3799999999999919</c:v>
                </c:pt>
                <c:pt idx="233">
                  <c:v>-4.3799999999999919</c:v>
                </c:pt>
                <c:pt idx="234">
                  <c:v>-4.3799999999999919</c:v>
                </c:pt>
                <c:pt idx="235">
                  <c:v>-4.3799999999999919</c:v>
                </c:pt>
                <c:pt idx="236">
                  <c:v>-4.3799999999999919</c:v>
                </c:pt>
                <c:pt idx="237">
                  <c:v>-4.3799999999999919</c:v>
                </c:pt>
                <c:pt idx="238">
                  <c:v>-4.3799999999999919</c:v>
                </c:pt>
                <c:pt idx="239">
                  <c:v>-4.3799999999999919</c:v>
                </c:pt>
                <c:pt idx="240">
                  <c:v>-4.3799999999999919</c:v>
                </c:pt>
                <c:pt idx="241">
                  <c:v>-4.3799999999999919</c:v>
                </c:pt>
                <c:pt idx="242">
                  <c:v>-4.3799999999999919</c:v>
                </c:pt>
                <c:pt idx="243">
                  <c:v>-4.3799999999999919</c:v>
                </c:pt>
                <c:pt idx="244">
                  <c:v>-4.3799999999999919</c:v>
                </c:pt>
                <c:pt idx="245">
                  <c:v>-4.3799999999999919</c:v>
                </c:pt>
                <c:pt idx="246">
                  <c:v>-4.3799999999999919</c:v>
                </c:pt>
                <c:pt idx="247">
                  <c:v>-4.3799999999999919</c:v>
                </c:pt>
                <c:pt idx="248">
                  <c:v>-4.3799999999999919</c:v>
                </c:pt>
                <c:pt idx="249">
                  <c:v>-4.3799999999999919</c:v>
                </c:pt>
                <c:pt idx="250">
                  <c:v>-4.3799999999999919</c:v>
                </c:pt>
                <c:pt idx="251">
                  <c:v>-4.3799999999999919</c:v>
                </c:pt>
                <c:pt idx="252">
                  <c:v>-4.3799999999999919</c:v>
                </c:pt>
                <c:pt idx="253">
                  <c:v>-4.3799999999999919</c:v>
                </c:pt>
                <c:pt idx="254">
                  <c:v>-4.3799999999999919</c:v>
                </c:pt>
                <c:pt idx="255">
                  <c:v>-4.3799999999999919</c:v>
                </c:pt>
                <c:pt idx="256">
                  <c:v>-4.3799999999999919</c:v>
                </c:pt>
                <c:pt idx="257">
                  <c:v>-4.3799999999999919</c:v>
                </c:pt>
                <c:pt idx="258">
                  <c:v>-4.3799999999999919</c:v>
                </c:pt>
                <c:pt idx="259">
                  <c:v>-4.3799999999999919</c:v>
                </c:pt>
                <c:pt idx="260">
                  <c:v>-4.3799999999999919</c:v>
                </c:pt>
                <c:pt idx="261">
                  <c:v>-4.3799999999999919</c:v>
                </c:pt>
                <c:pt idx="262">
                  <c:v>-4.3799999999999919</c:v>
                </c:pt>
                <c:pt idx="263">
                  <c:v>-4.3799999999999919</c:v>
                </c:pt>
                <c:pt idx="264">
                  <c:v>-4.3799999999999919</c:v>
                </c:pt>
                <c:pt idx="265">
                  <c:v>-4.3799999999999919</c:v>
                </c:pt>
                <c:pt idx="266">
                  <c:v>-4.3799999999999919</c:v>
                </c:pt>
                <c:pt idx="267">
                  <c:v>-4.3799999999999919</c:v>
                </c:pt>
                <c:pt idx="268">
                  <c:v>-4.3799999999999919</c:v>
                </c:pt>
                <c:pt idx="269">
                  <c:v>-4.3799999999999919</c:v>
                </c:pt>
                <c:pt idx="270">
                  <c:v>-4.3799999999999919</c:v>
                </c:pt>
                <c:pt idx="271">
                  <c:v>-4.3799999999999919</c:v>
                </c:pt>
                <c:pt idx="272">
                  <c:v>-4.3799999999999919</c:v>
                </c:pt>
                <c:pt idx="273">
                  <c:v>-4.3799999999999919</c:v>
                </c:pt>
                <c:pt idx="274">
                  <c:v>-4.3799999999999919</c:v>
                </c:pt>
                <c:pt idx="275">
                  <c:v>-4.3799999999999919</c:v>
                </c:pt>
                <c:pt idx="276">
                  <c:v>-4.3799999999999919</c:v>
                </c:pt>
                <c:pt idx="277">
                  <c:v>-4.3799999999999919</c:v>
                </c:pt>
                <c:pt idx="278">
                  <c:v>-4.3799999999999919</c:v>
                </c:pt>
                <c:pt idx="279">
                  <c:v>-4.3799999999999919</c:v>
                </c:pt>
                <c:pt idx="280">
                  <c:v>-4.3799999999999919</c:v>
                </c:pt>
                <c:pt idx="281">
                  <c:v>-4.3799999999999919</c:v>
                </c:pt>
                <c:pt idx="282">
                  <c:v>-4.3799999999999919</c:v>
                </c:pt>
                <c:pt idx="283">
                  <c:v>-4.3799999999999919</c:v>
                </c:pt>
                <c:pt idx="284">
                  <c:v>-4.3799999999999919</c:v>
                </c:pt>
                <c:pt idx="285">
                  <c:v>-4.3799999999999919</c:v>
                </c:pt>
                <c:pt idx="286">
                  <c:v>-4.3799999999999919</c:v>
                </c:pt>
                <c:pt idx="287">
                  <c:v>-4.3799999999999919</c:v>
                </c:pt>
                <c:pt idx="288">
                  <c:v>-4.3799999999999919</c:v>
                </c:pt>
                <c:pt idx="289">
                  <c:v>-4.3799999999999919</c:v>
                </c:pt>
                <c:pt idx="290">
                  <c:v>-4.3799999999999919</c:v>
                </c:pt>
                <c:pt idx="291">
                  <c:v>-4.3799999999999919</c:v>
                </c:pt>
                <c:pt idx="292">
                  <c:v>-4.3799999999999919</c:v>
                </c:pt>
                <c:pt idx="293">
                  <c:v>-4.3799999999999919</c:v>
                </c:pt>
                <c:pt idx="294">
                  <c:v>-4.3799999999999919</c:v>
                </c:pt>
                <c:pt idx="295">
                  <c:v>-4.3799999999999919</c:v>
                </c:pt>
                <c:pt idx="296">
                  <c:v>-4.3799999999999919</c:v>
                </c:pt>
                <c:pt idx="297">
                  <c:v>-4.3799999999999919</c:v>
                </c:pt>
                <c:pt idx="298">
                  <c:v>-4.3799999999999919</c:v>
                </c:pt>
                <c:pt idx="299">
                  <c:v>-4.3799999999999919</c:v>
                </c:pt>
                <c:pt idx="300">
                  <c:v>-4.3799999999999919</c:v>
                </c:pt>
                <c:pt idx="301">
                  <c:v>-4.3799999999999919</c:v>
                </c:pt>
                <c:pt idx="302">
                  <c:v>-4.3799999999999919</c:v>
                </c:pt>
                <c:pt idx="303">
                  <c:v>-4.3799999999999919</c:v>
                </c:pt>
                <c:pt idx="304">
                  <c:v>-4.3799999999999919</c:v>
                </c:pt>
                <c:pt idx="305">
                  <c:v>-4.3799999999999919</c:v>
                </c:pt>
                <c:pt idx="306">
                  <c:v>-4.3799999999999919</c:v>
                </c:pt>
                <c:pt idx="307">
                  <c:v>-4.3799999999999919</c:v>
                </c:pt>
                <c:pt idx="308">
                  <c:v>-4.3799999999999919</c:v>
                </c:pt>
                <c:pt idx="309">
                  <c:v>-4.3799999999999919</c:v>
                </c:pt>
                <c:pt idx="310">
                  <c:v>-4.3799999999999919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77-40A2-9A43-36EF75D37559}"/>
            </c:ext>
          </c:extLst>
        </c:ser>
        <c:ser>
          <c:idx val="3"/>
          <c:order val="1"/>
          <c:tx>
            <c:strRef>
              <c:f>'SHG Filter (2)'!$O$3</c:f>
              <c:strCache>
                <c:ptCount val="1"/>
                <c:pt idx="0">
                  <c:v>Cumulative Points</c:v>
                </c:pt>
              </c:strCache>
            </c:strRef>
          </c:tx>
          <c:marker>
            <c:symbol val="none"/>
          </c:marker>
          <c:val>
            <c:numRef>
              <c:f>'SHG Filter (2)'!$O$4:$O$342</c:f>
              <c:numCache>
                <c:formatCode>0.00</c:formatCode>
                <c:ptCount val="311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-2.7549999999999999</c:v>
                </c:pt>
                <c:pt idx="4">
                  <c:v>-3.7549999999999999</c:v>
                </c:pt>
                <c:pt idx="5">
                  <c:v>-4.2649999999999997</c:v>
                </c:pt>
                <c:pt idx="6">
                  <c:v>-4.0199999999999996</c:v>
                </c:pt>
                <c:pt idx="7">
                  <c:v>-3.7749999999999995</c:v>
                </c:pt>
                <c:pt idx="8">
                  <c:v>-3.5299999999999994</c:v>
                </c:pt>
                <c:pt idx="9">
                  <c:v>-3.2849999999999993</c:v>
                </c:pt>
                <c:pt idx="10">
                  <c:v>-3.0399999999999991</c:v>
                </c:pt>
                <c:pt idx="11">
                  <c:v>-2.794999999999999</c:v>
                </c:pt>
                <c:pt idx="12">
                  <c:v>-3.794999999999999</c:v>
                </c:pt>
                <c:pt idx="13">
                  <c:v>-7.3049999999999988</c:v>
                </c:pt>
                <c:pt idx="14">
                  <c:v>-7.0599999999999987</c:v>
                </c:pt>
                <c:pt idx="15">
                  <c:v>-6.8149999999999986</c:v>
                </c:pt>
                <c:pt idx="16">
                  <c:v>-6.5699999999999985</c:v>
                </c:pt>
                <c:pt idx="17">
                  <c:v>-7.5699999999999985</c:v>
                </c:pt>
                <c:pt idx="18">
                  <c:v>-7.3249999999999984</c:v>
                </c:pt>
                <c:pt idx="19">
                  <c:v>-7.0799999999999983</c:v>
                </c:pt>
                <c:pt idx="20">
                  <c:v>-6.8349999999999982</c:v>
                </c:pt>
                <c:pt idx="21">
                  <c:v>-6.5899999999999981</c:v>
                </c:pt>
                <c:pt idx="22">
                  <c:v>-6.344999999999998</c:v>
                </c:pt>
                <c:pt idx="23">
                  <c:v>-6.0999999999999979</c:v>
                </c:pt>
                <c:pt idx="24">
                  <c:v>-7.0999999999999979</c:v>
                </c:pt>
                <c:pt idx="25">
                  <c:v>-6.8549999999999978</c:v>
                </c:pt>
                <c:pt idx="26">
                  <c:v>-6.6099999999999977</c:v>
                </c:pt>
                <c:pt idx="27">
                  <c:v>-6.3649999999999975</c:v>
                </c:pt>
                <c:pt idx="28">
                  <c:v>-6.1199999999999974</c:v>
                </c:pt>
                <c:pt idx="29">
                  <c:v>-5.8749999999999973</c:v>
                </c:pt>
                <c:pt idx="30">
                  <c:v>-5.6299999999999972</c:v>
                </c:pt>
                <c:pt idx="31">
                  <c:v>-5.3849999999999971</c:v>
                </c:pt>
                <c:pt idx="32">
                  <c:v>-6.3849999999999971</c:v>
                </c:pt>
                <c:pt idx="33">
                  <c:v>-6.139999999999997</c:v>
                </c:pt>
                <c:pt idx="34">
                  <c:v>-5.8949999999999969</c:v>
                </c:pt>
                <c:pt idx="35">
                  <c:v>-5.6499999999999968</c:v>
                </c:pt>
                <c:pt idx="36">
                  <c:v>-5.4049999999999967</c:v>
                </c:pt>
                <c:pt idx="37">
                  <c:v>-5.1599999999999966</c:v>
                </c:pt>
                <c:pt idx="38">
                  <c:v>-4.9149999999999965</c:v>
                </c:pt>
                <c:pt idx="39">
                  <c:v>-4.6699999999999964</c:v>
                </c:pt>
                <c:pt idx="40">
                  <c:v>-4.4249999999999963</c:v>
                </c:pt>
                <c:pt idx="41">
                  <c:v>-4.1799999999999962</c:v>
                </c:pt>
                <c:pt idx="42">
                  <c:v>-5.1799999999999962</c:v>
                </c:pt>
                <c:pt idx="43">
                  <c:v>-6.1799999999999962</c:v>
                </c:pt>
                <c:pt idx="44">
                  <c:v>-5.9349999999999961</c:v>
                </c:pt>
                <c:pt idx="45">
                  <c:v>-5.6899999999999959</c:v>
                </c:pt>
                <c:pt idx="46">
                  <c:v>-5.4449999999999958</c:v>
                </c:pt>
                <c:pt idx="47">
                  <c:v>-5.1999999999999957</c:v>
                </c:pt>
                <c:pt idx="48">
                  <c:v>-4.9549999999999956</c:v>
                </c:pt>
                <c:pt idx="49">
                  <c:v>-4.7099999999999955</c:v>
                </c:pt>
                <c:pt idx="50">
                  <c:v>-4.4649999999999954</c:v>
                </c:pt>
                <c:pt idx="51">
                  <c:v>-3.9749999999999952</c:v>
                </c:pt>
                <c:pt idx="52">
                  <c:v>-3.484999999999995</c:v>
                </c:pt>
                <c:pt idx="53">
                  <c:v>-5.484999999999995</c:v>
                </c:pt>
                <c:pt idx="54">
                  <c:v>-5.2399999999999949</c:v>
                </c:pt>
                <c:pt idx="55">
                  <c:v>-4.9949999999999948</c:v>
                </c:pt>
                <c:pt idx="56">
                  <c:v>-5.9949999999999948</c:v>
                </c:pt>
                <c:pt idx="57">
                  <c:v>-5.7499999999999947</c:v>
                </c:pt>
                <c:pt idx="58">
                  <c:v>-6.5049999999999946</c:v>
                </c:pt>
                <c:pt idx="59">
                  <c:v>-6.2599999999999945</c:v>
                </c:pt>
                <c:pt idx="60">
                  <c:v>-6.0149999999999944</c:v>
                </c:pt>
                <c:pt idx="61">
                  <c:v>-5.7699999999999942</c:v>
                </c:pt>
                <c:pt idx="62">
                  <c:v>-5.5249999999999941</c:v>
                </c:pt>
                <c:pt idx="63">
                  <c:v>-5.0349999999999939</c:v>
                </c:pt>
                <c:pt idx="64">
                  <c:v>-4.7899999999999938</c:v>
                </c:pt>
                <c:pt idx="65">
                  <c:v>-4.5449999999999937</c:v>
                </c:pt>
                <c:pt idx="66">
                  <c:v>-5.5449999999999937</c:v>
                </c:pt>
                <c:pt idx="67">
                  <c:v>-5.2999999999999936</c:v>
                </c:pt>
                <c:pt idx="68">
                  <c:v>-5.0549999999999935</c:v>
                </c:pt>
                <c:pt idx="69">
                  <c:v>-4.8099999999999934</c:v>
                </c:pt>
                <c:pt idx="70">
                  <c:v>-4.5649999999999933</c:v>
                </c:pt>
                <c:pt idx="71">
                  <c:v>-5.5649999999999933</c:v>
                </c:pt>
                <c:pt idx="72">
                  <c:v>-5.3199999999999932</c:v>
                </c:pt>
                <c:pt idx="73">
                  <c:v>-5.0749999999999931</c:v>
                </c:pt>
                <c:pt idx="74">
                  <c:v>-6.0749999999999931</c:v>
                </c:pt>
                <c:pt idx="75">
                  <c:v>-5.829999999999993</c:v>
                </c:pt>
                <c:pt idx="76">
                  <c:v>-5.5849999999999929</c:v>
                </c:pt>
                <c:pt idx="77">
                  <c:v>-5.3399999999999928</c:v>
                </c:pt>
                <c:pt idx="78">
                  <c:v>-5.0949999999999926</c:v>
                </c:pt>
                <c:pt idx="79">
                  <c:v>-4.8499999999999925</c:v>
                </c:pt>
                <c:pt idx="80">
                  <c:v>-4.6049999999999924</c:v>
                </c:pt>
                <c:pt idx="81">
                  <c:v>-4.3599999999999923</c:v>
                </c:pt>
                <c:pt idx="82">
                  <c:v>-4.1149999999999922</c:v>
                </c:pt>
                <c:pt idx="83">
                  <c:v>-3.8699999999999921</c:v>
                </c:pt>
                <c:pt idx="84">
                  <c:v>-3.624999999999992</c:v>
                </c:pt>
                <c:pt idx="85">
                  <c:v>-3.3799999999999919</c:v>
                </c:pt>
                <c:pt idx="86">
                  <c:v>-4.3799999999999919</c:v>
                </c:pt>
                <c:pt idx="87">
                  <c:v>-4.3799999999999919</c:v>
                </c:pt>
                <c:pt idx="88">
                  <c:v>-4.3799999999999919</c:v>
                </c:pt>
                <c:pt idx="89">
                  <c:v>-4.3799999999999919</c:v>
                </c:pt>
                <c:pt idx="90">
                  <c:v>-4.3799999999999919</c:v>
                </c:pt>
                <c:pt idx="91">
                  <c:v>-4.3799999999999919</c:v>
                </c:pt>
                <c:pt idx="92">
                  <c:v>-4.3799999999999919</c:v>
                </c:pt>
                <c:pt idx="93">
                  <c:v>-4.3799999999999919</c:v>
                </c:pt>
                <c:pt idx="94">
                  <c:v>-4.3799999999999919</c:v>
                </c:pt>
                <c:pt idx="95">
                  <c:v>-4.3799999999999919</c:v>
                </c:pt>
                <c:pt idx="96">
                  <c:v>-4.3799999999999919</c:v>
                </c:pt>
                <c:pt idx="97">
                  <c:v>-4.3799999999999919</c:v>
                </c:pt>
                <c:pt idx="98">
                  <c:v>-4.3799999999999919</c:v>
                </c:pt>
                <c:pt idx="99">
                  <c:v>-4.3799999999999919</c:v>
                </c:pt>
                <c:pt idx="100">
                  <c:v>-4.3799999999999919</c:v>
                </c:pt>
                <c:pt idx="101">
                  <c:v>-4.3799999999999919</c:v>
                </c:pt>
                <c:pt idx="102">
                  <c:v>-4.3799999999999919</c:v>
                </c:pt>
                <c:pt idx="103">
                  <c:v>-4.3799999999999919</c:v>
                </c:pt>
                <c:pt idx="104">
                  <c:v>-4.3799999999999919</c:v>
                </c:pt>
                <c:pt idx="105">
                  <c:v>-4.3799999999999919</c:v>
                </c:pt>
                <c:pt idx="106">
                  <c:v>-4.3799999999999919</c:v>
                </c:pt>
                <c:pt idx="107">
                  <c:v>-4.3799999999999919</c:v>
                </c:pt>
                <c:pt idx="108">
                  <c:v>-4.3799999999999919</c:v>
                </c:pt>
                <c:pt idx="109">
                  <c:v>-4.3799999999999919</c:v>
                </c:pt>
                <c:pt idx="110">
                  <c:v>-4.3799999999999919</c:v>
                </c:pt>
                <c:pt idx="111">
                  <c:v>-4.3799999999999919</c:v>
                </c:pt>
                <c:pt idx="112">
                  <c:v>-4.3799999999999919</c:v>
                </c:pt>
                <c:pt idx="113">
                  <c:v>-4.3799999999999919</c:v>
                </c:pt>
                <c:pt idx="114">
                  <c:v>-4.3799999999999919</c:v>
                </c:pt>
                <c:pt idx="115">
                  <c:v>-4.3799999999999919</c:v>
                </c:pt>
                <c:pt idx="116">
                  <c:v>-4.3799999999999919</c:v>
                </c:pt>
                <c:pt idx="117">
                  <c:v>-4.3799999999999919</c:v>
                </c:pt>
                <c:pt idx="118">
                  <c:v>-4.3799999999999919</c:v>
                </c:pt>
                <c:pt idx="119">
                  <c:v>-4.3799999999999919</c:v>
                </c:pt>
                <c:pt idx="120">
                  <c:v>-4.3799999999999919</c:v>
                </c:pt>
                <c:pt idx="121">
                  <c:v>-4.3799999999999919</c:v>
                </c:pt>
                <c:pt idx="122">
                  <c:v>-4.3799999999999919</c:v>
                </c:pt>
                <c:pt idx="123">
                  <c:v>-4.3799999999999919</c:v>
                </c:pt>
                <c:pt idx="124">
                  <c:v>-4.3799999999999919</c:v>
                </c:pt>
                <c:pt idx="125">
                  <c:v>-4.3799999999999919</c:v>
                </c:pt>
                <c:pt idx="126">
                  <c:v>-4.3799999999999919</c:v>
                </c:pt>
                <c:pt idx="127">
                  <c:v>-4.3799999999999919</c:v>
                </c:pt>
                <c:pt idx="128">
                  <c:v>-4.3799999999999919</c:v>
                </c:pt>
                <c:pt idx="129">
                  <c:v>-4.3799999999999919</c:v>
                </c:pt>
                <c:pt idx="130">
                  <c:v>-4.3799999999999919</c:v>
                </c:pt>
                <c:pt idx="131">
                  <c:v>-4.3799999999999919</c:v>
                </c:pt>
                <c:pt idx="132">
                  <c:v>-4.3799999999999919</c:v>
                </c:pt>
                <c:pt idx="133">
                  <c:v>-4.3799999999999919</c:v>
                </c:pt>
                <c:pt idx="134">
                  <c:v>-4.3799999999999919</c:v>
                </c:pt>
                <c:pt idx="135">
                  <c:v>-4.3799999999999919</c:v>
                </c:pt>
                <c:pt idx="136">
                  <c:v>-4.3799999999999919</c:v>
                </c:pt>
                <c:pt idx="137">
                  <c:v>-4.3799999999999919</c:v>
                </c:pt>
                <c:pt idx="138">
                  <c:v>-4.3799999999999919</c:v>
                </c:pt>
                <c:pt idx="139">
                  <c:v>-4.3799999999999919</c:v>
                </c:pt>
                <c:pt idx="140">
                  <c:v>-4.3799999999999919</c:v>
                </c:pt>
                <c:pt idx="141">
                  <c:v>-4.3799999999999919</c:v>
                </c:pt>
                <c:pt idx="142">
                  <c:v>-4.3799999999999919</c:v>
                </c:pt>
                <c:pt idx="143">
                  <c:v>-4.3799999999999919</c:v>
                </c:pt>
                <c:pt idx="144">
                  <c:v>-4.3799999999999919</c:v>
                </c:pt>
                <c:pt idx="145">
                  <c:v>-4.3799999999999919</c:v>
                </c:pt>
                <c:pt idx="146">
                  <c:v>-4.3799999999999919</c:v>
                </c:pt>
                <c:pt idx="147">
                  <c:v>-4.3799999999999919</c:v>
                </c:pt>
                <c:pt idx="148">
                  <c:v>-4.3799999999999919</c:v>
                </c:pt>
                <c:pt idx="149">
                  <c:v>-4.3799999999999919</c:v>
                </c:pt>
                <c:pt idx="150">
                  <c:v>-4.3799999999999919</c:v>
                </c:pt>
                <c:pt idx="151">
                  <c:v>-4.3799999999999919</c:v>
                </c:pt>
                <c:pt idx="152">
                  <c:v>-4.3799999999999919</c:v>
                </c:pt>
                <c:pt idx="153">
                  <c:v>-4.3799999999999919</c:v>
                </c:pt>
                <c:pt idx="154">
                  <c:v>-4.3799999999999919</c:v>
                </c:pt>
                <c:pt idx="155">
                  <c:v>-4.3799999999999919</c:v>
                </c:pt>
                <c:pt idx="156">
                  <c:v>-4.3799999999999919</c:v>
                </c:pt>
                <c:pt idx="157">
                  <c:v>-4.3799999999999919</c:v>
                </c:pt>
                <c:pt idx="158">
                  <c:v>-4.3799999999999919</c:v>
                </c:pt>
                <c:pt idx="159">
                  <c:v>-4.3799999999999919</c:v>
                </c:pt>
                <c:pt idx="160">
                  <c:v>-4.3799999999999919</c:v>
                </c:pt>
                <c:pt idx="161">
                  <c:v>-4.3799999999999919</c:v>
                </c:pt>
                <c:pt idx="162">
                  <c:v>-4.3799999999999919</c:v>
                </c:pt>
                <c:pt idx="163">
                  <c:v>-4.3799999999999919</c:v>
                </c:pt>
                <c:pt idx="164">
                  <c:v>-4.3799999999999919</c:v>
                </c:pt>
                <c:pt idx="165">
                  <c:v>-4.3799999999999919</c:v>
                </c:pt>
                <c:pt idx="166">
                  <c:v>-4.3799999999999919</c:v>
                </c:pt>
                <c:pt idx="167">
                  <c:v>-4.3799999999999919</c:v>
                </c:pt>
                <c:pt idx="168">
                  <c:v>-4.3799999999999919</c:v>
                </c:pt>
                <c:pt idx="169">
                  <c:v>-4.3799999999999919</c:v>
                </c:pt>
                <c:pt idx="170">
                  <c:v>-4.3799999999999919</c:v>
                </c:pt>
                <c:pt idx="171">
                  <c:v>-4.3799999999999919</c:v>
                </c:pt>
                <c:pt idx="172">
                  <c:v>-4.3799999999999919</c:v>
                </c:pt>
                <c:pt idx="173">
                  <c:v>-4.3799999999999919</c:v>
                </c:pt>
                <c:pt idx="174">
                  <c:v>-4.3799999999999919</c:v>
                </c:pt>
                <c:pt idx="175">
                  <c:v>-4.3799999999999919</c:v>
                </c:pt>
                <c:pt idx="176">
                  <c:v>-4.3799999999999919</c:v>
                </c:pt>
                <c:pt idx="177">
                  <c:v>-4.3799999999999919</c:v>
                </c:pt>
                <c:pt idx="178">
                  <c:v>-4.3799999999999919</c:v>
                </c:pt>
                <c:pt idx="179">
                  <c:v>-4.3799999999999919</c:v>
                </c:pt>
                <c:pt idx="180">
                  <c:v>-4.3799999999999919</c:v>
                </c:pt>
                <c:pt idx="181">
                  <c:v>-4.3799999999999919</c:v>
                </c:pt>
                <c:pt idx="182">
                  <c:v>-4.3799999999999919</c:v>
                </c:pt>
                <c:pt idx="183">
                  <c:v>-4.3799999999999919</c:v>
                </c:pt>
                <c:pt idx="184">
                  <c:v>-4.3799999999999919</c:v>
                </c:pt>
                <c:pt idx="185">
                  <c:v>-4.3799999999999919</c:v>
                </c:pt>
                <c:pt idx="186">
                  <c:v>-4.3799999999999919</c:v>
                </c:pt>
                <c:pt idx="187">
                  <c:v>-4.3799999999999919</c:v>
                </c:pt>
                <c:pt idx="188">
                  <c:v>-4.3799999999999919</c:v>
                </c:pt>
                <c:pt idx="189">
                  <c:v>-4.3799999999999919</c:v>
                </c:pt>
                <c:pt idx="190">
                  <c:v>-4.3799999999999919</c:v>
                </c:pt>
                <c:pt idx="191">
                  <c:v>-4.3799999999999919</c:v>
                </c:pt>
                <c:pt idx="192">
                  <c:v>-4.3799999999999919</c:v>
                </c:pt>
                <c:pt idx="193">
                  <c:v>-4.3799999999999919</c:v>
                </c:pt>
                <c:pt idx="194">
                  <c:v>-4.3799999999999919</c:v>
                </c:pt>
                <c:pt idx="195">
                  <c:v>-4.3799999999999919</c:v>
                </c:pt>
                <c:pt idx="196">
                  <c:v>-4.3799999999999919</c:v>
                </c:pt>
                <c:pt idx="197">
                  <c:v>-4.3799999999999919</c:v>
                </c:pt>
                <c:pt idx="198">
                  <c:v>-4.3799999999999919</c:v>
                </c:pt>
                <c:pt idx="199">
                  <c:v>-4.3799999999999919</c:v>
                </c:pt>
                <c:pt idx="200">
                  <c:v>-4.3799999999999919</c:v>
                </c:pt>
                <c:pt idx="201">
                  <c:v>-4.3799999999999919</c:v>
                </c:pt>
                <c:pt idx="202">
                  <c:v>-4.3799999999999919</c:v>
                </c:pt>
                <c:pt idx="203">
                  <c:v>-4.3799999999999919</c:v>
                </c:pt>
                <c:pt idx="204">
                  <c:v>-4.3799999999999919</c:v>
                </c:pt>
                <c:pt idx="205">
                  <c:v>-4.3799999999999919</c:v>
                </c:pt>
                <c:pt idx="206">
                  <c:v>-4.3799999999999919</c:v>
                </c:pt>
                <c:pt idx="207">
                  <c:v>-4.3799999999999919</c:v>
                </c:pt>
                <c:pt idx="208">
                  <c:v>-4.3799999999999919</c:v>
                </c:pt>
                <c:pt idx="209">
                  <c:v>-4.3799999999999919</c:v>
                </c:pt>
                <c:pt idx="210">
                  <c:v>-4.3799999999999919</c:v>
                </c:pt>
                <c:pt idx="211">
                  <c:v>-4.3799999999999919</c:v>
                </c:pt>
                <c:pt idx="212">
                  <c:v>-4.3799999999999919</c:v>
                </c:pt>
                <c:pt idx="213">
                  <c:v>-4.3799999999999919</c:v>
                </c:pt>
                <c:pt idx="214">
                  <c:v>-4.3799999999999919</c:v>
                </c:pt>
                <c:pt idx="215">
                  <c:v>-4.3799999999999919</c:v>
                </c:pt>
                <c:pt idx="216">
                  <c:v>-4.3799999999999919</c:v>
                </c:pt>
                <c:pt idx="217">
                  <c:v>-4.3799999999999919</c:v>
                </c:pt>
                <c:pt idx="218">
                  <c:v>-4.3799999999999919</c:v>
                </c:pt>
                <c:pt idx="219">
                  <c:v>-4.3799999999999919</c:v>
                </c:pt>
                <c:pt idx="220">
                  <c:v>-4.3799999999999919</c:v>
                </c:pt>
                <c:pt idx="221">
                  <c:v>-4.3799999999999919</c:v>
                </c:pt>
                <c:pt idx="222">
                  <c:v>-4.3799999999999919</c:v>
                </c:pt>
                <c:pt idx="223">
                  <c:v>-4.3799999999999919</c:v>
                </c:pt>
                <c:pt idx="224">
                  <c:v>-4.3799999999999919</c:v>
                </c:pt>
                <c:pt idx="225">
                  <c:v>-4.3799999999999919</c:v>
                </c:pt>
                <c:pt idx="226">
                  <c:v>-4.3799999999999919</c:v>
                </c:pt>
                <c:pt idx="227">
                  <c:v>-4.3799999999999919</c:v>
                </c:pt>
                <c:pt idx="228">
                  <c:v>-4.3799999999999919</c:v>
                </c:pt>
                <c:pt idx="229">
                  <c:v>-4.3799999999999919</c:v>
                </c:pt>
                <c:pt idx="230">
                  <c:v>-4.3799999999999919</c:v>
                </c:pt>
                <c:pt idx="231">
                  <c:v>-4.3799999999999919</c:v>
                </c:pt>
                <c:pt idx="232">
                  <c:v>-4.3799999999999919</c:v>
                </c:pt>
                <c:pt idx="233">
                  <c:v>-4.3799999999999919</c:v>
                </c:pt>
                <c:pt idx="234">
                  <c:v>-4.3799999999999919</c:v>
                </c:pt>
                <c:pt idx="235">
                  <c:v>-4.3799999999999919</c:v>
                </c:pt>
                <c:pt idx="236">
                  <c:v>-4.3799999999999919</c:v>
                </c:pt>
                <c:pt idx="237">
                  <c:v>-4.3799999999999919</c:v>
                </c:pt>
                <c:pt idx="238">
                  <c:v>-4.3799999999999919</c:v>
                </c:pt>
                <c:pt idx="239">
                  <c:v>-4.3799999999999919</c:v>
                </c:pt>
                <c:pt idx="240">
                  <c:v>-4.3799999999999919</c:v>
                </c:pt>
                <c:pt idx="241">
                  <c:v>-4.3799999999999919</c:v>
                </c:pt>
                <c:pt idx="242">
                  <c:v>-4.3799999999999919</c:v>
                </c:pt>
                <c:pt idx="243">
                  <c:v>-4.3799999999999919</c:v>
                </c:pt>
                <c:pt idx="244">
                  <c:v>-4.3799999999999919</c:v>
                </c:pt>
                <c:pt idx="245">
                  <c:v>-4.3799999999999919</c:v>
                </c:pt>
                <c:pt idx="246">
                  <c:v>-4.3799999999999919</c:v>
                </c:pt>
                <c:pt idx="247">
                  <c:v>-4.3799999999999919</c:v>
                </c:pt>
                <c:pt idx="248">
                  <c:v>-4.3799999999999919</c:v>
                </c:pt>
                <c:pt idx="249">
                  <c:v>-4.3799999999999919</c:v>
                </c:pt>
                <c:pt idx="250">
                  <c:v>-4.3799999999999919</c:v>
                </c:pt>
                <c:pt idx="251">
                  <c:v>-4.3799999999999919</c:v>
                </c:pt>
                <c:pt idx="252">
                  <c:v>-4.3799999999999919</c:v>
                </c:pt>
                <c:pt idx="253">
                  <c:v>-4.3799999999999919</c:v>
                </c:pt>
                <c:pt idx="254">
                  <c:v>-4.3799999999999919</c:v>
                </c:pt>
                <c:pt idx="255">
                  <c:v>-4.3799999999999919</c:v>
                </c:pt>
                <c:pt idx="256">
                  <c:v>-4.3799999999999919</c:v>
                </c:pt>
                <c:pt idx="257">
                  <c:v>-4.3799999999999919</c:v>
                </c:pt>
                <c:pt idx="258">
                  <c:v>-4.3799999999999919</c:v>
                </c:pt>
                <c:pt idx="259">
                  <c:v>-4.3799999999999919</c:v>
                </c:pt>
                <c:pt idx="260">
                  <c:v>-4.3799999999999919</c:v>
                </c:pt>
                <c:pt idx="261">
                  <c:v>-4.3799999999999919</c:v>
                </c:pt>
                <c:pt idx="262">
                  <c:v>-4.3799999999999919</c:v>
                </c:pt>
                <c:pt idx="263">
                  <c:v>-4.3799999999999919</c:v>
                </c:pt>
                <c:pt idx="264">
                  <c:v>-4.3799999999999919</c:v>
                </c:pt>
                <c:pt idx="265">
                  <c:v>-4.3799999999999919</c:v>
                </c:pt>
                <c:pt idx="266">
                  <c:v>-4.3799999999999919</c:v>
                </c:pt>
                <c:pt idx="267">
                  <c:v>-4.3799999999999919</c:v>
                </c:pt>
                <c:pt idx="268">
                  <c:v>-4.3799999999999919</c:v>
                </c:pt>
                <c:pt idx="269">
                  <c:v>-4.3799999999999919</c:v>
                </c:pt>
                <c:pt idx="270">
                  <c:v>-4.3799999999999919</c:v>
                </c:pt>
                <c:pt idx="271">
                  <c:v>-4.3799999999999919</c:v>
                </c:pt>
                <c:pt idx="272">
                  <c:v>-4.3799999999999919</c:v>
                </c:pt>
                <c:pt idx="273">
                  <c:v>-4.3799999999999919</c:v>
                </c:pt>
                <c:pt idx="274">
                  <c:v>-4.3799999999999919</c:v>
                </c:pt>
                <c:pt idx="275">
                  <c:v>-4.3799999999999919</c:v>
                </c:pt>
                <c:pt idx="276">
                  <c:v>-4.3799999999999919</c:v>
                </c:pt>
                <c:pt idx="277">
                  <c:v>-4.3799999999999919</c:v>
                </c:pt>
                <c:pt idx="278">
                  <c:v>-4.3799999999999919</c:v>
                </c:pt>
                <c:pt idx="279">
                  <c:v>-4.3799999999999919</c:v>
                </c:pt>
                <c:pt idx="280">
                  <c:v>-4.3799999999999919</c:v>
                </c:pt>
                <c:pt idx="281">
                  <c:v>-4.3799999999999919</c:v>
                </c:pt>
                <c:pt idx="282">
                  <c:v>-4.3799999999999919</c:v>
                </c:pt>
                <c:pt idx="283">
                  <c:v>-4.3799999999999919</c:v>
                </c:pt>
                <c:pt idx="284">
                  <c:v>-4.3799999999999919</c:v>
                </c:pt>
                <c:pt idx="285">
                  <c:v>-4.3799999999999919</c:v>
                </c:pt>
                <c:pt idx="286">
                  <c:v>-4.3799999999999919</c:v>
                </c:pt>
                <c:pt idx="287">
                  <c:v>-4.3799999999999919</c:v>
                </c:pt>
                <c:pt idx="288">
                  <c:v>-4.3799999999999919</c:v>
                </c:pt>
                <c:pt idx="289">
                  <c:v>-4.3799999999999919</c:v>
                </c:pt>
                <c:pt idx="290">
                  <c:v>-4.3799999999999919</c:v>
                </c:pt>
                <c:pt idx="291">
                  <c:v>-4.3799999999999919</c:v>
                </c:pt>
                <c:pt idx="292">
                  <c:v>-4.3799999999999919</c:v>
                </c:pt>
                <c:pt idx="293">
                  <c:v>-4.3799999999999919</c:v>
                </c:pt>
                <c:pt idx="294">
                  <c:v>-4.3799999999999919</c:v>
                </c:pt>
                <c:pt idx="295">
                  <c:v>-4.3799999999999919</c:v>
                </c:pt>
                <c:pt idx="296">
                  <c:v>-4.3799999999999919</c:v>
                </c:pt>
                <c:pt idx="297">
                  <c:v>-4.3799999999999919</c:v>
                </c:pt>
                <c:pt idx="298">
                  <c:v>-4.3799999999999919</c:v>
                </c:pt>
                <c:pt idx="299">
                  <c:v>-4.3799999999999919</c:v>
                </c:pt>
                <c:pt idx="300">
                  <c:v>-4.3799999999999919</c:v>
                </c:pt>
                <c:pt idx="301">
                  <c:v>-4.3799999999999919</c:v>
                </c:pt>
                <c:pt idx="302">
                  <c:v>-4.3799999999999919</c:v>
                </c:pt>
                <c:pt idx="303">
                  <c:v>-4.3799999999999919</c:v>
                </c:pt>
                <c:pt idx="304">
                  <c:v>-4.3799999999999919</c:v>
                </c:pt>
                <c:pt idx="305">
                  <c:v>-4.3799999999999919</c:v>
                </c:pt>
                <c:pt idx="306">
                  <c:v>-4.3799999999999919</c:v>
                </c:pt>
                <c:pt idx="307">
                  <c:v>-4.3799999999999919</c:v>
                </c:pt>
                <c:pt idx="308">
                  <c:v>-4.3799999999999919</c:v>
                </c:pt>
                <c:pt idx="309">
                  <c:v>-4.3799999999999919</c:v>
                </c:pt>
                <c:pt idx="310">
                  <c:v>-4.3799999999999919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77-40A2-9A43-36EF75D37559}"/>
            </c:ext>
          </c:extLst>
        </c:ser>
        <c:ser>
          <c:idx val="1"/>
          <c:order val="2"/>
          <c:tx>
            <c:strRef>
              <c:f>'SHG Filter (2)'!$O$3</c:f>
              <c:strCache>
                <c:ptCount val="1"/>
                <c:pt idx="0">
                  <c:v>Cumulative Points</c:v>
                </c:pt>
              </c:strCache>
            </c:strRef>
          </c:tx>
          <c:marker>
            <c:symbol val="none"/>
          </c:marker>
          <c:val>
            <c:numRef>
              <c:f>'SHG Filter (2)'!$O$4:$O$342</c:f>
              <c:numCache>
                <c:formatCode>0.00</c:formatCode>
                <c:ptCount val="311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-2.7549999999999999</c:v>
                </c:pt>
                <c:pt idx="4">
                  <c:v>-3.7549999999999999</c:v>
                </c:pt>
                <c:pt idx="5">
                  <c:v>-4.2649999999999997</c:v>
                </c:pt>
                <c:pt idx="6">
                  <c:v>-4.0199999999999996</c:v>
                </c:pt>
                <c:pt idx="7">
                  <c:v>-3.7749999999999995</c:v>
                </c:pt>
                <c:pt idx="8">
                  <c:v>-3.5299999999999994</c:v>
                </c:pt>
                <c:pt idx="9">
                  <c:v>-3.2849999999999993</c:v>
                </c:pt>
                <c:pt idx="10">
                  <c:v>-3.0399999999999991</c:v>
                </c:pt>
                <c:pt idx="11">
                  <c:v>-2.794999999999999</c:v>
                </c:pt>
                <c:pt idx="12">
                  <c:v>-3.794999999999999</c:v>
                </c:pt>
                <c:pt idx="13">
                  <c:v>-7.3049999999999988</c:v>
                </c:pt>
                <c:pt idx="14">
                  <c:v>-7.0599999999999987</c:v>
                </c:pt>
                <c:pt idx="15">
                  <c:v>-6.8149999999999986</c:v>
                </c:pt>
                <c:pt idx="16">
                  <c:v>-6.5699999999999985</c:v>
                </c:pt>
                <c:pt idx="17">
                  <c:v>-7.5699999999999985</c:v>
                </c:pt>
                <c:pt idx="18">
                  <c:v>-7.3249999999999984</c:v>
                </c:pt>
                <c:pt idx="19">
                  <c:v>-7.0799999999999983</c:v>
                </c:pt>
                <c:pt idx="20">
                  <c:v>-6.8349999999999982</c:v>
                </c:pt>
                <c:pt idx="21">
                  <c:v>-6.5899999999999981</c:v>
                </c:pt>
                <c:pt idx="22">
                  <c:v>-6.344999999999998</c:v>
                </c:pt>
                <c:pt idx="23">
                  <c:v>-6.0999999999999979</c:v>
                </c:pt>
                <c:pt idx="24">
                  <c:v>-7.0999999999999979</c:v>
                </c:pt>
                <c:pt idx="25">
                  <c:v>-6.8549999999999978</c:v>
                </c:pt>
                <c:pt idx="26">
                  <c:v>-6.6099999999999977</c:v>
                </c:pt>
                <c:pt idx="27">
                  <c:v>-6.3649999999999975</c:v>
                </c:pt>
                <c:pt idx="28">
                  <c:v>-6.1199999999999974</c:v>
                </c:pt>
                <c:pt idx="29">
                  <c:v>-5.8749999999999973</c:v>
                </c:pt>
                <c:pt idx="30">
                  <c:v>-5.6299999999999972</c:v>
                </c:pt>
                <c:pt idx="31">
                  <c:v>-5.3849999999999971</c:v>
                </c:pt>
                <c:pt idx="32">
                  <c:v>-6.3849999999999971</c:v>
                </c:pt>
                <c:pt idx="33">
                  <c:v>-6.139999999999997</c:v>
                </c:pt>
                <c:pt idx="34">
                  <c:v>-5.8949999999999969</c:v>
                </c:pt>
                <c:pt idx="35">
                  <c:v>-5.6499999999999968</c:v>
                </c:pt>
                <c:pt idx="36">
                  <c:v>-5.4049999999999967</c:v>
                </c:pt>
                <c:pt idx="37">
                  <c:v>-5.1599999999999966</c:v>
                </c:pt>
                <c:pt idx="38">
                  <c:v>-4.9149999999999965</c:v>
                </c:pt>
                <c:pt idx="39">
                  <c:v>-4.6699999999999964</c:v>
                </c:pt>
                <c:pt idx="40">
                  <c:v>-4.4249999999999963</c:v>
                </c:pt>
                <c:pt idx="41">
                  <c:v>-4.1799999999999962</c:v>
                </c:pt>
                <c:pt idx="42">
                  <c:v>-5.1799999999999962</c:v>
                </c:pt>
                <c:pt idx="43">
                  <c:v>-6.1799999999999962</c:v>
                </c:pt>
                <c:pt idx="44">
                  <c:v>-5.9349999999999961</c:v>
                </c:pt>
                <c:pt idx="45">
                  <c:v>-5.6899999999999959</c:v>
                </c:pt>
                <c:pt idx="46">
                  <c:v>-5.4449999999999958</c:v>
                </c:pt>
                <c:pt idx="47">
                  <c:v>-5.1999999999999957</c:v>
                </c:pt>
                <c:pt idx="48">
                  <c:v>-4.9549999999999956</c:v>
                </c:pt>
                <c:pt idx="49">
                  <c:v>-4.7099999999999955</c:v>
                </c:pt>
                <c:pt idx="50">
                  <c:v>-4.4649999999999954</c:v>
                </c:pt>
                <c:pt idx="51">
                  <c:v>-3.9749999999999952</c:v>
                </c:pt>
                <c:pt idx="52">
                  <c:v>-3.484999999999995</c:v>
                </c:pt>
                <c:pt idx="53">
                  <c:v>-5.484999999999995</c:v>
                </c:pt>
                <c:pt idx="54">
                  <c:v>-5.2399999999999949</c:v>
                </c:pt>
                <c:pt idx="55">
                  <c:v>-4.9949999999999948</c:v>
                </c:pt>
                <c:pt idx="56">
                  <c:v>-5.9949999999999948</c:v>
                </c:pt>
                <c:pt idx="57">
                  <c:v>-5.7499999999999947</c:v>
                </c:pt>
                <c:pt idx="58">
                  <c:v>-6.5049999999999946</c:v>
                </c:pt>
                <c:pt idx="59">
                  <c:v>-6.2599999999999945</c:v>
                </c:pt>
                <c:pt idx="60">
                  <c:v>-6.0149999999999944</c:v>
                </c:pt>
                <c:pt idx="61">
                  <c:v>-5.7699999999999942</c:v>
                </c:pt>
                <c:pt idx="62">
                  <c:v>-5.5249999999999941</c:v>
                </c:pt>
                <c:pt idx="63">
                  <c:v>-5.0349999999999939</c:v>
                </c:pt>
                <c:pt idx="64">
                  <c:v>-4.7899999999999938</c:v>
                </c:pt>
                <c:pt idx="65">
                  <c:v>-4.5449999999999937</c:v>
                </c:pt>
                <c:pt idx="66">
                  <c:v>-5.5449999999999937</c:v>
                </c:pt>
                <c:pt idx="67">
                  <c:v>-5.2999999999999936</c:v>
                </c:pt>
                <c:pt idx="68">
                  <c:v>-5.0549999999999935</c:v>
                </c:pt>
                <c:pt idx="69">
                  <c:v>-4.8099999999999934</c:v>
                </c:pt>
                <c:pt idx="70">
                  <c:v>-4.5649999999999933</c:v>
                </c:pt>
                <c:pt idx="71">
                  <c:v>-5.5649999999999933</c:v>
                </c:pt>
                <c:pt idx="72">
                  <c:v>-5.3199999999999932</c:v>
                </c:pt>
                <c:pt idx="73">
                  <c:v>-5.0749999999999931</c:v>
                </c:pt>
                <c:pt idx="74">
                  <c:v>-6.0749999999999931</c:v>
                </c:pt>
                <c:pt idx="75">
                  <c:v>-5.829999999999993</c:v>
                </c:pt>
                <c:pt idx="76">
                  <c:v>-5.5849999999999929</c:v>
                </c:pt>
                <c:pt idx="77">
                  <c:v>-5.3399999999999928</c:v>
                </c:pt>
                <c:pt idx="78">
                  <c:v>-5.0949999999999926</c:v>
                </c:pt>
                <c:pt idx="79">
                  <c:v>-4.8499999999999925</c:v>
                </c:pt>
                <c:pt idx="80">
                  <c:v>-4.6049999999999924</c:v>
                </c:pt>
                <c:pt idx="81">
                  <c:v>-4.3599999999999923</c:v>
                </c:pt>
                <c:pt idx="82">
                  <c:v>-4.1149999999999922</c:v>
                </c:pt>
                <c:pt idx="83">
                  <c:v>-3.8699999999999921</c:v>
                </c:pt>
                <c:pt idx="84">
                  <c:v>-3.624999999999992</c:v>
                </c:pt>
                <c:pt idx="85">
                  <c:v>-3.3799999999999919</c:v>
                </c:pt>
                <c:pt idx="86">
                  <c:v>-4.3799999999999919</c:v>
                </c:pt>
                <c:pt idx="87">
                  <c:v>-4.3799999999999919</c:v>
                </c:pt>
                <c:pt idx="88">
                  <c:v>-4.3799999999999919</c:v>
                </c:pt>
                <c:pt idx="89">
                  <c:v>-4.3799999999999919</c:v>
                </c:pt>
                <c:pt idx="90">
                  <c:v>-4.3799999999999919</c:v>
                </c:pt>
                <c:pt idx="91">
                  <c:v>-4.3799999999999919</c:v>
                </c:pt>
                <c:pt idx="92">
                  <c:v>-4.3799999999999919</c:v>
                </c:pt>
                <c:pt idx="93">
                  <c:v>-4.3799999999999919</c:v>
                </c:pt>
                <c:pt idx="94">
                  <c:v>-4.3799999999999919</c:v>
                </c:pt>
                <c:pt idx="95">
                  <c:v>-4.3799999999999919</c:v>
                </c:pt>
                <c:pt idx="96">
                  <c:v>-4.3799999999999919</c:v>
                </c:pt>
                <c:pt idx="97">
                  <c:v>-4.3799999999999919</c:v>
                </c:pt>
                <c:pt idx="98">
                  <c:v>-4.3799999999999919</c:v>
                </c:pt>
                <c:pt idx="99">
                  <c:v>-4.3799999999999919</c:v>
                </c:pt>
                <c:pt idx="100">
                  <c:v>-4.3799999999999919</c:v>
                </c:pt>
                <c:pt idx="101">
                  <c:v>-4.3799999999999919</c:v>
                </c:pt>
                <c:pt idx="102">
                  <c:v>-4.3799999999999919</c:v>
                </c:pt>
                <c:pt idx="103">
                  <c:v>-4.3799999999999919</c:v>
                </c:pt>
                <c:pt idx="104">
                  <c:v>-4.3799999999999919</c:v>
                </c:pt>
                <c:pt idx="105">
                  <c:v>-4.3799999999999919</c:v>
                </c:pt>
                <c:pt idx="106">
                  <c:v>-4.3799999999999919</c:v>
                </c:pt>
                <c:pt idx="107">
                  <c:v>-4.3799999999999919</c:v>
                </c:pt>
                <c:pt idx="108">
                  <c:v>-4.3799999999999919</c:v>
                </c:pt>
                <c:pt idx="109">
                  <c:v>-4.3799999999999919</c:v>
                </c:pt>
                <c:pt idx="110">
                  <c:v>-4.3799999999999919</c:v>
                </c:pt>
                <c:pt idx="111">
                  <c:v>-4.3799999999999919</c:v>
                </c:pt>
                <c:pt idx="112">
                  <c:v>-4.3799999999999919</c:v>
                </c:pt>
                <c:pt idx="113">
                  <c:v>-4.3799999999999919</c:v>
                </c:pt>
                <c:pt idx="114">
                  <c:v>-4.3799999999999919</c:v>
                </c:pt>
                <c:pt idx="115">
                  <c:v>-4.3799999999999919</c:v>
                </c:pt>
                <c:pt idx="116">
                  <c:v>-4.3799999999999919</c:v>
                </c:pt>
                <c:pt idx="117">
                  <c:v>-4.3799999999999919</c:v>
                </c:pt>
                <c:pt idx="118">
                  <c:v>-4.3799999999999919</c:v>
                </c:pt>
                <c:pt idx="119">
                  <c:v>-4.3799999999999919</c:v>
                </c:pt>
                <c:pt idx="120">
                  <c:v>-4.3799999999999919</c:v>
                </c:pt>
                <c:pt idx="121">
                  <c:v>-4.3799999999999919</c:v>
                </c:pt>
                <c:pt idx="122">
                  <c:v>-4.3799999999999919</c:v>
                </c:pt>
                <c:pt idx="123">
                  <c:v>-4.3799999999999919</c:v>
                </c:pt>
                <c:pt idx="124">
                  <c:v>-4.3799999999999919</c:v>
                </c:pt>
                <c:pt idx="125">
                  <c:v>-4.3799999999999919</c:v>
                </c:pt>
                <c:pt idx="126">
                  <c:v>-4.3799999999999919</c:v>
                </c:pt>
                <c:pt idx="127">
                  <c:v>-4.3799999999999919</c:v>
                </c:pt>
                <c:pt idx="128">
                  <c:v>-4.3799999999999919</c:v>
                </c:pt>
                <c:pt idx="129">
                  <c:v>-4.3799999999999919</c:v>
                </c:pt>
                <c:pt idx="130">
                  <c:v>-4.3799999999999919</c:v>
                </c:pt>
                <c:pt idx="131">
                  <c:v>-4.3799999999999919</c:v>
                </c:pt>
                <c:pt idx="132">
                  <c:v>-4.3799999999999919</c:v>
                </c:pt>
                <c:pt idx="133">
                  <c:v>-4.3799999999999919</c:v>
                </c:pt>
                <c:pt idx="134">
                  <c:v>-4.3799999999999919</c:v>
                </c:pt>
                <c:pt idx="135">
                  <c:v>-4.3799999999999919</c:v>
                </c:pt>
                <c:pt idx="136">
                  <c:v>-4.3799999999999919</c:v>
                </c:pt>
                <c:pt idx="137">
                  <c:v>-4.3799999999999919</c:v>
                </c:pt>
                <c:pt idx="138">
                  <c:v>-4.3799999999999919</c:v>
                </c:pt>
                <c:pt idx="139">
                  <c:v>-4.3799999999999919</c:v>
                </c:pt>
                <c:pt idx="140">
                  <c:v>-4.3799999999999919</c:v>
                </c:pt>
                <c:pt idx="141">
                  <c:v>-4.3799999999999919</c:v>
                </c:pt>
                <c:pt idx="142">
                  <c:v>-4.3799999999999919</c:v>
                </c:pt>
                <c:pt idx="143">
                  <c:v>-4.3799999999999919</c:v>
                </c:pt>
                <c:pt idx="144">
                  <c:v>-4.3799999999999919</c:v>
                </c:pt>
                <c:pt idx="145">
                  <c:v>-4.3799999999999919</c:v>
                </c:pt>
                <c:pt idx="146">
                  <c:v>-4.3799999999999919</c:v>
                </c:pt>
                <c:pt idx="147">
                  <c:v>-4.3799999999999919</c:v>
                </c:pt>
                <c:pt idx="148">
                  <c:v>-4.3799999999999919</c:v>
                </c:pt>
                <c:pt idx="149">
                  <c:v>-4.3799999999999919</c:v>
                </c:pt>
                <c:pt idx="150">
                  <c:v>-4.3799999999999919</c:v>
                </c:pt>
                <c:pt idx="151">
                  <c:v>-4.3799999999999919</c:v>
                </c:pt>
                <c:pt idx="152">
                  <c:v>-4.3799999999999919</c:v>
                </c:pt>
                <c:pt idx="153">
                  <c:v>-4.3799999999999919</c:v>
                </c:pt>
                <c:pt idx="154">
                  <c:v>-4.3799999999999919</c:v>
                </c:pt>
                <c:pt idx="155">
                  <c:v>-4.3799999999999919</c:v>
                </c:pt>
                <c:pt idx="156">
                  <c:v>-4.3799999999999919</c:v>
                </c:pt>
                <c:pt idx="157">
                  <c:v>-4.3799999999999919</c:v>
                </c:pt>
                <c:pt idx="158">
                  <c:v>-4.3799999999999919</c:v>
                </c:pt>
                <c:pt idx="159">
                  <c:v>-4.3799999999999919</c:v>
                </c:pt>
                <c:pt idx="160">
                  <c:v>-4.3799999999999919</c:v>
                </c:pt>
                <c:pt idx="161">
                  <c:v>-4.3799999999999919</c:v>
                </c:pt>
                <c:pt idx="162">
                  <c:v>-4.3799999999999919</c:v>
                </c:pt>
                <c:pt idx="163">
                  <c:v>-4.3799999999999919</c:v>
                </c:pt>
                <c:pt idx="164">
                  <c:v>-4.3799999999999919</c:v>
                </c:pt>
                <c:pt idx="165">
                  <c:v>-4.3799999999999919</c:v>
                </c:pt>
                <c:pt idx="166">
                  <c:v>-4.3799999999999919</c:v>
                </c:pt>
                <c:pt idx="167">
                  <c:v>-4.3799999999999919</c:v>
                </c:pt>
                <c:pt idx="168">
                  <c:v>-4.3799999999999919</c:v>
                </c:pt>
                <c:pt idx="169">
                  <c:v>-4.3799999999999919</c:v>
                </c:pt>
                <c:pt idx="170">
                  <c:v>-4.3799999999999919</c:v>
                </c:pt>
                <c:pt idx="171">
                  <c:v>-4.3799999999999919</c:v>
                </c:pt>
                <c:pt idx="172">
                  <c:v>-4.3799999999999919</c:v>
                </c:pt>
                <c:pt idx="173">
                  <c:v>-4.3799999999999919</c:v>
                </c:pt>
                <c:pt idx="174">
                  <c:v>-4.3799999999999919</c:v>
                </c:pt>
                <c:pt idx="175">
                  <c:v>-4.3799999999999919</c:v>
                </c:pt>
                <c:pt idx="176">
                  <c:v>-4.3799999999999919</c:v>
                </c:pt>
                <c:pt idx="177">
                  <c:v>-4.3799999999999919</c:v>
                </c:pt>
                <c:pt idx="178">
                  <c:v>-4.3799999999999919</c:v>
                </c:pt>
                <c:pt idx="179">
                  <c:v>-4.3799999999999919</c:v>
                </c:pt>
                <c:pt idx="180">
                  <c:v>-4.3799999999999919</c:v>
                </c:pt>
                <c:pt idx="181">
                  <c:v>-4.3799999999999919</c:v>
                </c:pt>
                <c:pt idx="182">
                  <c:v>-4.3799999999999919</c:v>
                </c:pt>
                <c:pt idx="183">
                  <c:v>-4.3799999999999919</c:v>
                </c:pt>
                <c:pt idx="184">
                  <c:v>-4.3799999999999919</c:v>
                </c:pt>
                <c:pt idx="185">
                  <c:v>-4.3799999999999919</c:v>
                </c:pt>
                <c:pt idx="186">
                  <c:v>-4.3799999999999919</c:v>
                </c:pt>
                <c:pt idx="187">
                  <c:v>-4.3799999999999919</c:v>
                </c:pt>
                <c:pt idx="188">
                  <c:v>-4.3799999999999919</c:v>
                </c:pt>
                <c:pt idx="189">
                  <c:v>-4.3799999999999919</c:v>
                </c:pt>
                <c:pt idx="190">
                  <c:v>-4.3799999999999919</c:v>
                </c:pt>
                <c:pt idx="191">
                  <c:v>-4.3799999999999919</c:v>
                </c:pt>
                <c:pt idx="192">
                  <c:v>-4.3799999999999919</c:v>
                </c:pt>
                <c:pt idx="193">
                  <c:v>-4.3799999999999919</c:v>
                </c:pt>
                <c:pt idx="194">
                  <c:v>-4.3799999999999919</c:v>
                </c:pt>
                <c:pt idx="195">
                  <c:v>-4.3799999999999919</c:v>
                </c:pt>
                <c:pt idx="196">
                  <c:v>-4.3799999999999919</c:v>
                </c:pt>
                <c:pt idx="197">
                  <c:v>-4.3799999999999919</c:v>
                </c:pt>
                <c:pt idx="198">
                  <c:v>-4.3799999999999919</c:v>
                </c:pt>
                <c:pt idx="199">
                  <c:v>-4.3799999999999919</c:v>
                </c:pt>
                <c:pt idx="200">
                  <c:v>-4.3799999999999919</c:v>
                </c:pt>
                <c:pt idx="201">
                  <c:v>-4.3799999999999919</c:v>
                </c:pt>
                <c:pt idx="202">
                  <c:v>-4.3799999999999919</c:v>
                </c:pt>
                <c:pt idx="203">
                  <c:v>-4.3799999999999919</c:v>
                </c:pt>
                <c:pt idx="204">
                  <c:v>-4.3799999999999919</c:v>
                </c:pt>
                <c:pt idx="205">
                  <c:v>-4.3799999999999919</c:v>
                </c:pt>
                <c:pt idx="206">
                  <c:v>-4.3799999999999919</c:v>
                </c:pt>
                <c:pt idx="207">
                  <c:v>-4.3799999999999919</c:v>
                </c:pt>
                <c:pt idx="208">
                  <c:v>-4.3799999999999919</c:v>
                </c:pt>
                <c:pt idx="209">
                  <c:v>-4.3799999999999919</c:v>
                </c:pt>
                <c:pt idx="210">
                  <c:v>-4.3799999999999919</c:v>
                </c:pt>
                <c:pt idx="211">
                  <c:v>-4.3799999999999919</c:v>
                </c:pt>
                <c:pt idx="212">
                  <c:v>-4.3799999999999919</c:v>
                </c:pt>
                <c:pt idx="213">
                  <c:v>-4.3799999999999919</c:v>
                </c:pt>
                <c:pt idx="214">
                  <c:v>-4.3799999999999919</c:v>
                </c:pt>
                <c:pt idx="215">
                  <c:v>-4.3799999999999919</c:v>
                </c:pt>
                <c:pt idx="216">
                  <c:v>-4.3799999999999919</c:v>
                </c:pt>
                <c:pt idx="217">
                  <c:v>-4.3799999999999919</c:v>
                </c:pt>
                <c:pt idx="218">
                  <c:v>-4.3799999999999919</c:v>
                </c:pt>
                <c:pt idx="219">
                  <c:v>-4.3799999999999919</c:v>
                </c:pt>
                <c:pt idx="220">
                  <c:v>-4.3799999999999919</c:v>
                </c:pt>
                <c:pt idx="221">
                  <c:v>-4.3799999999999919</c:v>
                </c:pt>
                <c:pt idx="222">
                  <c:v>-4.3799999999999919</c:v>
                </c:pt>
                <c:pt idx="223">
                  <c:v>-4.3799999999999919</c:v>
                </c:pt>
                <c:pt idx="224">
                  <c:v>-4.3799999999999919</c:v>
                </c:pt>
                <c:pt idx="225">
                  <c:v>-4.3799999999999919</c:v>
                </c:pt>
                <c:pt idx="226">
                  <c:v>-4.3799999999999919</c:v>
                </c:pt>
                <c:pt idx="227">
                  <c:v>-4.3799999999999919</c:v>
                </c:pt>
                <c:pt idx="228">
                  <c:v>-4.3799999999999919</c:v>
                </c:pt>
                <c:pt idx="229">
                  <c:v>-4.3799999999999919</c:v>
                </c:pt>
                <c:pt idx="230">
                  <c:v>-4.3799999999999919</c:v>
                </c:pt>
                <c:pt idx="231">
                  <c:v>-4.3799999999999919</c:v>
                </c:pt>
                <c:pt idx="232">
                  <c:v>-4.3799999999999919</c:v>
                </c:pt>
                <c:pt idx="233">
                  <c:v>-4.3799999999999919</c:v>
                </c:pt>
                <c:pt idx="234">
                  <c:v>-4.3799999999999919</c:v>
                </c:pt>
                <c:pt idx="235">
                  <c:v>-4.3799999999999919</c:v>
                </c:pt>
                <c:pt idx="236">
                  <c:v>-4.3799999999999919</c:v>
                </c:pt>
                <c:pt idx="237">
                  <c:v>-4.3799999999999919</c:v>
                </c:pt>
                <c:pt idx="238">
                  <c:v>-4.3799999999999919</c:v>
                </c:pt>
                <c:pt idx="239">
                  <c:v>-4.3799999999999919</c:v>
                </c:pt>
                <c:pt idx="240">
                  <c:v>-4.3799999999999919</c:v>
                </c:pt>
                <c:pt idx="241">
                  <c:v>-4.3799999999999919</c:v>
                </c:pt>
                <c:pt idx="242">
                  <c:v>-4.3799999999999919</c:v>
                </c:pt>
                <c:pt idx="243">
                  <c:v>-4.3799999999999919</c:v>
                </c:pt>
                <c:pt idx="244">
                  <c:v>-4.3799999999999919</c:v>
                </c:pt>
                <c:pt idx="245">
                  <c:v>-4.3799999999999919</c:v>
                </c:pt>
                <c:pt idx="246">
                  <c:v>-4.3799999999999919</c:v>
                </c:pt>
                <c:pt idx="247">
                  <c:v>-4.3799999999999919</c:v>
                </c:pt>
                <c:pt idx="248">
                  <c:v>-4.3799999999999919</c:v>
                </c:pt>
                <c:pt idx="249">
                  <c:v>-4.3799999999999919</c:v>
                </c:pt>
                <c:pt idx="250">
                  <c:v>-4.3799999999999919</c:v>
                </c:pt>
                <c:pt idx="251">
                  <c:v>-4.3799999999999919</c:v>
                </c:pt>
                <c:pt idx="252">
                  <c:v>-4.3799999999999919</c:v>
                </c:pt>
                <c:pt idx="253">
                  <c:v>-4.3799999999999919</c:v>
                </c:pt>
                <c:pt idx="254">
                  <c:v>-4.3799999999999919</c:v>
                </c:pt>
                <c:pt idx="255">
                  <c:v>-4.3799999999999919</c:v>
                </c:pt>
                <c:pt idx="256">
                  <c:v>-4.3799999999999919</c:v>
                </c:pt>
                <c:pt idx="257">
                  <c:v>-4.3799999999999919</c:v>
                </c:pt>
                <c:pt idx="258">
                  <c:v>-4.3799999999999919</c:v>
                </c:pt>
                <c:pt idx="259">
                  <c:v>-4.3799999999999919</c:v>
                </c:pt>
                <c:pt idx="260">
                  <c:v>-4.3799999999999919</c:v>
                </c:pt>
                <c:pt idx="261">
                  <c:v>-4.3799999999999919</c:v>
                </c:pt>
                <c:pt idx="262">
                  <c:v>-4.3799999999999919</c:v>
                </c:pt>
                <c:pt idx="263">
                  <c:v>-4.3799999999999919</c:v>
                </c:pt>
                <c:pt idx="264">
                  <c:v>-4.3799999999999919</c:v>
                </c:pt>
                <c:pt idx="265">
                  <c:v>-4.3799999999999919</c:v>
                </c:pt>
                <c:pt idx="266">
                  <c:v>-4.3799999999999919</c:v>
                </c:pt>
                <c:pt idx="267">
                  <c:v>-4.3799999999999919</c:v>
                </c:pt>
                <c:pt idx="268">
                  <c:v>-4.3799999999999919</c:v>
                </c:pt>
                <c:pt idx="269">
                  <c:v>-4.3799999999999919</c:v>
                </c:pt>
                <c:pt idx="270">
                  <c:v>-4.3799999999999919</c:v>
                </c:pt>
                <c:pt idx="271">
                  <c:v>-4.3799999999999919</c:v>
                </c:pt>
                <c:pt idx="272">
                  <c:v>-4.3799999999999919</c:v>
                </c:pt>
                <c:pt idx="273">
                  <c:v>-4.3799999999999919</c:v>
                </c:pt>
                <c:pt idx="274">
                  <c:v>-4.3799999999999919</c:v>
                </c:pt>
                <c:pt idx="275">
                  <c:v>-4.3799999999999919</c:v>
                </c:pt>
                <c:pt idx="276">
                  <c:v>-4.3799999999999919</c:v>
                </c:pt>
                <c:pt idx="277">
                  <c:v>-4.3799999999999919</c:v>
                </c:pt>
                <c:pt idx="278">
                  <c:v>-4.3799999999999919</c:v>
                </c:pt>
                <c:pt idx="279">
                  <c:v>-4.3799999999999919</c:v>
                </c:pt>
                <c:pt idx="280">
                  <c:v>-4.3799999999999919</c:v>
                </c:pt>
                <c:pt idx="281">
                  <c:v>-4.3799999999999919</c:v>
                </c:pt>
                <c:pt idx="282">
                  <c:v>-4.3799999999999919</c:v>
                </c:pt>
                <c:pt idx="283">
                  <c:v>-4.3799999999999919</c:v>
                </c:pt>
                <c:pt idx="284">
                  <c:v>-4.3799999999999919</c:v>
                </c:pt>
                <c:pt idx="285">
                  <c:v>-4.3799999999999919</c:v>
                </c:pt>
                <c:pt idx="286">
                  <c:v>-4.3799999999999919</c:v>
                </c:pt>
                <c:pt idx="287">
                  <c:v>-4.3799999999999919</c:v>
                </c:pt>
                <c:pt idx="288">
                  <c:v>-4.3799999999999919</c:v>
                </c:pt>
                <c:pt idx="289">
                  <c:v>-4.3799999999999919</c:v>
                </c:pt>
                <c:pt idx="290">
                  <c:v>-4.3799999999999919</c:v>
                </c:pt>
                <c:pt idx="291">
                  <c:v>-4.3799999999999919</c:v>
                </c:pt>
                <c:pt idx="292">
                  <c:v>-4.3799999999999919</c:v>
                </c:pt>
                <c:pt idx="293">
                  <c:v>-4.3799999999999919</c:v>
                </c:pt>
                <c:pt idx="294">
                  <c:v>-4.3799999999999919</c:v>
                </c:pt>
                <c:pt idx="295">
                  <c:v>-4.3799999999999919</c:v>
                </c:pt>
                <c:pt idx="296">
                  <c:v>-4.3799999999999919</c:v>
                </c:pt>
                <c:pt idx="297">
                  <c:v>-4.3799999999999919</c:v>
                </c:pt>
                <c:pt idx="298">
                  <c:v>-4.3799999999999919</c:v>
                </c:pt>
                <c:pt idx="299">
                  <c:v>-4.3799999999999919</c:v>
                </c:pt>
                <c:pt idx="300">
                  <c:v>-4.3799999999999919</c:v>
                </c:pt>
                <c:pt idx="301">
                  <c:v>-4.3799999999999919</c:v>
                </c:pt>
                <c:pt idx="302">
                  <c:v>-4.3799999999999919</c:v>
                </c:pt>
                <c:pt idx="303">
                  <c:v>-4.3799999999999919</c:v>
                </c:pt>
                <c:pt idx="304">
                  <c:v>-4.3799999999999919</c:v>
                </c:pt>
                <c:pt idx="305">
                  <c:v>-4.3799999999999919</c:v>
                </c:pt>
                <c:pt idx="306">
                  <c:v>-4.3799999999999919</c:v>
                </c:pt>
                <c:pt idx="307">
                  <c:v>-4.3799999999999919</c:v>
                </c:pt>
                <c:pt idx="308">
                  <c:v>-4.3799999999999919</c:v>
                </c:pt>
                <c:pt idx="309">
                  <c:v>-4.3799999999999919</c:v>
                </c:pt>
                <c:pt idx="310">
                  <c:v>-4.3799999999999919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77-40A2-9A43-36EF75D37559}"/>
            </c:ext>
          </c:extLst>
        </c:ser>
        <c:ser>
          <c:idx val="0"/>
          <c:order val="3"/>
          <c:tx>
            <c:strRef>
              <c:f>'SHG Filter (2)'!$O$3</c:f>
              <c:strCache>
                <c:ptCount val="1"/>
                <c:pt idx="0">
                  <c:v>Cumulative Points</c:v>
                </c:pt>
              </c:strCache>
            </c:strRef>
          </c:tx>
          <c:marker>
            <c:symbol val="none"/>
          </c:marker>
          <c:val>
            <c:numRef>
              <c:f>'SHG Filter (2)'!$O$4:$O$342</c:f>
              <c:numCache>
                <c:formatCode>0.00</c:formatCode>
                <c:ptCount val="311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-2.7549999999999999</c:v>
                </c:pt>
                <c:pt idx="4">
                  <c:v>-3.7549999999999999</c:v>
                </c:pt>
                <c:pt idx="5">
                  <c:v>-4.2649999999999997</c:v>
                </c:pt>
                <c:pt idx="6">
                  <c:v>-4.0199999999999996</c:v>
                </c:pt>
                <c:pt idx="7">
                  <c:v>-3.7749999999999995</c:v>
                </c:pt>
                <c:pt idx="8">
                  <c:v>-3.5299999999999994</c:v>
                </c:pt>
                <c:pt idx="9">
                  <c:v>-3.2849999999999993</c:v>
                </c:pt>
                <c:pt idx="10">
                  <c:v>-3.0399999999999991</c:v>
                </c:pt>
                <c:pt idx="11">
                  <c:v>-2.794999999999999</c:v>
                </c:pt>
                <c:pt idx="12">
                  <c:v>-3.794999999999999</c:v>
                </c:pt>
                <c:pt idx="13">
                  <c:v>-7.3049999999999988</c:v>
                </c:pt>
                <c:pt idx="14">
                  <c:v>-7.0599999999999987</c:v>
                </c:pt>
                <c:pt idx="15">
                  <c:v>-6.8149999999999986</c:v>
                </c:pt>
                <c:pt idx="16">
                  <c:v>-6.5699999999999985</c:v>
                </c:pt>
                <c:pt idx="17">
                  <c:v>-7.5699999999999985</c:v>
                </c:pt>
                <c:pt idx="18">
                  <c:v>-7.3249999999999984</c:v>
                </c:pt>
                <c:pt idx="19">
                  <c:v>-7.0799999999999983</c:v>
                </c:pt>
                <c:pt idx="20">
                  <c:v>-6.8349999999999982</c:v>
                </c:pt>
                <c:pt idx="21">
                  <c:v>-6.5899999999999981</c:v>
                </c:pt>
                <c:pt idx="22">
                  <c:v>-6.344999999999998</c:v>
                </c:pt>
                <c:pt idx="23">
                  <c:v>-6.0999999999999979</c:v>
                </c:pt>
                <c:pt idx="24">
                  <c:v>-7.0999999999999979</c:v>
                </c:pt>
                <c:pt idx="25">
                  <c:v>-6.8549999999999978</c:v>
                </c:pt>
                <c:pt idx="26">
                  <c:v>-6.6099999999999977</c:v>
                </c:pt>
                <c:pt idx="27">
                  <c:v>-6.3649999999999975</c:v>
                </c:pt>
                <c:pt idx="28">
                  <c:v>-6.1199999999999974</c:v>
                </c:pt>
                <c:pt idx="29">
                  <c:v>-5.8749999999999973</c:v>
                </c:pt>
                <c:pt idx="30">
                  <c:v>-5.6299999999999972</c:v>
                </c:pt>
                <c:pt idx="31">
                  <c:v>-5.3849999999999971</c:v>
                </c:pt>
                <c:pt idx="32">
                  <c:v>-6.3849999999999971</c:v>
                </c:pt>
                <c:pt idx="33">
                  <c:v>-6.139999999999997</c:v>
                </c:pt>
                <c:pt idx="34">
                  <c:v>-5.8949999999999969</c:v>
                </c:pt>
                <c:pt idx="35">
                  <c:v>-5.6499999999999968</c:v>
                </c:pt>
                <c:pt idx="36">
                  <c:v>-5.4049999999999967</c:v>
                </c:pt>
                <c:pt idx="37">
                  <c:v>-5.1599999999999966</c:v>
                </c:pt>
                <c:pt idx="38">
                  <c:v>-4.9149999999999965</c:v>
                </c:pt>
                <c:pt idx="39">
                  <c:v>-4.6699999999999964</c:v>
                </c:pt>
                <c:pt idx="40">
                  <c:v>-4.4249999999999963</c:v>
                </c:pt>
                <c:pt idx="41">
                  <c:v>-4.1799999999999962</c:v>
                </c:pt>
                <c:pt idx="42">
                  <c:v>-5.1799999999999962</c:v>
                </c:pt>
                <c:pt idx="43">
                  <c:v>-6.1799999999999962</c:v>
                </c:pt>
                <c:pt idx="44">
                  <c:v>-5.9349999999999961</c:v>
                </c:pt>
                <c:pt idx="45">
                  <c:v>-5.6899999999999959</c:v>
                </c:pt>
                <c:pt idx="46">
                  <c:v>-5.4449999999999958</c:v>
                </c:pt>
                <c:pt idx="47">
                  <c:v>-5.1999999999999957</c:v>
                </c:pt>
                <c:pt idx="48">
                  <c:v>-4.9549999999999956</c:v>
                </c:pt>
                <c:pt idx="49">
                  <c:v>-4.7099999999999955</c:v>
                </c:pt>
                <c:pt idx="50">
                  <c:v>-4.4649999999999954</c:v>
                </c:pt>
                <c:pt idx="51">
                  <c:v>-3.9749999999999952</c:v>
                </c:pt>
                <c:pt idx="52">
                  <c:v>-3.484999999999995</c:v>
                </c:pt>
                <c:pt idx="53">
                  <c:v>-5.484999999999995</c:v>
                </c:pt>
                <c:pt idx="54">
                  <c:v>-5.2399999999999949</c:v>
                </c:pt>
                <c:pt idx="55">
                  <c:v>-4.9949999999999948</c:v>
                </c:pt>
                <c:pt idx="56">
                  <c:v>-5.9949999999999948</c:v>
                </c:pt>
                <c:pt idx="57">
                  <c:v>-5.7499999999999947</c:v>
                </c:pt>
                <c:pt idx="58">
                  <c:v>-6.5049999999999946</c:v>
                </c:pt>
                <c:pt idx="59">
                  <c:v>-6.2599999999999945</c:v>
                </c:pt>
                <c:pt idx="60">
                  <c:v>-6.0149999999999944</c:v>
                </c:pt>
                <c:pt idx="61">
                  <c:v>-5.7699999999999942</c:v>
                </c:pt>
                <c:pt idx="62">
                  <c:v>-5.5249999999999941</c:v>
                </c:pt>
                <c:pt idx="63">
                  <c:v>-5.0349999999999939</c:v>
                </c:pt>
                <c:pt idx="64">
                  <c:v>-4.7899999999999938</c:v>
                </c:pt>
                <c:pt idx="65">
                  <c:v>-4.5449999999999937</c:v>
                </c:pt>
                <c:pt idx="66">
                  <c:v>-5.5449999999999937</c:v>
                </c:pt>
                <c:pt idx="67">
                  <c:v>-5.2999999999999936</c:v>
                </c:pt>
                <c:pt idx="68">
                  <c:v>-5.0549999999999935</c:v>
                </c:pt>
                <c:pt idx="69">
                  <c:v>-4.8099999999999934</c:v>
                </c:pt>
                <c:pt idx="70">
                  <c:v>-4.5649999999999933</c:v>
                </c:pt>
                <c:pt idx="71">
                  <c:v>-5.5649999999999933</c:v>
                </c:pt>
                <c:pt idx="72">
                  <c:v>-5.3199999999999932</c:v>
                </c:pt>
                <c:pt idx="73">
                  <c:v>-5.0749999999999931</c:v>
                </c:pt>
                <c:pt idx="74">
                  <c:v>-6.0749999999999931</c:v>
                </c:pt>
                <c:pt idx="75">
                  <c:v>-5.829999999999993</c:v>
                </c:pt>
                <c:pt idx="76">
                  <c:v>-5.5849999999999929</c:v>
                </c:pt>
                <c:pt idx="77">
                  <c:v>-5.3399999999999928</c:v>
                </c:pt>
                <c:pt idx="78">
                  <c:v>-5.0949999999999926</c:v>
                </c:pt>
                <c:pt idx="79">
                  <c:v>-4.8499999999999925</c:v>
                </c:pt>
                <c:pt idx="80">
                  <c:v>-4.6049999999999924</c:v>
                </c:pt>
                <c:pt idx="81">
                  <c:v>-4.3599999999999923</c:v>
                </c:pt>
                <c:pt idx="82">
                  <c:v>-4.1149999999999922</c:v>
                </c:pt>
                <c:pt idx="83">
                  <c:v>-3.8699999999999921</c:v>
                </c:pt>
                <c:pt idx="84">
                  <c:v>-3.624999999999992</c:v>
                </c:pt>
                <c:pt idx="85">
                  <c:v>-3.3799999999999919</c:v>
                </c:pt>
                <c:pt idx="86">
                  <c:v>-4.3799999999999919</c:v>
                </c:pt>
                <c:pt idx="87">
                  <c:v>-4.3799999999999919</c:v>
                </c:pt>
                <c:pt idx="88">
                  <c:v>-4.3799999999999919</c:v>
                </c:pt>
                <c:pt idx="89">
                  <c:v>-4.3799999999999919</c:v>
                </c:pt>
                <c:pt idx="90">
                  <c:v>-4.3799999999999919</c:v>
                </c:pt>
                <c:pt idx="91">
                  <c:v>-4.3799999999999919</c:v>
                </c:pt>
                <c:pt idx="92">
                  <c:v>-4.3799999999999919</c:v>
                </c:pt>
                <c:pt idx="93">
                  <c:v>-4.3799999999999919</c:v>
                </c:pt>
                <c:pt idx="94">
                  <c:v>-4.3799999999999919</c:v>
                </c:pt>
                <c:pt idx="95">
                  <c:v>-4.3799999999999919</c:v>
                </c:pt>
                <c:pt idx="96">
                  <c:v>-4.3799999999999919</c:v>
                </c:pt>
                <c:pt idx="97">
                  <c:v>-4.3799999999999919</c:v>
                </c:pt>
                <c:pt idx="98">
                  <c:v>-4.3799999999999919</c:v>
                </c:pt>
                <c:pt idx="99">
                  <c:v>-4.3799999999999919</c:v>
                </c:pt>
                <c:pt idx="100">
                  <c:v>-4.3799999999999919</c:v>
                </c:pt>
                <c:pt idx="101">
                  <c:v>-4.3799999999999919</c:v>
                </c:pt>
                <c:pt idx="102">
                  <c:v>-4.3799999999999919</c:v>
                </c:pt>
                <c:pt idx="103">
                  <c:v>-4.3799999999999919</c:v>
                </c:pt>
                <c:pt idx="104">
                  <c:v>-4.3799999999999919</c:v>
                </c:pt>
                <c:pt idx="105">
                  <c:v>-4.3799999999999919</c:v>
                </c:pt>
                <c:pt idx="106">
                  <c:v>-4.3799999999999919</c:v>
                </c:pt>
                <c:pt idx="107">
                  <c:v>-4.3799999999999919</c:v>
                </c:pt>
                <c:pt idx="108">
                  <c:v>-4.3799999999999919</c:v>
                </c:pt>
                <c:pt idx="109">
                  <c:v>-4.3799999999999919</c:v>
                </c:pt>
                <c:pt idx="110">
                  <c:v>-4.3799999999999919</c:v>
                </c:pt>
                <c:pt idx="111">
                  <c:v>-4.3799999999999919</c:v>
                </c:pt>
                <c:pt idx="112">
                  <c:v>-4.3799999999999919</c:v>
                </c:pt>
                <c:pt idx="113">
                  <c:v>-4.3799999999999919</c:v>
                </c:pt>
                <c:pt idx="114">
                  <c:v>-4.3799999999999919</c:v>
                </c:pt>
                <c:pt idx="115">
                  <c:v>-4.3799999999999919</c:v>
                </c:pt>
                <c:pt idx="116">
                  <c:v>-4.3799999999999919</c:v>
                </c:pt>
                <c:pt idx="117">
                  <c:v>-4.3799999999999919</c:v>
                </c:pt>
                <c:pt idx="118">
                  <c:v>-4.3799999999999919</c:v>
                </c:pt>
                <c:pt idx="119">
                  <c:v>-4.3799999999999919</c:v>
                </c:pt>
                <c:pt idx="120">
                  <c:v>-4.3799999999999919</c:v>
                </c:pt>
                <c:pt idx="121">
                  <c:v>-4.3799999999999919</c:v>
                </c:pt>
                <c:pt idx="122">
                  <c:v>-4.3799999999999919</c:v>
                </c:pt>
                <c:pt idx="123">
                  <c:v>-4.3799999999999919</c:v>
                </c:pt>
                <c:pt idx="124">
                  <c:v>-4.3799999999999919</c:v>
                </c:pt>
                <c:pt idx="125">
                  <c:v>-4.3799999999999919</c:v>
                </c:pt>
                <c:pt idx="126">
                  <c:v>-4.3799999999999919</c:v>
                </c:pt>
                <c:pt idx="127">
                  <c:v>-4.3799999999999919</c:v>
                </c:pt>
                <c:pt idx="128">
                  <c:v>-4.3799999999999919</c:v>
                </c:pt>
                <c:pt idx="129">
                  <c:v>-4.3799999999999919</c:v>
                </c:pt>
                <c:pt idx="130">
                  <c:v>-4.3799999999999919</c:v>
                </c:pt>
                <c:pt idx="131">
                  <c:v>-4.3799999999999919</c:v>
                </c:pt>
                <c:pt idx="132">
                  <c:v>-4.3799999999999919</c:v>
                </c:pt>
                <c:pt idx="133">
                  <c:v>-4.3799999999999919</c:v>
                </c:pt>
                <c:pt idx="134">
                  <c:v>-4.3799999999999919</c:v>
                </c:pt>
                <c:pt idx="135">
                  <c:v>-4.3799999999999919</c:v>
                </c:pt>
                <c:pt idx="136">
                  <c:v>-4.3799999999999919</c:v>
                </c:pt>
                <c:pt idx="137">
                  <c:v>-4.3799999999999919</c:v>
                </c:pt>
                <c:pt idx="138">
                  <c:v>-4.3799999999999919</c:v>
                </c:pt>
                <c:pt idx="139">
                  <c:v>-4.3799999999999919</c:v>
                </c:pt>
                <c:pt idx="140">
                  <c:v>-4.3799999999999919</c:v>
                </c:pt>
                <c:pt idx="141">
                  <c:v>-4.3799999999999919</c:v>
                </c:pt>
                <c:pt idx="142">
                  <c:v>-4.3799999999999919</c:v>
                </c:pt>
                <c:pt idx="143">
                  <c:v>-4.3799999999999919</c:v>
                </c:pt>
                <c:pt idx="144">
                  <c:v>-4.3799999999999919</c:v>
                </c:pt>
                <c:pt idx="145">
                  <c:v>-4.3799999999999919</c:v>
                </c:pt>
                <c:pt idx="146">
                  <c:v>-4.3799999999999919</c:v>
                </c:pt>
                <c:pt idx="147">
                  <c:v>-4.3799999999999919</c:v>
                </c:pt>
                <c:pt idx="148">
                  <c:v>-4.3799999999999919</c:v>
                </c:pt>
                <c:pt idx="149">
                  <c:v>-4.3799999999999919</c:v>
                </c:pt>
                <c:pt idx="150">
                  <c:v>-4.3799999999999919</c:v>
                </c:pt>
                <c:pt idx="151">
                  <c:v>-4.3799999999999919</c:v>
                </c:pt>
                <c:pt idx="152">
                  <c:v>-4.3799999999999919</c:v>
                </c:pt>
                <c:pt idx="153">
                  <c:v>-4.3799999999999919</c:v>
                </c:pt>
                <c:pt idx="154">
                  <c:v>-4.3799999999999919</c:v>
                </c:pt>
                <c:pt idx="155">
                  <c:v>-4.3799999999999919</c:v>
                </c:pt>
                <c:pt idx="156">
                  <c:v>-4.3799999999999919</c:v>
                </c:pt>
                <c:pt idx="157">
                  <c:v>-4.3799999999999919</c:v>
                </c:pt>
                <c:pt idx="158">
                  <c:v>-4.3799999999999919</c:v>
                </c:pt>
                <c:pt idx="159">
                  <c:v>-4.3799999999999919</c:v>
                </c:pt>
                <c:pt idx="160">
                  <c:v>-4.3799999999999919</c:v>
                </c:pt>
                <c:pt idx="161">
                  <c:v>-4.3799999999999919</c:v>
                </c:pt>
                <c:pt idx="162">
                  <c:v>-4.3799999999999919</c:v>
                </c:pt>
                <c:pt idx="163">
                  <c:v>-4.3799999999999919</c:v>
                </c:pt>
                <c:pt idx="164">
                  <c:v>-4.3799999999999919</c:v>
                </c:pt>
                <c:pt idx="165">
                  <c:v>-4.3799999999999919</c:v>
                </c:pt>
                <c:pt idx="166">
                  <c:v>-4.3799999999999919</c:v>
                </c:pt>
                <c:pt idx="167">
                  <c:v>-4.3799999999999919</c:v>
                </c:pt>
                <c:pt idx="168">
                  <c:v>-4.3799999999999919</c:v>
                </c:pt>
                <c:pt idx="169">
                  <c:v>-4.3799999999999919</c:v>
                </c:pt>
                <c:pt idx="170">
                  <c:v>-4.3799999999999919</c:v>
                </c:pt>
                <c:pt idx="171">
                  <c:v>-4.3799999999999919</c:v>
                </c:pt>
                <c:pt idx="172">
                  <c:v>-4.3799999999999919</c:v>
                </c:pt>
                <c:pt idx="173">
                  <c:v>-4.3799999999999919</c:v>
                </c:pt>
                <c:pt idx="174">
                  <c:v>-4.3799999999999919</c:v>
                </c:pt>
                <c:pt idx="175">
                  <c:v>-4.3799999999999919</c:v>
                </c:pt>
                <c:pt idx="176">
                  <c:v>-4.3799999999999919</c:v>
                </c:pt>
                <c:pt idx="177">
                  <c:v>-4.3799999999999919</c:v>
                </c:pt>
                <c:pt idx="178">
                  <c:v>-4.3799999999999919</c:v>
                </c:pt>
                <c:pt idx="179">
                  <c:v>-4.3799999999999919</c:v>
                </c:pt>
                <c:pt idx="180">
                  <c:v>-4.3799999999999919</c:v>
                </c:pt>
                <c:pt idx="181">
                  <c:v>-4.3799999999999919</c:v>
                </c:pt>
                <c:pt idx="182">
                  <c:v>-4.3799999999999919</c:v>
                </c:pt>
                <c:pt idx="183">
                  <c:v>-4.3799999999999919</c:v>
                </c:pt>
                <c:pt idx="184">
                  <c:v>-4.3799999999999919</c:v>
                </c:pt>
                <c:pt idx="185">
                  <c:v>-4.3799999999999919</c:v>
                </c:pt>
                <c:pt idx="186">
                  <c:v>-4.3799999999999919</c:v>
                </c:pt>
                <c:pt idx="187">
                  <c:v>-4.3799999999999919</c:v>
                </c:pt>
                <c:pt idx="188">
                  <c:v>-4.3799999999999919</c:v>
                </c:pt>
                <c:pt idx="189">
                  <c:v>-4.3799999999999919</c:v>
                </c:pt>
                <c:pt idx="190">
                  <c:v>-4.3799999999999919</c:v>
                </c:pt>
                <c:pt idx="191">
                  <c:v>-4.3799999999999919</c:v>
                </c:pt>
                <c:pt idx="192">
                  <c:v>-4.3799999999999919</c:v>
                </c:pt>
                <c:pt idx="193">
                  <c:v>-4.3799999999999919</c:v>
                </c:pt>
                <c:pt idx="194">
                  <c:v>-4.3799999999999919</c:v>
                </c:pt>
                <c:pt idx="195">
                  <c:v>-4.3799999999999919</c:v>
                </c:pt>
                <c:pt idx="196">
                  <c:v>-4.3799999999999919</c:v>
                </c:pt>
                <c:pt idx="197">
                  <c:v>-4.3799999999999919</c:v>
                </c:pt>
                <c:pt idx="198">
                  <c:v>-4.3799999999999919</c:v>
                </c:pt>
                <c:pt idx="199">
                  <c:v>-4.3799999999999919</c:v>
                </c:pt>
                <c:pt idx="200">
                  <c:v>-4.3799999999999919</c:v>
                </c:pt>
                <c:pt idx="201">
                  <c:v>-4.3799999999999919</c:v>
                </c:pt>
                <c:pt idx="202">
                  <c:v>-4.3799999999999919</c:v>
                </c:pt>
                <c:pt idx="203">
                  <c:v>-4.3799999999999919</c:v>
                </c:pt>
                <c:pt idx="204">
                  <c:v>-4.3799999999999919</c:v>
                </c:pt>
                <c:pt idx="205">
                  <c:v>-4.3799999999999919</c:v>
                </c:pt>
                <c:pt idx="206">
                  <c:v>-4.3799999999999919</c:v>
                </c:pt>
                <c:pt idx="207">
                  <c:v>-4.3799999999999919</c:v>
                </c:pt>
                <c:pt idx="208">
                  <c:v>-4.3799999999999919</c:v>
                </c:pt>
                <c:pt idx="209">
                  <c:v>-4.3799999999999919</c:v>
                </c:pt>
                <c:pt idx="210">
                  <c:v>-4.3799999999999919</c:v>
                </c:pt>
                <c:pt idx="211">
                  <c:v>-4.3799999999999919</c:v>
                </c:pt>
                <c:pt idx="212">
                  <c:v>-4.3799999999999919</c:v>
                </c:pt>
                <c:pt idx="213">
                  <c:v>-4.3799999999999919</c:v>
                </c:pt>
                <c:pt idx="214">
                  <c:v>-4.3799999999999919</c:v>
                </c:pt>
                <c:pt idx="215">
                  <c:v>-4.3799999999999919</c:v>
                </c:pt>
                <c:pt idx="216">
                  <c:v>-4.3799999999999919</c:v>
                </c:pt>
                <c:pt idx="217">
                  <c:v>-4.3799999999999919</c:v>
                </c:pt>
                <c:pt idx="218">
                  <c:v>-4.3799999999999919</c:v>
                </c:pt>
                <c:pt idx="219">
                  <c:v>-4.3799999999999919</c:v>
                </c:pt>
                <c:pt idx="220">
                  <c:v>-4.3799999999999919</c:v>
                </c:pt>
                <c:pt idx="221">
                  <c:v>-4.3799999999999919</c:v>
                </c:pt>
                <c:pt idx="222">
                  <c:v>-4.3799999999999919</c:v>
                </c:pt>
                <c:pt idx="223">
                  <c:v>-4.3799999999999919</c:v>
                </c:pt>
                <c:pt idx="224">
                  <c:v>-4.3799999999999919</c:v>
                </c:pt>
                <c:pt idx="225">
                  <c:v>-4.3799999999999919</c:v>
                </c:pt>
                <c:pt idx="226">
                  <c:v>-4.3799999999999919</c:v>
                </c:pt>
                <c:pt idx="227">
                  <c:v>-4.3799999999999919</c:v>
                </c:pt>
                <c:pt idx="228">
                  <c:v>-4.3799999999999919</c:v>
                </c:pt>
                <c:pt idx="229">
                  <c:v>-4.3799999999999919</c:v>
                </c:pt>
                <c:pt idx="230">
                  <c:v>-4.3799999999999919</c:v>
                </c:pt>
                <c:pt idx="231">
                  <c:v>-4.3799999999999919</c:v>
                </c:pt>
                <c:pt idx="232">
                  <c:v>-4.3799999999999919</c:v>
                </c:pt>
                <c:pt idx="233">
                  <c:v>-4.3799999999999919</c:v>
                </c:pt>
                <c:pt idx="234">
                  <c:v>-4.3799999999999919</c:v>
                </c:pt>
                <c:pt idx="235">
                  <c:v>-4.3799999999999919</c:v>
                </c:pt>
                <c:pt idx="236">
                  <c:v>-4.3799999999999919</c:v>
                </c:pt>
                <c:pt idx="237">
                  <c:v>-4.3799999999999919</c:v>
                </c:pt>
                <c:pt idx="238">
                  <c:v>-4.3799999999999919</c:v>
                </c:pt>
                <c:pt idx="239">
                  <c:v>-4.3799999999999919</c:v>
                </c:pt>
                <c:pt idx="240">
                  <c:v>-4.3799999999999919</c:v>
                </c:pt>
                <c:pt idx="241">
                  <c:v>-4.3799999999999919</c:v>
                </c:pt>
                <c:pt idx="242">
                  <c:v>-4.3799999999999919</c:v>
                </c:pt>
                <c:pt idx="243">
                  <c:v>-4.3799999999999919</c:v>
                </c:pt>
                <c:pt idx="244">
                  <c:v>-4.3799999999999919</c:v>
                </c:pt>
                <c:pt idx="245">
                  <c:v>-4.3799999999999919</c:v>
                </c:pt>
                <c:pt idx="246">
                  <c:v>-4.3799999999999919</c:v>
                </c:pt>
                <c:pt idx="247">
                  <c:v>-4.3799999999999919</c:v>
                </c:pt>
                <c:pt idx="248">
                  <c:v>-4.3799999999999919</c:v>
                </c:pt>
                <c:pt idx="249">
                  <c:v>-4.3799999999999919</c:v>
                </c:pt>
                <c:pt idx="250">
                  <c:v>-4.3799999999999919</c:v>
                </c:pt>
                <c:pt idx="251">
                  <c:v>-4.3799999999999919</c:v>
                </c:pt>
                <c:pt idx="252">
                  <c:v>-4.3799999999999919</c:v>
                </c:pt>
                <c:pt idx="253">
                  <c:v>-4.3799999999999919</c:v>
                </c:pt>
                <c:pt idx="254">
                  <c:v>-4.3799999999999919</c:v>
                </c:pt>
                <c:pt idx="255">
                  <c:v>-4.3799999999999919</c:v>
                </c:pt>
                <c:pt idx="256">
                  <c:v>-4.3799999999999919</c:v>
                </c:pt>
                <c:pt idx="257">
                  <c:v>-4.3799999999999919</c:v>
                </c:pt>
                <c:pt idx="258">
                  <c:v>-4.3799999999999919</c:v>
                </c:pt>
                <c:pt idx="259">
                  <c:v>-4.3799999999999919</c:v>
                </c:pt>
                <c:pt idx="260">
                  <c:v>-4.3799999999999919</c:v>
                </c:pt>
                <c:pt idx="261">
                  <c:v>-4.3799999999999919</c:v>
                </c:pt>
                <c:pt idx="262">
                  <c:v>-4.3799999999999919</c:v>
                </c:pt>
                <c:pt idx="263">
                  <c:v>-4.3799999999999919</c:v>
                </c:pt>
                <c:pt idx="264">
                  <c:v>-4.3799999999999919</c:v>
                </c:pt>
                <c:pt idx="265">
                  <c:v>-4.3799999999999919</c:v>
                </c:pt>
                <c:pt idx="266">
                  <c:v>-4.3799999999999919</c:v>
                </c:pt>
                <c:pt idx="267">
                  <c:v>-4.3799999999999919</c:v>
                </c:pt>
                <c:pt idx="268">
                  <c:v>-4.3799999999999919</c:v>
                </c:pt>
                <c:pt idx="269">
                  <c:v>-4.3799999999999919</c:v>
                </c:pt>
                <c:pt idx="270">
                  <c:v>-4.3799999999999919</c:v>
                </c:pt>
                <c:pt idx="271">
                  <c:v>-4.3799999999999919</c:v>
                </c:pt>
                <c:pt idx="272">
                  <c:v>-4.3799999999999919</c:v>
                </c:pt>
                <c:pt idx="273">
                  <c:v>-4.3799999999999919</c:v>
                </c:pt>
                <c:pt idx="274">
                  <c:v>-4.3799999999999919</c:v>
                </c:pt>
                <c:pt idx="275">
                  <c:v>-4.3799999999999919</c:v>
                </c:pt>
                <c:pt idx="276">
                  <c:v>-4.3799999999999919</c:v>
                </c:pt>
                <c:pt idx="277">
                  <c:v>-4.3799999999999919</c:v>
                </c:pt>
                <c:pt idx="278">
                  <c:v>-4.3799999999999919</c:v>
                </c:pt>
                <c:pt idx="279">
                  <c:v>-4.3799999999999919</c:v>
                </c:pt>
                <c:pt idx="280">
                  <c:v>-4.3799999999999919</c:v>
                </c:pt>
                <c:pt idx="281">
                  <c:v>-4.3799999999999919</c:v>
                </c:pt>
                <c:pt idx="282">
                  <c:v>-4.3799999999999919</c:v>
                </c:pt>
                <c:pt idx="283">
                  <c:v>-4.3799999999999919</c:v>
                </c:pt>
                <c:pt idx="284">
                  <c:v>-4.3799999999999919</c:v>
                </c:pt>
                <c:pt idx="285">
                  <c:v>-4.3799999999999919</c:v>
                </c:pt>
                <c:pt idx="286">
                  <c:v>-4.3799999999999919</c:v>
                </c:pt>
                <c:pt idx="287">
                  <c:v>-4.3799999999999919</c:v>
                </c:pt>
                <c:pt idx="288">
                  <c:v>-4.3799999999999919</c:v>
                </c:pt>
                <c:pt idx="289">
                  <c:v>-4.3799999999999919</c:v>
                </c:pt>
                <c:pt idx="290">
                  <c:v>-4.3799999999999919</c:v>
                </c:pt>
                <c:pt idx="291">
                  <c:v>-4.3799999999999919</c:v>
                </c:pt>
                <c:pt idx="292">
                  <c:v>-4.3799999999999919</c:v>
                </c:pt>
                <c:pt idx="293">
                  <c:v>-4.3799999999999919</c:v>
                </c:pt>
                <c:pt idx="294">
                  <c:v>-4.3799999999999919</c:v>
                </c:pt>
                <c:pt idx="295">
                  <c:v>-4.3799999999999919</c:v>
                </c:pt>
                <c:pt idx="296">
                  <c:v>-4.3799999999999919</c:v>
                </c:pt>
                <c:pt idx="297">
                  <c:v>-4.3799999999999919</c:v>
                </c:pt>
                <c:pt idx="298">
                  <c:v>-4.3799999999999919</c:v>
                </c:pt>
                <c:pt idx="299">
                  <c:v>-4.3799999999999919</c:v>
                </c:pt>
                <c:pt idx="300">
                  <c:v>-4.3799999999999919</c:v>
                </c:pt>
                <c:pt idx="301">
                  <c:v>-4.3799999999999919</c:v>
                </c:pt>
                <c:pt idx="302">
                  <c:v>-4.3799999999999919</c:v>
                </c:pt>
                <c:pt idx="303">
                  <c:v>-4.3799999999999919</c:v>
                </c:pt>
                <c:pt idx="304">
                  <c:v>-4.3799999999999919</c:v>
                </c:pt>
                <c:pt idx="305">
                  <c:v>-4.3799999999999919</c:v>
                </c:pt>
                <c:pt idx="306">
                  <c:v>-4.3799999999999919</c:v>
                </c:pt>
                <c:pt idx="307">
                  <c:v>-4.3799999999999919</c:v>
                </c:pt>
                <c:pt idx="308">
                  <c:v>-4.3799999999999919</c:v>
                </c:pt>
                <c:pt idx="309">
                  <c:v>-4.3799999999999919</c:v>
                </c:pt>
                <c:pt idx="310">
                  <c:v>-4.3799999999999919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77-40A2-9A43-36EF75D37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299472"/>
        <c:axId val="1514555520"/>
      </c:lineChart>
      <c:catAx>
        <c:axId val="5202994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4555520"/>
        <c:crosses val="autoZero"/>
        <c:auto val="1"/>
        <c:lblAlgn val="ctr"/>
        <c:lblOffset val="100"/>
        <c:noMultiLvlLbl val="0"/>
      </c:catAx>
      <c:valAx>
        <c:axId val="151455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0299472"/>
        <c:crosses val="autoZero"/>
        <c:crossBetween val="between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Profit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'SHG Filter (2)'!$M$3</c:f>
              <c:strCache>
                <c:ptCount val="1"/>
                <c:pt idx="0">
                  <c:v>Cumulative Profit</c:v>
                </c:pt>
              </c:strCache>
            </c:strRef>
          </c:tx>
          <c:marker>
            <c:symbol val="none"/>
          </c:marker>
          <c:val>
            <c:numRef>
              <c:f>'SHG Filter (2)'!$M$4:$M$303</c:f>
              <c:numCache>
                <c:formatCode>"£"#,##0.00</c:formatCode>
                <c:ptCount val="272"/>
                <c:pt idx="0">
                  <c:v>-2</c:v>
                </c:pt>
                <c:pt idx="1">
                  <c:v>-4</c:v>
                </c:pt>
                <c:pt idx="2">
                  <c:v>-6</c:v>
                </c:pt>
                <c:pt idx="3">
                  <c:v>-5.51</c:v>
                </c:pt>
                <c:pt idx="4">
                  <c:v>-7.51</c:v>
                </c:pt>
                <c:pt idx="5">
                  <c:v>-8.5299999999999994</c:v>
                </c:pt>
                <c:pt idx="6">
                  <c:v>-8.0399999999999991</c:v>
                </c:pt>
                <c:pt idx="7">
                  <c:v>-7.5499999999999989</c:v>
                </c:pt>
                <c:pt idx="8">
                  <c:v>-7.0599999999999987</c:v>
                </c:pt>
                <c:pt idx="9">
                  <c:v>-6.5699999999999985</c:v>
                </c:pt>
                <c:pt idx="10">
                  <c:v>-6.0799999999999983</c:v>
                </c:pt>
                <c:pt idx="11">
                  <c:v>-5.5899999999999981</c:v>
                </c:pt>
                <c:pt idx="12">
                  <c:v>-7.5899999999999981</c:v>
                </c:pt>
                <c:pt idx="13">
                  <c:v>-14.609999999999998</c:v>
                </c:pt>
                <c:pt idx="14">
                  <c:v>-14.119999999999997</c:v>
                </c:pt>
                <c:pt idx="15">
                  <c:v>-13.629999999999997</c:v>
                </c:pt>
                <c:pt idx="16">
                  <c:v>-13.139999999999997</c:v>
                </c:pt>
                <c:pt idx="17">
                  <c:v>-15.139999999999997</c:v>
                </c:pt>
                <c:pt idx="18">
                  <c:v>-14.649999999999997</c:v>
                </c:pt>
                <c:pt idx="19">
                  <c:v>-14.159999999999997</c:v>
                </c:pt>
                <c:pt idx="20">
                  <c:v>-13.669999999999996</c:v>
                </c:pt>
                <c:pt idx="21">
                  <c:v>-13.179999999999996</c:v>
                </c:pt>
                <c:pt idx="22">
                  <c:v>-12.689999999999996</c:v>
                </c:pt>
                <c:pt idx="23">
                  <c:v>-12.199999999999996</c:v>
                </c:pt>
                <c:pt idx="24">
                  <c:v>-14.199999999999996</c:v>
                </c:pt>
                <c:pt idx="25">
                  <c:v>-13.709999999999996</c:v>
                </c:pt>
                <c:pt idx="26">
                  <c:v>-13.219999999999995</c:v>
                </c:pt>
                <c:pt idx="27">
                  <c:v>-12.729999999999995</c:v>
                </c:pt>
                <c:pt idx="28">
                  <c:v>-12.239999999999995</c:v>
                </c:pt>
                <c:pt idx="29">
                  <c:v>-11.749999999999995</c:v>
                </c:pt>
                <c:pt idx="30">
                  <c:v>-11.259999999999994</c:v>
                </c:pt>
                <c:pt idx="31">
                  <c:v>-10.769999999999994</c:v>
                </c:pt>
                <c:pt idx="32">
                  <c:v>-12.769999999999994</c:v>
                </c:pt>
                <c:pt idx="33">
                  <c:v>-12.279999999999994</c:v>
                </c:pt>
                <c:pt idx="34">
                  <c:v>-11.789999999999994</c:v>
                </c:pt>
                <c:pt idx="35">
                  <c:v>-11.299999999999994</c:v>
                </c:pt>
                <c:pt idx="36">
                  <c:v>-10.809999999999993</c:v>
                </c:pt>
                <c:pt idx="37">
                  <c:v>-10.319999999999993</c:v>
                </c:pt>
                <c:pt idx="38">
                  <c:v>-9.829999999999993</c:v>
                </c:pt>
                <c:pt idx="39">
                  <c:v>-9.3399999999999928</c:v>
                </c:pt>
                <c:pt idx="40">
                  <c:v>-8.8499999999999925</c:v>
                </c:pt>
                <c:pt idx="41">
                  <c:v>-8.3599999999999923</c:v>
                </c:pt>
                <c:pt idx="42">
                  <c:v>-10.359999999999992</c:v>
                </c:pt>
                <c:pt idx="43">
                  <c:v>-12.359999999999992</c:v>
                </c:pt>
                <c:pt idx="44">
                  <c:v>-11.869999999999992</c:v>
                </c:pt>
                <c:pt idx="45">
                  <c:v>-11.379999999999992</c:v>
                </c:pt>
                <c:pt idx="46">
                  <c:v>-10.889999999999992</c:v>
                </c:pt>
                <c:pt idx="47">
                  <c:v>-10.399999999999991</c:v>
                </c:pt>
                <c:pt idx="48">
                  <c:v>-9.9099999999999913</c:v>
                </c:pt>
                <c:pt idx="49">
                  <c:v>-9.419999999999991</c:v>
                </c:pt>
                <c:pt idx="50">
                  <c:v>-8.9299999999999908</c:v>
                </c:pt>
                <c:pt idx="51">
                  <c:v>-7.9499999999999904</c:v>
                </c:pt>
                <c:pt idx="52">
                  <c:v>-6.96999999999999</c:v>
                </c:pt>
                <c:pt idx="53">
                  <c:v>-10.96999999999999</c:v>
                </c:pt>
                <c:pt idx="54">
                  <c:v>-10.47999999999999</c:v>
                </c:pt>
                <c:pt idx="55">
                  <c:v>-9.9899999999999896</c:v>
                </c:pt>
                <c:pt idx="56">
                  <c:v>-11.98999999999999</c:v>
                </c:pt>
                <c:pt idx="57">
                  <c:v>-11.499999999999989</c:v>
                </c:pt>
                <c:pt idx="58">
                  <c:v>-13.009999999999989</c:v>
                </c:pt>
                <c:pt idx="59">
                  <c:v>-12.519999999999989</c:v>
                </c:pt>
                <c:pt idx="60">
                  <c:v>-12.029999999999989</c:v>
                </c:pt>
                <c:pt idx="61">
                  <c:v>-11.539999999999988</c:v>
                </c:pt>
                <c:pt idx="62">
                  <c:v>-11.049999999999988</c:v>
                </c:pt>
                <c:pt idx="63">
                  <c:v>-10.069999999999988</c:v>
                </c:pt>
                <c:pt idx="64">
                  <c:v>-9.5799999999999876</c:v>
                </c:pt>
                <c:pt idx="65">
                  <c:v>-9.0899999999999874</c:v>
                </c:pt>
                <c:pt idx="66">
                  <c:v>-11.089999999999987</c:v>
                </c:pt>
                <c:pt idx="67">
                  <c:v>-10.599999999999987</c:v>
                </c:pt>
                <c:pt idx="68">
                  <c:v>-10.109999999999987</c:v>
                </c:pt>
                <c:pt idx="69">
                  <c:v>-9.6199999999999868</c:v>
                </c:pt>
                <c:pt idx="70">
                  <c:v>-9.1299999999999866</c:v>
                </c:pt>
                <c:pt idx="71">
                  <c:v>-11.129999999999987</c:v>
                </c:pt>
                <c:pt idx="72">
                  <c:v>-10.639999999999986</c:v>
                </c:pt>
                <c:pt idx="73">
                  <c:v>-10.149999999999986</c:v>
                </c:pt>
                <c:pt idx="74">
                  <c:v>-12.149999999999986</c:v>
                </c:pt>
                <c:pt idx="75">
                  <c:v>-11.659999999999986</c:v>
                </c:pt>
                <c:pt idx="76">
                  <c:v>-11.169999999999986</c:v>
                </c:pt>
                <c:pt idx="77">
                  <c:v>-10.679999999999986</c:v>
                </c:pt>
                <c:pt idx="78">
                  <c:v>-10.189999999999985</c:v>
                </c:pt>
                <c:pt idx="79">
                  <c:v>-9.6999999999999851</c:v>
                </c:pt>
                <c:pt idx="80">
                  <c:v>-9.2099999999999849</c:v>
                </c:pt>
                <c:pt idx="81">
                  <c:v>-8.7199999999999847</c:v>
                </c:pt>
                <c:pt idx="82">
                  <c:v>-8.2299999999999844</c:v>
                </c:pt>
                <c:pt idx="83">
                  <c:v>-7.7399999999999842</c:v>
                </c:pt>
                <c:pt idx="84">
                  <c:v>-7.249999999999984</c:v>
                </c:pt>
                <c:pt idx="85">
                  <c:v>-6.7599999999999838</c:v>
                </c:pt>
                <c:pt idx="86">
                  <c:v>-8.7599999999999838</c:v>
                </c:pt>
                <c:pt idx="87">
                  <c:v>-8.7599999999999838</c:v>
                </c:pt>
                <c:pt idx="88">
                  <c:v>-8.7599999999999838</c:v>
                </c:pt>
                <c:pt idx="89">
                  <c:v>-8.7599999999999838</c:v>
                </c:pt>
                <c:pt idx="90">
                  <c:v>-8.7599999999999838</c:v>
                </c:pt>
                <c:pt idx="91">
                  <c:v>-8.7599999999999838</c:v>
                </c:pt>
                <c:pt idx="92">
                  <c:v>-8.7599999999999838</c:v>
                </c:pt>
                <c:pt idx="93">
                  <c:v>-8.7599999999999838</c:v>
                </c:pt>
                <c:pt idx="94">
                  <c:v>-8.7599999999999838</c:v>
                </c:pt>
                <c:pt idx="95">
                  <c:v>-8.7599999999999838</c:v>
                </c:pt>
                <c:pt idx="96">
                  <c:v>-8.7599999999999838</c:v>
                </c:pt>
                <c:pt idx="97">
                  <c:v>-8.7599999999999838</c:v>
                </c:pt>
                <c:pt idx="98">
                  <c:v>-8.7599999999999838</c:v>
                </c:pt>
                <c:pt idx="99">
                  <c:v>-8.7599999999999838</c:v>
                </c:pt>
                <c:pt idx="100">
                  <c:v>-8.7599999999999838</c:v>
                </c:pt>
                <c:pt idx="101">
                  <c:v>-8.7599999999999838</c:v>
                </c:pt>
                <c:pt idx="102">
                  <c:v>-8.7599999999999838</c:v>
                </c:pt>
                <c:pt idx="103">
                  <c:v>-8.7599999999999838</c:v>
                </c:pt>
                <c:pt idx="104">
                  <c:v>-8.7599999999999838</c:v>
                </c:pt>
                <c:pt idx="105">
                  <c:v>-8.7599999999999838</c:v>
                </c:pt>
                <c:pt idx="106">
                  <c:v>-8.7599999999999838</c:v>
                </c:pt>
                <c:pt idx="107">
                  <c:v>-8.7599999999999838</c:v>
                </c:pt>
                <c:pt idx="108">
                  <c:v>-8.7599999999999838</c:v>
                </c:pt>
                <c:pt idx="109">
                  <c:v>-8.7599999999999838</c:v>
                </c:pt>
                <c:pt idx="110">
                  <c:v>-8.7599999999999838</c:v>
                </c:pt>
                <c:pt idx="111">
                  <c:v>-8.7599999999999838</c:v>
                </c:pt>
                <c:pt idx="112">
                  <c:v>-8.7599999999999838</c:v>
                </c:pt>
                <c:pt idx="113">
                  <c:v>-8.7599999999999838</c:v>
                </c:pt>
                <c:pt idx="114">
                  <c:v>-8.7599999999999838</c:v>
                </c:pt>
                <c:pt idx="115">
                  <c:v>-8.7599999999999838</c:v>
                </c:pt>
                <c:pt idx="116">
                  <c:v>-8.7599999999999838</c:v>
                </c:pt>
                <c:pt idx="117">
                  <c:v>-8.7599999999999838</c:v>
                </c:pt>
                <c:pt idx="118">
                  <c:v>-8.7599999999999838</c:v>
                </c:pt>
                <c:pt idx="119">
                  <c:v>-8.7599999999999838</c:v>
                </c:pt>
                <c:pt idx="120">
                  <c:v>-8.7599999999999838</c:v>
                </c:pt>
                <c:pt idx="121">
                  <c:v>-8.7599999999999838</c:v>
                </c:pt>
                <c:pt idx="122">
                  <c:v>-8.7599999999999838</c:v>
                </c:pt>
                <c:pt idx="123">
                  <c:v>-8.7599999999999838</c:v>
                </c:pt>
                <c:pt idx="124">
                  <c:v>-8.7599999999999838</c:v>
                </c:pt>
                <c:pt idx="125">
                  <c:v>-8.7599999999999838</c:v>
                </c:pt>
                <c:pt idx="126">
                  <c:v>-8.7599999999999838</c:v>
                </c:pt>
                <c:pt idx="127">
                  <c:v>-8.7599999999999838</c:v>
                </c:pt>
                <c:pt idx="128">
                  <c:v>-8.7599999999999838</c:v>
                </c:pt>
                <c:pt idx="129">
                  <c:v>-8.7599999999999838</c:v>
                </c:pt>
                <c:pt idx="130">
                  <c:v>-8.7599999999999838</c:v>
                </c:pt>
                <c:pt idx="131">
                  <c:v>-8.7599999999999838</c:v>
                </c:pt>
                <c:pt idx="132">
                  <c:v>-8.7599999999999838</c:v>
                </c:pt>
                <c:pt idx="133">
                  <c:v>-8.7599999999999838</c:v>
                </c:pt>
                <c:pt idx="134">
                  <c:v>-8.7599999999999838</c:v>
                </c:pt>
                <c:pt idx="135">
                  <c:v>-8.7599999999999838</c:v>
                </c:pt>
                <c:pt idx="136">
                  <c:v>-8.7599999999999838</c:v>
                </c:pt>
                <c:pt idx="137">
                  <c:v>-8.7599999999999838</c:v>
                </c:pt>
                <c:pt idx="138">
                  <c:v>-8.7599999999999838</c:v>
                </c:pt>
                <c:pt idx="139">
                  <c:v>-8.7599999999999838</c:v>
                </c:pt>
                <c:pt idx="140">
                  <c:v>-8.7599999999999838</c:v>
                </c:pt>
                <c:pt idx="141">
                  <c:v>-8.7599999999999838</c:v>
                </c:pt>
                <c:pt idx="142">
                  <c:v>-8.7599999999999838</c:v>
                </c:pt>
                <c:pt idx="143">
                  <c:v>-8.7599999999999838</c:v>
                </c:pt>
                <c:pt idx="144">
                  <c:v>-8.7599999999999838</c:v>
                </c:pt>
                <c:pt idx="145">
                  <c:v>-8.7599999999999838</c:v>
                </c:pt>
                <c:pt idx="146">
                  <c:v>-8.7599999999999838</c:v>
                </c:pt>
                <c:pt idx="147">
                  <c:v>-8.7599999999999838</c:v>
                </c:pt>
                <c:pt idx="148">
                  <c:v>-8.7599999999999838</c:v>
                </c:pt>
                <c:pt idx="149">
                  <c:v>-8.7599999999999838</c:v>
                </c:pt>
                <c:pt idx="150">
                  <c:v>-8.7599999999999838</c:v>
                </c:pt>
                <c:pt idx="151">
                  <c:v>-8.7599999999999838</c:v>
                </c:pt>
                <c:pt idx="152">
                  <c:v>-8.7599999999999838</c:v>
                </c:pt>
                <c:pt idx="153">
                  <c:v>-8.7599999999999838</c:v>
                </c:pt>
                <c:pt idx="154">
                  <c:v>-8.7599999999999838</c:v>
                </c:pt>
                <c:pt idx="155">
                  <c:v>-8.7599999999999838</c:v>
                </c:pt>
                <c:pt idx="156">
                  <c:v>-8.7599999999999838</c:v>
                </c:pt>
                <c:pt idx="157">
                  <c:v>-8.7599999999999838</c:v>
                </c:pt>
                <c:pt idx="158">
                  <c:v>-8.7599999999999838</c:v>
                </c:pt>
                <c:pt idx="159">
                  <c:v>-8.7599999999999838</c:v>
                </c:pt>
                <c:pt idx="160">
                  <c:v>-8.7599999999999838</c:v>
                </c:pt>
                <c:pt idx="161">
                  <c:v>-8.7599999999999838</c:v>
                </c:pt>
                <c:pt idx="162">
                  <c:v>-8.7599999999999838</c:v>
                </c:pt>
                <c:pt idx="163">
                  <c:v>-8.7599999999999838</c:v>
                </c:pt>
                <c:pt idx="164">
                  <c:v>-8.7599999999999838</c:v>
                </c:pt>
                <c:pt idx="165">
                  <c:v>-8.7599999999999838</c:v>
                </c:pt>
                <c:pt idx="166">
                  <c:v>-8.7599999999999838</c:v>
                </c:pt>
                <c:pt idx="167">
                  <c:v>-8.7599999999999838</c:v>
                </c:pt>
                <c:pt idx="168">
                  <c:v>-8.7599999999999838</c:v>
                </c:pt>
                <c:pt idx="169">
                  <c:v>-8.7599999999999838</c:v>
                </c:pt>
                <c:pt idx="170">
                  <c:v>-8.7599999999999838</c:v>
                </c:pt>
                <c:pt idx="171">
                  <c:v>-8.7599999999999838</c:v>
                </c:pt>
                <c:pt idx="172">
                  <c:v>-8.7599999999999838</c:v>
                </c:pt>
                <c:pt idx="173">
                  <c:v>-8.7599999999999838</c:v>
                </c:pt>
                <c:pt idx="174">
                  <c:v>-8.7599999999999838</c:v>
                </c:pt>
                <c:pt idx="175">
                  <c:v>-8.7599999999999838</c:v>
                </c:pt>
                <c:pt idx="176">
                  <c:v>-8.7599999999999838</c:v>
                </c:pt>
                <c:pt idx="177">
                  <c:v>-8.7599999999999838</c:v>
                </c:pt>
                <c:pt idx="178">
                  <c:v>-8.7599999999999838</c:v>
                </c:pt>
                <c:pt idx="179">
                  <c:v>-8.7599999999999838</c:v>
                </c:pt>
                <c:pt idx="180">
                  <c:v>-8.7599999999999838</c:v>
                </c:pt>
                <c:pt idx="181">
                  <c:v>-8.7599999999999838</c:v>
                </c:pt>
                <c:pt idx="182">
                  <c:v>-8.7599999999999838</c:v>
                </c:pt>
                <c:pt idx="183">
                  <c:v>-8.7599999999999838</c:v>
                </c:pt>
                <c:pt idx="184">
                  <c:v>-8.7599999999999838</c:v>
                </c:pt>
                <c:pt idx="185">
                  <c:v>-8.7599999999999838</c:v>
                </c:pt>
                <c:pt idx="186">
                  <c:v>-8.7599999999999838</c:v>
                </c:pt>
                <c:pt idx="187">
                  <c:v>-8.7599999999999838</c:v>
                </c:pt>
                <c:pt idx="188">
                  <c:v>-8.7599999999999838</c:v>
                </c:pt>
                <c:pt idx="189">
                  <c:v>-8.7599999999999838</c:v>
                </c:pt>
                <c:pt idx="190">
                  <c:v>-8.7599999999999838</c:v>
                </c:pt>
                <c:pt idx="191">
                  <c:v>-8.7599999999999838</c:v>
                </c:pt>
                <c:pt idx="192">
                  <c:v>-8.7599999999999838</c:v>
                </c:pt>
                <c:pt idx="193">
                  <c:v>-8.7599999999999838</c:v>
                </c:pt>
                <c:pt idx="194">
                  <c:v>-8.7599999999999838</c:v>
                </c:pt>
                <c:pt idx="195">
                  <c:v>-8.7599999999999838</c:v>
                </c:pt>
                <c:pt idx="196">
                  <c:v>-8.7599999999999838</c:v>
                </c:pt>
                <c:pt idx="197">
                  <c:v>-8.7599999999999838</c:v>
                </c:pt>
                <c:pt idx="198">
                  <c:v>-8.7599999999999838</c:v>
                </c:pt>
                <c:pt idx="199">
                  <c:v>-8.7599999999999838</c:v>
                </c:pt>
                <c:pt idx="200">
                  <c:v>-8.7599999999999838</c:v>
                </c:pt>
                <c:pt idx="201">
                  <c:v>-8.7599999999999838</c:v>
                </c:pt>
                <c:pt idx="202">
                  <c:v>-8.7599999999999838</c:v>
                </c:pt>
                <c:pt idx="203">
                  <c:v>-8.7599999999999838</c:v>
                </c:pt>
                <c:pt idx="204">
                  <c:v>-8.7599999999999838</c:v>
                </c:pt>
                <c:pt idx="205">
                  <c:v>-8.7599999999999838</c:v>
                </c:pt>
                <c:pt idx="206">
                  <c:v>-8.7599999999999838</c:v>
                </c:pt>
                <c:pt idx="207">
                  <c:v>-8.7599999999999838</c:v>
                </c:pt>
                <c:pt idx="208">
                  <c:v>-8.7599999999999838</c:v>
                </c:pt>
                <c:pt idx="209">
                  <c:v>-8.7599999999999838</c:v>
                </c:pt>
                <c:pt idx="210">
                  <c:v>-8.7599999999999838</c:v>
                </c:pt>
                <c:pt idx="211">
                  <c:v>-8.7599999999999838</c:v>
                </c:pt>
                <c:pt idx="212">
                  <c:v>-8.7599999999999838</c:v>
                </c:pt>
                <c:pt idx="213">
                  <c:v>-8.7599999999999838</c:v>
                </c:pt>
                <c:pt idx="214">
                  <c:v>-8.7599999999999838</c:v>
                </c:pt>
                <c:pt idx="215">
                  <c:v>-8.7599999999999838</c:v>
                </c:pt>
                <c:pt idx="216">
                  <c:v>-8.7599999999999838</c:v>
                </c:pt>
                <c:pt idx="217">
                  <c:v>-8.7599999999999838</c:v>
                </c:pt>
                <c:pt idx="218">
                  <c:v>-8.7599999999999838</c:v>
                </c:pt>
                <c:pt idx="219">
                  <c:v>-8.7599999999999838</c:v>
                </c:pt>
                <c:pt idx="220">
                  <c:v>-8.7599999999999838</c:v>
                </c:pt>
                <c:pt idx="221">
                  <c:v>-8.7599999999999838</c:v>
                </c:pt>
                <c:pt idx="222">
                  <c:v>-8.7599999999999838</c:v>
                </c:pt>
                <c:pt idx="223">
                  <c:v>-8.7599999999999838</c:v>
                </c:pt>
                <c:pt idx="224">
                  <c:v>-8.7599999999999838</c:v>
                </c:pt>
                <c:pt idx="225">
                  <c:v>-8.7599999999999838</c:v>
                </c:pt>
                <c:pt idx="226">
                  <c:v>-8.7599999999999838</c:v>
                </c:pt>
                <c:pt idx="227">
                  <c:v>-8.7599999999999838</c:v>
                </c:pt>
                <c:pt idx="228">
                  <c:v>-8.7599999999999838</c:v>
                </c:pt>
                <c:pt idx="229">
                  <c:v>-8.7599999999999838</c:v>
                </c:pt>
                <c:pt idx="230">
                  <c:v>-8.7599999999999838</c:v>
                </c:pt>
                <c:pt idx="231">
                  <c:v>-8.7599999999999838</c:v>
                </c:pt>
                <c:pt idx="232">
                  <c:v>-8.7599999999999838</c:v>
                </c:pt>
                <c:pt idx="233">
                  <c:v>-8.7599999999999838</c:v>
                </c:pt>
                <c:pt idx="234">
                  <c:v>-8.7599999999999838</c:v>
                </c:pt>
                <c:pt idx="235">
                  <c:v>-8.7599999999999838</c:v>
                </c:pt>
                <c:pt idx="236">
                  <c:v>-8.7599999999999838</c:v>
                </c:pt>
                <c:pt idx="237">
                  <c:v>-8.7599999999999838</c:v>
                </c:pt>
                <c:pt idx="238">
                  <c:v>-8.7599999999999838</c:v>
                </c:pt>
                <c:pt idx="239">
                  <c:v>-8.7599999999999838</c:v>
                </c:pt>
                <c:pt idx="240">
                  <c:v>-8.7599999999999838</c:v>
                </c:pt>
                <c:pt idx="241">
                  <c:v>-8.7599999999999838</c:v>
                </c:pt>
                <c:pt idx="242">
                  <c:v>-8.7599999999999838</c:v>
                </c:pt>
                <c:pt idx="243">
                  <c:v>-8.7599999999999838</c:v>
                </c:pt>
                <c:pt idx="244">
                  <c:v>-8.7599999999999838</c:v>
                </c:pt>
                <c:pt idx="245">
                  <c:v>-8.7599999999999838</c:v>
                </c:pt>
                <c:pt idx="246">
                  <c:v>-8.7599999999999838</c:v>
                </c:pt>
                <c:pt idx="247">
                  <c:v>-8.7599999999999838</c:v>
                </c:pt>
                <c:pt idx="248">
                  <c:v>-8.7599999999999838</c:v>
                </c:pt>
                <c:pt idx="249">
                  <c:v>-8.7599999999999838</c:v>
                </c:pt>
                <c:pt idx="250">
                  <c:v>-8.7599999999999838</c:v>
                </c:pt>
                <c:pt idx="251">
                  <c:v>-8.7599999999999838</c:v>
                </c:pt>
                <c:pt idx="252">
                  <c:v>-8.7599999999999838</c:v>
                </c:pt>
                <c:pt idx="253">
                  <c:v>-8.7599999999999838</c:v>
                </c:pt>
                <c:pt idx="254">
                  <c:v>-8.7599999999999838</c:v>
                </c:pt>
                <c:pt idx="255">
                  <c:v>-8.7599999999999838</c:v>
                </c:pt>
                <c:pt idx="256">
                  <c:v>-8.7599999999999838</c:v>
                </c:pt>
                <c:pt idx="257">
                  <c:v>-8.7599999999999838</c:v>
                </c:pt>
                <c:pt idx="258">
                  <c:v>-8.7599999999999838</c:v>
                </c:pt>
                <c:pt idx="259">
                  <c:v>-8.7599999999999838</c:v>
                </c:pt>
                <c:pt idx="260">
                  <c:v>-8.7599999999999838</c:v>
                </c:pt>
                <c:pt idx="261">
                  <c:v>-8.7599999999999838</c:v>
                </c:pt>
                <c:pt idx="262">
                  <c:v>-8.7599999999999838</c:v>
                </c:pt>
                <c:pt idx="263">
                  <c:v>-8.7599999999999838</c:v>
                </c:pt>
                <c:pt idx="264">
                  <c:v>-8.7599999999999838</c:v>
                </c:pt>
                <c:pt idx="265">
                  <c:v>-8.7599999999999838</c:v>
                </c:pt>
                <c:pt idx="266">
                  <c:v>-8.7599999999999838</c:v>
                </c:pt>
                <c:pt idx="267">
                  <c:v>-8.7599999999999838</c:v>
                </c:pt>
                <c:pt idx="268">
                  <c:v>-8.7599999999999838</c:v>
                </c:pt>
                <c:pt idx="269">
                  <c:v>-8.7599999999999838</c:v>
                </c:pt>
                <c:pt idx="270">
                  <c:v>-8.7599999999999838</c:v>
                </c:pt>
                <c:pt idx="271">
                  <c:v>-8.7599999999999838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12-428A-8A5F-5C5A5505B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299472"/>
        <c:axId val="1514555520"/>
      </c:lineChart>
      <c:catAx>
        <c:axId val="5202994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4555520"/>
        <c:crosses val="autoZero"/>
        <c:auto val="1"/>
        <c:lblAlgn val="ctr"/>
        <c:lblOffset val="100"/>
        <c:noMultiLvlLbl val="0"/>
      </c:catAx>
      <c:valAx>
        <c:axId val="151455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0299472"/>
        <c:crosses val="autoZero"/>
        <c:crossBetween val="between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Points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'SHG Pro Gary'!$O$3</c:f>
              <c:strCache>
                <c:ptCount val="1"/>
                <c:pt idx="0">
                  <c:v>Cumulative Points</c:v>
                </c:pt>
              </c:strCache>
            </c:strRef>
          </c:tx>
          <c:marker>
            <c:symbol val="none"/>
          </c:marker>
          <c:val>
            <c:numRef>
              <c:f>'SHG Pro Gary'!$O$4:$O$343</c:f>
              <c:numCache>
                <c:formatCode>0.00</c:formatCode>
                <c:ptCount val="340"/>
                <c:pt idx="0">
                  <c:v>0.98</c:v>
                </c:pt>
                <c:pt idx="1">
                  <c:v>1.96</c:v>
                </c:pt>
                <c:pt idx="2">
                  <c:v>2.94</c:v>
                </c:pt>
                <c:pt idx="3">
                  <c:v>2.94</c:v>
                </c:pt>
                <c:pt idx="4">
                  <c:v>2.94</c:v>
                </c:pt>
                <c:pt idx="5">
                  <c:v>2.94</c:v>
                </c:pt>
                <c:pt idx="6">
                  <c:v>2.94</c:v>
                </c:pt>
                <c:pt idx="7">
                  <c:v>2.94</c:v>
                </c:pt>
                <c:pt idx="8">
                  <c:v>2.94</c:v>
                </c:pt>
                <c:pt idx="9">
                  <c:v>2.94</c:v>
                </c:pt>
                <c:pt idx="10">
                  <c:v>2.94</c:v>
                </c:pt>
                <c:pt idx="11">
                  <c:v>2.94</c:v>
                </c:pt>
                <c:pt idx="12">
                  <c:v>2.94</c:v>
                </c:pt>
                <c:pt idx="13">
                  <c:v>2.94</c:v>
                </c:pt>
                <c:pt idx="14">
                  <c:v>2.94</c:v>
                </c:pt>
                <c:pt idx="15">
                  <c:v>2.94</c:v>
                </c:pt>
                <c:pt idx="16">
                  <c:v>2.94</c:v>
                </c:pt>
                <c:pt idx="17">
                  <c:v>2.94</c:v>
                </c:pt>
                <c:pt idx="18">
                  <c:v>2.94</c:v>
                </c:pt>
                <c:pt idx="19">
                  <c:v>2.94</c:v>
                </c:pt>
                <c:pt idx="20">
                  <c:v>2.94</c:v>
                </c:pt>
                <c:pt idx="21">
                  <c:v>2.94</c:v>
                </c:pt>
                <c:pt idx="22">
                  <c:v>2.94</c:v>
                </c:pt>
                <c:pt idx="23">
                  <c:v>2.94</c:v>
                </c:pt>
                <c:pt idx="24">
                  <c:v>2.94</c:v>
                </c:pt>
                <c:pt idx="25">
                  <c:v>2.94</c:v>
                </c:pt>
                <c:pt idx="26">
                  <c:v>2.94</c:v>
                </c:pt>
                <c:pt idx="27">
                  <c:v>2.94</c:v>
                </c:pt>
                <c:pt idx="28">
                  <c:v>2.94</c:v>
                </c:pt>
                <c:pt idx="29">
                  <c:v>2.94</c:v>
                </c:pt>
                <c:pt idx="30">
                  <c:v>2.94</c:v>
                </c:pt>
                <c:pt idx="31">
                  <c:v>2.94</c:v>
                </c:pt>
                <c:pt idx="32">
                  <c:v>2.94</c:v>
                </c:pt>
                <c:pt idx="33">
                  <c:v>2.94</c:v>
                </c:pt>
                <c:pt idx="34">
                  <c:v>2.94</c:v>
                </c:pt>
                <c:pt idx="35">
                  <c:v>2.94</c:v>
                </c:pt>
                <c:pt idx="36">
                  <c:v>2.94</c:v>
                </c:pt>
                <c:pt idx="37">
                  <c:v>2.94</c:v>
                </c:pt>
                <c:pt idx="38">
                  <c:v>2.94</c:v>
                </c:pt>
                <c:pt idx="39">
                  <c:v>2.94</c:v>
                </c:pt>
                <c:pt idx="40">
                  <c:v>2.94</c:v>
                </c:pt>
                <c:pt idx="41">
                  <c:v>2.94</c:v>
                </c:pt>
                <c:pt idx="42">
                  <c:v>2.94</c:v>
                </c:pt>
                <c:pt idx="43">
                  <c:v>2.94</c:v>
                </c:pt>
                <c:pt idx="44">
                  <c:v>2.94</c:v>
                </c:pt>
                <c:pt idx="45">
                  <c:v>2.94</c:v>
                </c:pt>
                <c:pt idx="46">
                  <c:v>2.94</c:v>
                </c:pt>
                <c:pt idx="47">
                  <c:v>2.94</c:v>
                </c:pt>
                <c:pt idx="48">
                  <c:v>2.94</c:v>
                </c:pt>
                <c:pt idx="49">
                  <c:v>2.94</c:v>
                </c:pt>
                <c:pt idx="50">
                  <c:v>2.94</c:v>
                </c:pt>
                <c:pt idx="51">
                  <c:v>2.94</c:v>
                </c:pt>
                <c:pt idx="52">
                  <c:v>2.94</c:v>
                </c:pt>
                <c:pt idx="53">
                  <c:v>2.94</c:v>
                </c:pt>
                <c:pt idx="54">
                  <c:v>2.94</c:v>
                </c:pt>
                <c:pt idx="55">
                  <c:v>2.94</c:v>
                </c:pt>
                <c:pt idx="56">
                  <c:v>2.94</c:v>
                </c:pt>
                <c:pt idx="57">
                  <c:v>2.94</c:v>
                </c:pt>
                <c:pt idx="58">
                  <c:v>2.94</c:v>
                </c:pt>
                <c:pt idx="59">
                  <c:v>2.94</c:v>
                </c:pt>
                <c:pt idx="60">
                  <c:v>2.94</c:v>
                </c:pt>
                <c:pt idx="61">
                  <c:v>2.94</c:v>
                </c:pt>
                <c:pt idx="62">
                  <c:v>2.94</c:v>
                </c:pt>
                <c:pt idx="63">
                  <c:v>2.94</c:v>
                </c:pt>
                <c:pt idx="64">
                  <c:v>2.94</c:v>
                </c:pt>
                <c:pt idx="65">
                  <c:v>2.94</c:v>
                </c:pt>
                <c:pt idx="66">
                  <c:v>2.94</c:v>
                </c:pt>
                <c:pt idx="67">
                  <c:v>2.94</c:v>
                </c:pt>
                <c:pt idx="68">
                  <c:v>2.94</c:v>
                </c:pt>
                <c:pt idx="69">
                  <c:v>2.94</c:v>
                </c:pt>
                <c:pt idx="70">
                  <c:v>2.94</c:v>
                </c:pt>
                <c:pt idx="71">
                  <c:v>2.94</c:v>
                </c:pt>
                <c:pt idx="72">
                  <c:v>2.94</c:v>
                </c:pt>
                <c:pt idx="73">
                  <c:v>2.94</c:v>
                </c:pt>
                <c:pt idx="74">
                  <c:v>2.94</c:v>
                </c:pt>
                <c:pt idx="75">
                  <c:v>2.94</c:v>
                </c:pt>
                <c:pt idx="76">
                  <c:v>2.94</c:v>
                </c:pt>
                <c:pt idx="77">
                  <c:v>2.94</c:v>
                </c:pt>
                <c:pt idx="78">
                  <c:v>2.94</c:v>
                </c:pt>
                <c:pt idx="79">
                  <c:v>2.94</c:v>
                </c:pt>
                <c:pt idx="80">
                  <c:v>2.94</c:v>
                </c:pt>
                <c:pt idx="81">
                  <c:v>2.94</c:v>
                </c:pt>
                <c:pt idx="82">
                  <c:v>2.94</c:v>
                </c:pt>
                <c:pt idx="83">
                  <c:v>2.94</c:v>
                </c:pt>
                <c:pt idx="84">
                  <c:v>2.94</c:v>
                </c:pt>
                <c:pt idx="85">
                  <c:v>2.94</c:v>
                </c:pt>
                <c:pt idx="86">
                  <c:v>2.94</c:v>
                </c:pt>
                <c:pt idx="87">
                  <c:v>2.94</c:v>
                </c:pt>
                <c:pt idx="88">
                  <c:v>2.94</c:v>
                </c:pt>
                <c:pt idx="89">
                  <c:v>2.94</c:v>
                </c:pt>
                <c:pt idx="90">
                  <c:v>2.94</c:v>
                </c:pt>
                <c:pt idx="91">
                  <c:v>2.94</c:v>
                </c:pt>
                <c:pt idx="92">
                  <c:v>2.94</c:v>
                </c:pt>
                <c:pt idx="93">
                  <c:v>2.94</c:v>
                </c:pt>
                <c:pt idx="94">
                  <c:v>2.94</c:v>
                </c:pt>
                <c:pt idx="95">
                  <c:v>2.94</c:v>
                </c:pt>
                <c:pt idx="96">
                  <c:v>2.94</c:v>
                </c:pt>
                <c:pt idx="97">
                  <c:v>2.94</c:v>
                </c:pt>
                <c:pt idx="98">
                  <c:v>2.94</c:v>
                </c:pt>
                <c:pt idx="99">
                  <c:v>2.94</c:v>
                </c:pt>
                <c:pt idx="100">
                  <c:v>2.94</c:v>
                </c:pt>
                <c:pt idx="101">
                  <c:v>2.94</c:v>
                </c:pt>
                <c:pt idx="102">
                  <c:v>2.94</c:v>
                </c:pt>
                <c:pt idx="103">
                  <c:v>2.94</c:v>
                </c:pt>
                <c:pt idx="104">
                  <c:v>2.94</c:v>
                </c:pt>
                <c:pt idx="105">
                  <c:v>2.94</c:v>
                </c:pt>
                <c:pt idx="106">
                  <c:v>2.94</c:v>
                </c:pt>
                <c:pt idx="107">
                  <c:v>2.94</c:v>
                </c:pt>
                <c:pt idx="108">
                  <c:v>2.94</c:v>
                </c:pt>
                <c:pt idx="109">
                  <c:v>2.94</c:v>
                </c:pt>
                <c:pt idx="110">
                  <c:v>2.94</c:v>
                </c:pt>
                <c:pt idx="111">
                  <c:v>2.94</c:v>
                </c:pt>
                <c:pt idx="112">
                  <c:v>2.94</c:v>
                </c:pt>
                <c:pt idx="113">
                  <c:v>2.94</c:v>
                </c:pt>
                <c:pt idx="114">
                  <c:v>2.94</c:v>
                </c:pt>
                <c:pt idx="115">
                  <c:v>2.94</c:v>
                </c:pt>
                <c:pt idx="116">
                  <c:v>2.94</c:v>
                </c:pt>
                <c:pt idx="117">
                  <c:v>2.94</c:v>
                </c:pt>
                <c:pt idx="118">
                  <c:v>2.94</c:v>
                </c:pt>
                <c:pt idx="119">
                  <c:v>2.94</c:v>
                </c:pt>
                <c:pt idx="120">
                  <c:v>2.94</c:v>
                </c:pt>
                <c:pt idx="121">
                  <c:v>2.94</c:v>
                </c:pt>
                <c:pt idx="122">
                  <c:v>2.94</c:v>
                </c:pt>
                <c:pt idx="123">
                  <c:v>2.94</c:v>
                </c:pt>
                <c:pt idx="124">
                  <c:v>2.94</c:v>
                </c:pt>
                <c:pt idx="125">
                  <c:v>2.94</c:v>
                </c:pt>
                <c:pt idx="126">
                  <c:v>2.94</c:v>
                </c:pt>
                <c:pt idx="127">
                  <c:v>2.94</c:v>
                </c:pt>
                <c:pt idx="128">
                  <c:v>2.94</c:v>
                </c:pt>
                <c:pt idx="129">
                  <c:v>2.94</c:v>
                </c:pt>
                <c:pt idx="130">
                  <c:v>2.94</c:v>
                </c:pt>
                <c:pt idx="131">
                  <c:v>2.94</c:v>
                </c:pt>
                <c:pt idx="132">
                  <c:v>2.94</c:v>
                </c:pt>
                <c:pt idx="133">
                  <c:v>2.94</c:v>
                </c:pt>
                <c:pt idx="134">
                  <c:v>2.94</c:v>
                </c:pt>
                <c:pt idx="135">
                  <c:v>2.94</c:v>
                </c:pt>
                <c:pt idx="136">
                  <c:v>2.94</c:v>
                </c:pt>
                <c:pt idx="137">
                  <c:v>2.94</c:v>
                </c:pt>
                <c:pt idx="138">
                  <c:v>2.94</c:v>
                </c:pt>
                <c:pt idx="139">
                  <c:v>2.94</c:v>
                </c:pt>
                <c:pt idx="140">
                  <c:v>2.94</c:v>
                </c:pt>
                <c:pt idx="141">
                  <c:v>2.94</c:v>
                </c:pt>
                <c:pt idx="142">
                  <c:v>2.94</c:v>
                </c:pt>
                <c:pt idx="143">
                  <c:v>2.94</c:v>
                </c:pt>
                <c:pt idx="144">
                  <c:v>2.94</c:v>
                </c:pt>
                <c:pt idx="145">
                  <c:v>2.94</c:v>
                </c:pt>
                <c:pt idx="146">
                  <c:v>2.94</c:v>
                </c:pt>
                <c:pt idx="147">
                  <c:v>2.94</c:v>
                </c:pt>
                <c:pt idx="148">
                  <c:v>2.94</c:v>
                </c:pt>
                <c:pt idx="149">
                  <c:v>2.94</c:v>
                </c:pt>
                <c:pt idx="150">
                  <c:v>2.94</c:v>
                </c:pt>
                <c:pt idx="151">
                  <c:v>2.94</c:v>
                </c:pt>
                <c:pt idx="152">
                  <c:v>2.94</c:v>
                </c:pt>
                <c:pt idx="153">
                  <c:v>2.94</c:v>
                </c:pt>
                <c:pt idx="154">
                  <c:v>2.94</c:v>
                </c:pt>
                <c:pt idx="155">
                  <c:v>2.94</c:v>
                </c:pt>
                <c:pt idx="156">
                  <c:v>2.94</c:v>
                </c:pt>
                <c:pt idx="157">
                  <c:v>2.94</c:v>
                </c:pt>
                <c:pt idx="158">
                  <c:v>2.94</c:v>
                </c:pt>
                <c:pt idx="159">
                  <c:v>2.94</c:v>
                </c:pt>
                <c:pt idx="160">
                  <c:v>2.94</c:v>
                </c:pt>
                <c:pt idx="161">
                  <c:v>2.94</c:v>
                </c:pt>
                <c:pt idx="162">
                  <c:v>2.94</c:v>
                </c:pt>
                <c:pt idx="163">
                  <c:v>2.94</c:v>
                </c:pt>
                <c:pt idx="164">
                  <c:v>2.94</c:v>
                </c:pt>
                <c:pt idx="165">
                  <c:v>2.94</c:v>
                </c:pt>
                <c:pt idx="166">
                  <c:v>2.94</c:v>
                </c:pt>
                <c:pt idx="167">
                  <c:v>2.94</c:v>
                </c:pt>
                <c:pt idx="168">
                  <c:v>2.94</c:v>
                </c:pt>
                <c:pt idx="169">
                  <c:v>2.94</c:v>
                </c:pt>
                <c:pt idx="170">
                  <c:v>2.94</c:v>
                </c:pt>
                <c:pt idx="171">
                  <c:v>2.94</c:v>
                </c:pt>
                <c:pt idx="172">
                  <c:v>2.94</c:v>
                </c:pt>
                <c:pt idx="173">
                  <c:v>2.94</c:v>
                </c:pt>
                <c:pt idx="174">
                  <c:v>2.94</c:v>
                </c:pt>
                <c:pt idx="175">
                  <c:v>2.94</c:v>
                </c:pt>
                <c:pt idx="176">
                  <c:v>2.94</c:v>
                </c:pt>
                <c:pt idx="177">
                  <c:v>2.94</c:v>
                </c:pt>
                <c:pt idx="178">
                  <c:v>2.94</c:v>
                </c:pt>
                <c:pt idx="179">
                  <c:v>2.94</c:v>
                </c:pt>
                <c:pt idx="180">
                  <c:v>2.94</c:v>
                </c:pt>
                <c:pt idx="181">
                  <c:v>2.94</c:v>
                </c:pt>
                <c:pt idx="182">
                  <c:v>2.94</c:v>
                </c:pt>
                <c:pt idx="183">
                  <c:v>2.94</c:v>
                </c:pt>
                <c:pt idx="184">
                  <c:v>2.94</c:v>
                </c:pt>
                <c:pt idx="185">
                  <c:v>2.94</c:v>
                </c:pt>
                <c:pt idx="186">
                  <c:v>2.94</c:v>
                </c:pt>
                <c:pt idx="187">
                  <c:v>2.94</c:v>
                </c:pt>
                <c:pt idx="188">
                  <c:v>2.94</c:v>
                </c:pt>
                <c:pt idx="189">
                  <c:v>2.94</c:v>
                </c:pt>
                <c:pt idx="190">
                  <c:v>2.94</c:v>
                </c:pt>
                <c:pt idx="191">
                  <c:v>2.94</c:v>
                </c:pt>
                <c:pt idx="192">
                  <c:v>2.94</c:v>
                </c:pt>
                <c:pt idx="193">
                  <c:v>2.94</c:v>
                </c:pt>
                <c:pt idx="194">
                  <c:v>2.94</c:v>
                </c:pt>
                <c:pt idx="195">
                  <c:v>2.94</c:v>
                </c:pt>
                <c:pt idx="196">
                  <c:v>2.94</c:v>
                </c:pt>
                <c:pt idx="197">
                  <c:v>2.94</c:v>
                </c:pt>
                <c:pt idx="198">
                  <c:v>2.94</c:v>
                </c:pt>
                <c:pt idx="199">
                  <c:v>2.94</c:v>
                </c:pt>
                <c:pt idx="200">
                  <c:v>2.94</c:v>
                </c:pt>
                <c:pt idx="201">
                  <c:v>2.94</c:v>
                </c:pt>
                <c:pt idx="202">
                  <c:v>2.94</c:v>
                </c:pt>
                <c:pt idx="203">
                  <c:v>2.94</c:v>
                </c:pt>
                <c:pt idx="204">
                  <c:v>2.94</c:v>
                </c:pt>
                <c:pt idx="205">
                  <c:v>2.94</c:v>
                </c:pt>
                <c:pt idx="206">
                  <c:v>2.94</c:v>
                </c:pt>
                <c:pt idx="207">
                  <c:v>2.94</c:v>
                </c:pt>
                <c:pt idx="208">
                  <c:v>2.94</c:v>
                </c:pt>
                <c:pt idx="209">
                  <c:v>2.94</c:v>
                </c:pt>
                <c:pt idx="210">
                  <c:v>2.94</c:v>
                </c:pt>
                <c:pt idx="211">
                  <c:v>2.94</c:v>
                </c:pt>
                <c:pt idx="212">
                  <c:v>2.94</c:v>
                </c:pt>
                <c:pt idx="213">
                  <c:v>2.94</c:v>
                </c:pt>
                <c:pt idx="214">
                  <c:v>2.94</c:v>
                </c:pt>
                <c:pt idx="215">
                  <c:v>2.94</c:v>
                </c:pt>
                <c:pt idx="216">
                  <c:v>2.94</c:v>
                </c:pt>
                <c:pt idx="217">
                  <c:v>2.94</c:v>
                </c:pt>
                <c:pt idx="218">
                  <c:v>2.94</c:v>
                </c:pt>
                <c:pt idx="219">
                  <c:v>2.94</c:v>
                </c:pt>
                <c:pt idx="220">
                  <c:v>2.94</c:v>
                </c:pt>
                <c:pt idx="221">
                  <c:v>2.94</c:v>
                </c:pt>
                <c:pt idx="222">
                  <c:v>2.94</c:v>
                </c:pt>
                <c:pt idx="223">
                  <c:v>2.94</c:v>
                </c:pt>
                <c:pt idx="224">
                  <c:v>2.94</c:v>
                </c:pt>
                <c:pt idx="225">
                  <c:v>2.94</c:v>
                </c:pt>
                <c:pt idx="226">
                  <c:v>2.94</c:v>
                </c:pt>
                <c:pt idx="227">
                  <c:v>2.94</c:v>
                </c:pt>
                <c:pt idx="228">
                  <c:v>2.94</c:v>
                </c:pt>
                <c:pt idx="229">
                  <c:v>2.94</c:v>
                </c:pt>
                <c:pt idx="230">
                  <c:v>2.94</c:v>
                </c:pt>
                <c:pt idx="231">
                  <c:v>2.94</c:v>
                </c:pt>
                <c:pt idx="232">
                  <c:v>2.94</c:v>
                </c:pt>
                <c:pt idx="233">
                  <c:v>2.94</c:v>
                </c:pt>
                <c:pt idx="234">
                  <c:v>2.94</c:v>
                </c:pt>
                <c:pt idx="235">
                  <c:v>2.94</c:v>
                </c:pt>
                <c:pt idx="236">
                  <c:v>2.94</c:v>
                </c:pt>
                <c:pt idx="237">
                  <c:v>2.94</c:v>
                </c:pt>
                <c:pt idx="238">
                  <c:v>2.94</c:v>
                </c:pt>
                <c:pt idx="239">
                  <c:v>2.94</c:v>
                </c:pt>
                <c:pt idx="240">
                  <c:v>2.94</c:v>
                </c:pt>
                <c:pt idx="241">
                  <c:v>2.94</c:v>
                </c:pt>
                <c:pt idx="242">
                  <c:v>2.94</c:v>
                </c:pt>
                <c:pt idx="243">
                  <c:v>2.94</c:v>
                </c:pt>
                <c:pt idx="244">
                  <c:v>2.94</c:v>
                </c:pt>
                <c:pt idx="245">
                  <c:v>2.94</c:v>
                </c:pt>
                <c:pt idx="246">
                  <c:v>2.94</c:v>
                </c:pt>
                <c:pt idx="247">
                  <c:v>2.94</c:v>
                </c:pt>
                <c:pt idx="248">
                  <c:v>2.94</c:v>
                </c:pt>
                <c:pt idx="249">
                  <c:v>2.94</c:v>
                </c:pt>
                <c:pt idx="250">
                  <c:v>2.94</c:v>
                </c:pt>
                <c:pt idx="251">
                  <c:v>2.94</c:v>
                </c:pt>
                <c:pt idx="252">
                  <c:v>2.94</c:v>
                </c:pt>
                <c:pt idx="253">
                  <c:v>2.94</c:v>
                </c:pt>
                <c:pt idx="254">
                  <c:v>2.94</c:v>
                </c:pt>
                <c:pt idx="255">
                  <c:v>2.94</c:v>
                </c:pt>
                <c:pt idx="256">
                  <c:v>2.94</c:v>
                </c:pt>
                <c:pt idx="257">
                  <c:v>2.94</c:v>
                </c:pt>
                <c:pt idx="258">
                  <c:v>2.94</c:v>
                </c:pt>
                <c:pt idx="259">
                  <c:v>2.94</c:v>
                </c:pt>
                <c:pt idx="260">
                  <c:v>2.94</c:v>
                </c:pt>
                <c:pt idx="261">
                  <c:v>2.94</c:v>
                </c:pt>
                <c:pt idx="262">
                  <c:v>2.94</c:v>
                </c:pt>
                <c:pt idx="263">
                  <c:v>2.94</c:v>
                </c:pt>
                <c:pt idx="264">
                  <c:v>2.94</c:v>
                </c:pt>
                <c:pt idx="265">
                  <c:v>2.94</c:v>
                </c:pt>
                <c:pt idx="266">
                  <c:v>2.94</c:v>
                </c:pt>
                <c:pt idx="267">
                  <c:v>2.94</c:v>
                </c:pt>
                <c:pt idx="268">
                  <c:v>2.94</c:v>
                </c:pt>
                <c:pt idx="269">
                  <c:v>2.94</c:v>
                </c:pt>
                <c:pt idx="270">
                  <c:v>2.94</c:v>
                </c:pt>
                <c:pt idx="271">
                  <c:v>2.94</c:v>
                </c:pt>
                <c:pt idx="272">
                  <c:v>2.94</c:v>
                </c:pt>
                <c:pt idx="273">
                  <c:v>2.94</c:v>
                </c:pt>
                <c:pt idx="274">
                  <c:v>2.94</c:v>
                </c:pt>
                <c:pt idx="275">
                  <c:v>2.94</c:v>
                </c:pt>
                <c:pt idx="276">
                  <c:v>2.94</c:v>
                </c:pt>
                <c:pt idx="277">
                  <c:v>2.94</c:v>
                </c:pt>
                <c:pt idx="278">
                  <c:v>2.94</c:v>
                </c:pt>
                <c:pt idx="279">
                  <c:v>2.94</c:v>
                </c:pt>
                <c:pt idx="280">
                  <c:v>2.94</c:v>
                </c:pt>
                <c:pt idx="281">
                  <c:v>2.94</c:v>
                </c:pt>
                <c:pt idx="282">
                  <c:v>2.94</c:v>
                </c:pt>
                <c:pt idx="283">
                  <c:v>2.94</c:v>
                </c:pt>
                <c:pt idx="284">
                  <c:v>2.94</c:v>
                </c:pt>
                <c:pt idx="285">
                  <c:v>2.94</c:v>
                </c:pt>
                <c:pt idx="286">
                  <c:v>2.94</c:v>
                </c:pt>
                <c:pt idx="287">
                  <c:v>2.94</c:v>
                </c:pt>
                <c:pt idx="288">
                  <c:v>2.94</c:v>
                </c:pt>
                <c:pt idx="289">
                  <c:v>2.94</c:v>
                </c:pt>
                <c:pt idx="290">
                  <c:v>2.94</c:v>
                </c:pt>
                <c:pt idx="291">
                  <c:v>2.94</c:v>
                </c:pt>
                <c:pt idx="292">
                  <c:v>2.94</c:v>
                </c:pt>
                <c:pt idx="293">
                  <c:v>2.94</c:v>
                </c:pt>
                <c:pt idx="294">
                  <c:v>2.94</c:v>
                </c:pt>
                <c:pt idx="295">
                  <c:v>2.94</c:v>
                </c:pt>
                <c:pt idx="296">
                  <c:v>2.94</c:v>
                </c:pt>
                <c:pt idx="297">
                  <c:v>2.94</c:v>
                </c:pt>
                <c:pt idx="298">
                  <c:v>2.94</c:v>
                </c:pt>
                <c:pt idx="299">
                  <c:v>2.94</c:v>
                </c:pt>
                <c:pt idx="300">
                  <c:v>2.94</c:v>
                </c:pt>
                <c:pt idx="301">
                  <c:v>2.94</c:v>
                </c:pt>
                <c:pt idx="302">
                  <c:v>2.94</c:v>
                </c:pt>
                <c:pt idx="303">
                  <c:v>2.94</c:v>
                </c:pt>
                <c:pt idx="304">
                  <c:v>2.94</c:v>
                </c:pt>
                <c:pt idx="305">
                  <c:v>2.94</c:v>
                </c:pt>
                <c:pt idx="306">
                  <c:v>2.94</c:v>
                </c:pt>
                <c:pt idx="307">
                  <c:v>2.94</c:v>
                </c:pt>
                <c:pt idx="308">
                  <c:v>2.94</c:v>
                </c:pt>
                <c:pt idx="309">
                  <c:v>2.94</c:v>
                </c:pt>
                <c:pt idx="310">
                  <c:v>2.94</c:v>
                </c:pt>
                <c:pt idx="311">
                  <c:v>2.94</c:v>
                </c:pt>
                <c:pt idx="312">
                  <c:v>2.94</c:v>
                </c:pt>
                <c:pt idx="313">
                  <c:v>2.94</c:v>
                </c:pt>
                <c:pt idx="314">
                  <c:v>2.94</c:v>
                </c:pt>
                <c:pt idx="315">
                  <c:v>2.94</c:v>
                </c:pt>
                <c:pt idx="316">
                  <c:v>2.94</c:v>
                </c:pt>
                <c:pt idx="317">
                  <c:v>2.94</c:v>
                </c:pt>
                <c:pt idx="318">
                  <c:v>2.94</c:v>
                </c:pt>
                <c:pt idx="319">
                  <c:v>2.94</c:v>
                </c:pt>
                <c:pt idx="320">
                  <c:v>2.94</c:v>
                </c:pt>
                <c:pt idx="321">
                  <c:v>2.94</c:v>
                </c:pt>
                <c:pt idx="322">
                  <c:v>2.94</c:v>
                </c:pt>
                <c:pt idx="323">
                  <c:v>2.94</c:v>
                </c:pt>
                <c:pt idx="324">
                  <c:v>2.94</c:v>
                </c:pt>
                <c:pt idx="325">
                  <c:v>2.94</c:v>
                </c:pt>
                <c:pt idx="326">
                  <c:v>2.94</c:v>
                </c:pt>
                <c:pt idx="327">
                  <c:v>2.94</c:v>
                </c:pt>
                <c:pt idx="328">
                  <c:v>2.94</c:v>
                </c:pt>
                <c:pt idx="329">
                  <c:v>2.94</c:v>
                </c:pt>
                <c:pt idx="330">
                  <c:v>2.94</c:v>
                </c:pt>
                <c:pt idx="331">
                  <c:v>2.94</c:v>
                </c:pt>
                <c:pt idx="332">
                  <c:v>2.94</c:v>
                </c:pt>
                <c:pt idx="333">
                  <c:v>2.94</c:v>
                </c:pt>
                <c:pt idx="334">
                  <c:v>2.94</c:v>
                </c:pt>
                <c:pt idx="335">
                  <c:v>2.94</c:v>
                </c:pt>
                <c:pt idx="336">
                  <c:v>2.94</c:v>
                </c:pt>
                <c:pt idx="337">
                  <c:v>2.94</c:v>
                </c:pt>
                <c:pt idx="338">
                  <c:v>2.94</c:v>
                </c:pt>
                <c:pt idx="339">
                  <c:v>2.94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76-428F-981C-B1F35417811D}"/>
            </c:ext>
          </c:extLst>
        </c:ser>
        <c:ser>
          <c:idx val="3"/>
          <c:order val="1"/>
          <c:tx>
            <c:strRef>
              <c:f>'SHG Pro Gary'!$O$3</c:f>
              <c:strCache>
                <c:ptCount val="1"/>
                <c:pt idx="0">
                  <c:v>Cumulative Points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'SHG Pro Gary'!$O$4:$O$343</c:f>
              <c:numCache>
                <c:formatCode>0.00</c:formatCode>
                <c:ptCount val="340"/>
                <c:pt idx="0">
                  <c:v>0.98</c:v>
                </c:pt>
                <c:pt idx="1">
                  <c:v>1.96</c:v>
                </c:pt>
                <c:pt idx="2">
                  <c:v>2.94</c:v>
                </c:pt>
                <c:pt idx="3">
                  <c:v>2.94</c:v>
                </c:pt>
                <c:pt idx="4">
                  <c:v>2.94</c:v>
                </c:pt>
                <c:pt idx="5">
                  <c:v>2.94</c:v>
                </c:pt>
                <c:pt idx="6">
                  <c:v>2.94</c:v>
                </c:pt>
                <c:pt idx="7">
                  <c:v>2.94</c:v>
                </c:pt>
                <c:pt idx="8">
                  <c:v>2.94</c:v>
                </c:pt>
                <c:pt idx="9">
                  <c:v>2.94</c:v>
                </c:pt>
                <c:pt idx="10">
                  <c:v>2.94</c:v>
                </c:pt>
                <c:pt idx="11">
                  <c:v>2.94</c:v>
                </c:pt>
                <c:pt idx="12">
                  <c:v>2.94</c:v>
                </c:pt>
                <c:pt idx="13">
                  <c:v>2.94</c:v>
                </c:pt>
                <c:pt idx="14">
                  <c:v>2.94</c:v>
                </c:pt>
                <c:pt idx="15">
                  <c:v>2.94</c:v>
                </c:pt>
                <c:pt idx="16">
                  <c:v>2.94</c:v>
                </c:pt>
                <c:pt idx="17">
                  <c:v>2.94</c:v>
                </c:pt>
                <c:pt idx="18">
                  <c:v>2.94</c:v>
                </c:pt>
                <c:pt idx="19">
                  <c:v>2.94</c:v>
                </c:pt>
                <c:pt idx="20">
                  <c:v>2.94</c:v>
                </c:pt>
                <c:pt idx="21">
                  <c:v>2.94</c:v>
                </c:pt>
                <c:pt idx="22">
                  <c:v>2.94</c:v>
                </c:pt>
                <c:pt idx="23">
                  <c:v>2.94</c:v>
                </c:pt>
                <c:pt idx="24">
                  <c:v>2.94</c:v>
                </c:pt>
                <c:pt idx="25">
                  <c:v>2.94</c:v>
                </c:pt>
                <c:pt idx="26">
                  <c:v>2.94</c:v>
                </c:pt>
                <c:pt idx="27">
                  <c:v>2.94</c:v>
                </c:pt>
                <c:pt idx="28">
                  <c:v>2.94</c:v>
                </c:pt>
                <c:pt idx="29">
                  <c:v>2.94</c:v>
                </c:pt>
                <c:pt idx="30">
                  <c:v>2.94</c:v>
                </c:pt>
                <c:pt idx="31">
                  <c:v>2.94</c:v>
                </c:pt>
                <c:pt idx="32">
                  <c:v>2.94</c:v>
                </c:pt>
                <c:pt idx="33">
                  <c:v>2.94</c:v>
                </c:pt>
                <c:pt idx="34">
                  <c:v>2.94</c:v>
                </c:pt>
                <c:pt idx="35">
                  <c:v>2.94</c:v>
                </c:pt>
                <c:pt idx="36">
                  <c:v>2.94</c:v>
                </c:pt>
                <c:pt idx="37">
                  <c:v>2.94</c:v>
                </c:pt>
                <c:pt idx="38">
                  <c:v>2.94</c:v>
                </c:pt>
                <c:pt idx="39">
                  <c:v>2.94</c:v>
                </c:pt>
                <c:pt idx="40">
                  <c:v>2.94</c:v>
                </c:pt>
                <c:pt idx="41">
                  <c:v>2.94</c:v>
                </c:pt>
                <c:pt idx="42">
                  <c:v>2.94</c:v>
                </c:pt>
                <c:pt idx="43">
                  <c:v>2.94</c:v>
                </c:pt>
                <c:pt idx="44">
                  <c:v>2.94</c:v>
                </c:pt>
                <c:pt idx="45">
                  <c:v>2.94</c:v>
                </c:pt>
                <c:pt idx="46">
                  <c:v>2.94</c:v>
                </c:pt>
                <c:pt idx="47">
                  <c:v>2.94</c:v>
                </c:pt>
                <c:pt idx="48">
                  <c:v>2.94</c:v>
                </c:pt>
                <c:pt idx="49">
                  <c:v>2.94</c:v>
                </c:pt>
                <c:pt idx="50">
                  <c:v>2.94</c:v>
                </c:pt>
                <c:pt idx="51">
                  <c:v>2.94</c:v>
                </c:pt>
                <c:pt idx="52">
                  <c:v>2.94</c:v>
                </c:pt>
                <c:pt idx="53">
                  <c:v>2.94</c:v>
                </c:pt>
                <c:pt idx="54">
                  <c:v>2.94</c:v>
                </c:pt>
                <c:pt idx="55">
                  <c:v>2.94</c:v>
                </c:pt>
                <c:pt idx="56">
                  <c:v>2.94</c:v>
                </c:pt>
                <c:pt idx="57">
                  <c:v>2.94</c:v>
                </c:pt>
                <c:pt idx="58">
                  <c:v>2.94</c:v>
                </c:pt>
                <c:pt idx="59">
                  <c:v>2.94</c:v>
                </c:pt>
                <c:pt idx="60">
                  <c:v>2.94</c:v>
                </c:pt>
                <c:pt idx="61">
                  <c:v>2.94</c:v>
                </c:pt>
                <c:pt idx="62">
                  <c:v>2.94</c:v>
                </c:pt>
                <c:pt idx="63">
                  <c:v>2.94</c:v>
                </c:pt>
                <c:pt idx="64">
                  <c:v>2.94</c:v>
                </c:pt>
                <c:pt idx="65">
                  <c:v>2.94</c:v>
                </c:pt>
                <c:pt idx="66">
                  <c:v>2.94</c:v>
                </c:pt>
                <c:pt idx="67">
                  <c:v>2.94</c:v>
                </c:pt>
                <c:pt idx="68">
                  <c:v>2.94</c:v>
                </c:pt>
                <c:pt idx="69">
                  <c:v>2.94</c:v>
                </c:pt>
                <c:pt idx="70">
                  <c:v>2.94</c:v>
                </c:pt>
                <c:pt idx="71">
                  <c:v>2.94</c:v>
                </c:pt>
                <c:pt idx="72">
                  <c:v>2.94</c:v>
                </c:pt>
                <c:pt idx="73">
                  <c:v>2.94</c:v>
                </c:pt>
                <c:pt idx="74">
                  <c:v>2.94</c:v>
                </c:pt>
                <c:pt idx="75">
                  <c:v>2.94</c:v>
                </c:pt>
                <c:pt idx="76">
                  <c:v>2.94</c:v>
                </c:pt>
                <c:pt idx="77">
                  <c:v>2.94</c:v>
                </c:pt>
                <c:pt idx="78">
                  <c:v>2.94</c:v>
                </c:pt>
                <c:pt idx="79">
                  <c:v>2.94</c:v>
                </c:pt>
                <c:pt idx="80">
                  <c:v>2.94</c:v>
                </c:pt>
                <c:pt idx="81">
                  <c:v>2.94</c:v>
                </c:pt>
                <c:pt idx="82">
                  <c:v>2.94</c:v>
                </c:pt>
                <c:pt idx="83">
                  <c:v>2.94</c:v>
                </c:pt>
                <c:pt idx="84">
                  <c:v>2.94</c:v>
                </c:pt>
                <c:pt idx="85">
                  <c:v>2.94</c:v>
                </c:pt>
                <c:pt idx="86">
                  <c:v>2.94</c:v>
                </c:pt>
                <c:pt idx="87">
                  <c:v>2.94</c:v>
                </c:pt>
                <c:pt idx="88">
                  <c:v>2.94</c:v>
                </c:pt>
                <c:pt idx="89">
                  <c:v>2.94</c:v>
                </c:pt>
                <c:pt idx="90">
                  <c:v>2.94</c:v>
                </c:pt>
                <c:pt idx="91">
                  <c:v>2.94</c:v>
                </c:pt>
                <c:pt idx="92">
                  <c:v>2.94</c:v>
                </c:pt>
                <c:pt idx="93">
                  <c:v>2.94</c:v>
                </c:pt>
                <c:pt idx="94">
                  <c:v>2.94</c:v>
                </c:pt>
                <c:pt idx="95">
                  <c:v>2.94</c:v>
                </c:pt>
                <c:pt idx="96">
                  <c:v>2.94</c:v>
                </c:pt>
                <c:pt idx="97">
                  <c:v>2.94</c:v>
                </c:pt>
                <c:pt idx="98">
                  <c:v>2.94</c:v>
                </c:pt>
                <c:pt idx="99">
                  <c:v>2.94</c:v>
                </c:pt>
                <c:pt idx="100">
                  <c:v>2.94</c:v>
                </c:pt>
                <c:pt idx="101">
                  <c:v>2.94</c:v>
                </c:pt>
                <c:pt idx="102">
                  <c:v>2.94</c:v>
                </c:pt>
                <c:pt idx="103">
                  <c:v>2.94</c:v>
                </c:pt>
                <c:pt idx="104">
                  <c:v>2.94</c:v>
                </c:pt>
                <c:pt idx="105">
                  <c:v>2.94</c:v>
                </c:pt>
                <c:pt idx="106">
                  <c:v>2.94</c:v>
                </c:pt>
                <c:pt idx="107">
                  <c:v>2.94</c:v>
                </c:pt>
                <c:pt idx="108">
                  <c:v>2.94</c:v>
                </c:pt>
                <c:pt idx="109">
                  <c:v>2.94</c:v>
                </c:pt>
                <c:pt idx="110">
                  <c:v>2.94</c:v>
                </c:pt>
                <c:pt idx="111">
                  <c:v>2.94</c:v>
                </c:pt>
                <c:pt idx="112">
                  <c:v>2.94</c:v>
                </c:pt>
                <c:pt idx="113">
                  <c:v>2.94</c:v>
                </c:pt>
                <c:pt idx="114">
                  <c:v>2.94</c:v>
                </c:pt>
                <c:pt idx="115">
                  <c:v>2.94</c:v>
                </c:pt>
                <c:pt idx="116">
                  <c:v>2.94</c:v>
                </c:pt>
                <c:pt idx="117">
                  <c:v>2.94</c:v>
                </c:pt>
                <c:pt idx="118">
                  <c:v>2.94</c:v>
                </c:pt>
                <c:pt idx="119">
                  <c:v>2.94</c:v>
                </c:pt>
                <c:pt idx="120">
                  <c:v>2.94</c:v>
                </c:pt>
                <c:pt idx="121">
                  <c:v>2.94</c:v>
                </c:pt>
                <c:pt idx="122">
                  <c:v>2.94</c:v>
                </c:pt>
                <c:pt idx="123">
                  <c:v>2.94</c:v>
                </c:pt>
                <c:pt idx="124">
                  <c:v>2.94</c:v>
                </c:pt>
                <c:pt idx="125">
                  <c:v>2.94</c:v>
                </c:pt>
                <c:pt idx="126">
                  <c:v>2.94</c:v>
                </c:pt>
                <c:pt idx="127">
                  <c:v>2.94</c:v>
                </c:pt>
                <c:pt idx="128">
                  <c:v>2.94</c:v>
                </c:pt>
                <c:pt idx="129">
                  <c:v>2.94</c:v>
                </c:pt>
                <c:pt idx="130">
                  <c:v>2.94</c:v>
                </c:pt>
                <c:pt idx="131">
                  <c:v>2.94</c:v>
                </c:pt>
                <c:pt idx="132">
                  <c:v>2.94</c:v>
                </c:pt>
                <c:pt idx="133">
                  <c:v>2.94</c:v>
                </c:pt>
                <c:pt idx="134">
                  <c:v>2.94</c:v>
                </c:pt>
                <c:pt idx="135">
                  <c:v>2.94</c:v>
                </c:pt>
                <c:pt idx="136">
                  <c:v>2.94</c:v>
                </c:pt>
                <c:pt idx="137">
                  <c:v>2.94</c:v>
                </c:pt>
                <c:pt idx="138">
                  <c:v>2.94</c:v>
                </c:pt>
                <c:pt idx="139">
                  <c:v>2.94</c:v>
                </c:pt>
                <c:pt idx="140">
                  <c:v>2.94</c:v>
                </c:pt>
                <c:pt idx="141">
                  <c:v>2.94</c:v>
                </c:pt>
                <c:pt idx="142">
                  <c:v>2.94</c:v>
                </c:pt>
                <c:pt idx="143">
                  <c:v>2.94</c:v>
                </c:pt>
                <c:pt idx="144">
                  <c:v>2.94</c:v>
                </c:pt>
                <c:pt idx="145">
                  <c:v>2.94</c:v>
                </c:pt>
                <c:pt idx="146">
                  <c:v>2.94</c:v>
                </c:pt>
                <c:pt idx="147">
                  <c:v>2.94</c:v>
                </c:pt>
                <c:pt idx="148">
                  <c:v>2.94</c:v>
                </c:pt>
                <c:pt idx="149">
                  <c:v>2.94</c:v>
                </c:pt>
                <c:pt idx="150">
                  <c:v>2.94</c:v>
                </c:pt>
                <c:pt idx="151">
                  <c:v>2.94</c:v>
                </c:pt>
                <c:pt idx="152">
                  <c:v>2.94</c:v>
                </c:pt>
                <c:pt idx="153">
                  <c:v>2.94</c:v>
                </c:pt>
                <c:pt idx="154">
                  <c:v>2.94</c:v>
                </c:pt>
                <c:pt idx="155">
                  <c:v>2.94</c:v>
                </c:pt>
                <c:pt idx="156">
                  <c:v>2.94</c:v>
                </c:pt>
                <c:pt idx="157">
                  <c:v>2.94</c:v>
                </c:pt>
                <c:pt idx="158">
                  <c:v>2.94</c:v>
                </c:pt>
                <c:pt idx="159">
                  <c:v>2.94</c:v>
                </c:pt>
                <c:pt idx="160">
                  <c:v>2.94</c:v>
                </c:pt>
                <c:pt idx="161">
                  <c:v>2.94</c:v>
                </c:pt>
                <c:pt idx="162">
                  <c:v>2.94</c:v>
                </c:pt>
                <c:pt idx="163">
                  <c:v>2.94</c:v>
                </c:pt>
                <c:pt idx="164">
                  <c:v>2.94</c:v>
                </c:pt>
                <c:pt idx="165">
                  <c:v>2.94</c:v>
                </c:pt>
                <c:pt idx="166">
                  <c:v>2.94</c:v>
                </c:pt>
                <c:pt idx="167">
                  <c:v>2.94</c:v>
                </c:pt>
                <c:pt idx="168">
                  <c:v>2.94</c:v>
                </c:pt>
                <c:pt idx="169">
                  <c:v>2.94</c:v>
                </c:pt>
                <c:pt idx="170">
                  <c:v>2.94</c:v>
                </c:pt>
                <c:pt idx="171">
                  <c:v>2.94</c:v>
                </c:pt>
                <c:pt idx="172">
                  <c:v>2.94</c:v>
                </c:pt>
                <c:pt idx="173">
                  <c:v>2.94</c:v>
                </c:pt>
                <c:pt idx="174">
                  <c:v>2.94</c:v>
                </c:pt>
                <c:pt idx="175">
                  <c:v>2.94</c:v>
                </c:pt>
                <c:pt idx="176">
                  <c:v>2.94</c:v>
                </c:pt>
                <c:pt idx="177">
                  <c:v>2.94</c:v>
                </c:pt>
                <c:pt idx="178">
                  <c:v>2.94</c:v>
                </c:pt>
                <c:pt idx="179">
                  <c:v>2.94</c:v>
                </c:pt>
                <c:pt idx="180">
                  <c:v>2.94</c:v>
                </c:pt>
                <c:pt idx="181">
                  <c:v>2.94</c:v>
                </c:pt>
                <c:pt idx="182">
                  <c:v>2.94</c:v>
                </c:pt>
                <c:pt idx="183">
                  <c:v>2.94</c:v>
                </c:pt>
                <c:pt idx="184">
                  <c:v>2.94</c:v>
                </c:pt>
                <c:pt idx="185">
                  <c:v>2.94</c:v>
                </c:pt>
                <c:pt idx="186">
                  <c:v>2.94</c:v>
                </c:pt>
                <c:pt idx="187">
                  <c:v>2.94</c:v>
                </c:pt>
                <c:pt idx="188">
                  <c:v>2.94</c:v>
                </c:pt>
                <c:pt idx="189">
                  <c:v>2.94</c:v>
                </c:pt>
                <c:pt idx="190">
                  <c:v>2.94</c:v>
                </c:pt>
                <c:pt idx="191">
                  <c:v>2.94</c:v>
                </c:pt>
                <c:pt idx="192">
                  <c:v>2.94</c:v>
                </c:pt>
                <c:pt idx="193">
                  <c:v>2.94</c:v>
                </c:pt>
                <c:pt idx="194">
                  <c:v>2.94</c:v>
                </c:pt>
                <c:pt idx="195">
                  <c:v>2.94</c:v>
                </c:pt>
                <c:pt idx="196">
                  <c:v>2.94</c:v>
                </c:pt>
                <c:pt idx="197">
                  <c:v>2.94</c:v>
                </c:pt>
                <c:pt idx="198">
                  <c:v>2.94</c:v>
                </c:pt>
                <c:pt idx="199">
                  <c:v>2.94</c:v>
                </c:pt>
                <c:pt idx="200">
                  <c:v>2.94</c:v>
                </c:pt>
                <c:pt idx="201">
                  <c:v>2.94</c:v>
                </c:pt>
                <c:pt idx="202">
                  <c:v>2.94</c:v>
                </c:pt>
                <c:pt idx="203">
                  <c:v>2.94</c:v>
                </c:pt>
                <c:pt idx="204">
                  <c:v>2.94</c:v>
                </c:pt>
                <c:pt idx="205">
                  <c:v>2.94</c:v>
                </c:pt>
                <c:pt idx="206">
                  <c:v>2.94</c:v>
                </c:pt>
                <c:pt idx="207">
                  <c:v>2.94</c:v>
                </c:pt>
                <c:pt idx="208">
                  <c:v>2.94</c:v>
                </c:pt>
                <c:pt idx="209">
                  <c:v>2.94</c:v>
                </c:pt>
                <c:pt idx="210">
                  <c:v>2.94</c:v>
                </c:pt>
                <c:pt idx="211">
                  <c:v>2.94</c:v>
                </c:pt>
                <c:pt idx="212">
                  <c:v>2.94</c:v>
                </c:pt>
                <c:pt idx="213">
                  <c:v>2.94</c:v>
                </c:pt>
                <c:pt idx="214">
                  <c:v>2.94</c:v>
                </c:pt>
                <c:pt idx="215">
                  <c:v>2.94</c:v>
                </c:pt>
                <c:pt idx="216">
                  <c:v>2.94</c:v>
                </c:pt>
                <c:pt idx="217">
                  <c:v>2.94</c:v>
                </c:pt>
                <c:pt idx="218">
                  <c:v>2.94</c:v>
                </c:pt>
                <c:pt idx="219">
                  <c:v>2.94</c:v>
                </c:pt>
                <c:pt idx="220">
                  <c:v>2.94</c:v>
                </c:pt>
                <c:pt idx="221">
                  <c:v>2.94</c:v>
                </c:pt>
                <c:pt idx="222">
                  <c:v>2.94</c:v>
                </c:pt>
                <c:pt idx="223">
                  <c:v>2.94</c:v>
                </c:pt>
                <c:pt idx="224">
                  <c:v>2.94</c:v>
                </c:pt>
                <c:pt idx="225">
                  <c:v>2.94</c:v>
                </c:pt>
                <c:pt idx="226">
                  <c:v>2.94</c:v>
                </c:pt>
                <c:pt idx="227">
                  <c:v>2.94</c:v>
                </c:pt>
                <c:pt idx="228">
                  <c:v>2.94</c:v>
                </c:pt>
                <c:pt idx="229">
                  <c:v>2.94</c:v>
                </c:pt>
                <c:pt idx="230">
                  <c:v>2.94</c:v>
                </c:pt>
                <c:pt idx="231">
                  <c:v>2.94</c:v>
                </c:pt>
                <c:pt idx="232">
                  <c:v>2.94</c:v>
                </c:pt>
                <c:pt idx="233">
                  <c:v>2.94</c:v>
                </c:pt>
                <c:pt idx="234">
                  <c:v>2.94</c:v>
                </c:pt>
                <c:pt idx="235">
                  <c:v>2.94</c:v>
                </c:pt>
                <c:pt idx="236">
                  <c:v>2.94</c:v>
                </c:pt>
                <c:pt idx="237">
                  <c:v>2.94</c:v>
                </c:pt>
                <c:pt idx="238">
                  <c:v>2.94</c:v>
                </c:pt>
                <c:pt idx="239">
                  <c:v>2.94</c:v>
                </c:pt>
                <c:pt idx="240">
                  <c:v>2.94</c:v>
                </c:pt>
                <c:pt idx="241">
                  <c:v>2.94</c:v>
                </c:pt>
                <c:pt idx="242">
                  <c:v>2.94</c:v>
                </c:pt>
                <c:pt idx="243">
                  <c:v>2.94</c:v>
                </c:pt>
                <c:pt idx="244">
                  <c:v>2.94</c:v>
                </c:pt>
                <c:pt idx="245">
                  <c:v>2.94</c:v>
                </c:pt>
                <c:pt idx="246">
                  <c:v>2.94</c:v>
                </c:pt>
                <c:pt idx="247">
                  <c:v>2.94</c:v>
                </c:pt>
                <c:pt idx="248">
                  <c:v>2.94</c:v>
                </c:pt>
                <c:pt idx="249">
                  <c:v>2.94</c:v>
                </c:pt>
                <c:pt idx="250">
                  <c:v>2.94</c:v>
                </c:pt>
                <c:pt idx="251">
                  <c:v>2.94</c:v>
                </c:pt>
                <c:pt idx="252">
                  <c:v>2.94</c:v>
                </c:pt>
                <c:pt idx="253">
                  <c:v>2.94</c:v>
                </c:pt>
                <c:pt idx="254">
                  <c:v>2.94</c:v>
                </c:pt>
                <c:pt idx="255">
                  <c:v>2.94</c:v>
                </c:pt>
                <c:pt idx="256">
                  <c:v>2.94</c:v>
                </c:pt>
                <c:pt idx="257">
                  <c:v>2.94</c:v>
                </c:pt>
                <c:pt idx="258">
                  <c:v>2.94</c:v>
                </c:pt>
                <c:pt idx="259">
                  <c:v>2.94</c:v>
                </c:pt>
                <c:pt idx="260">
                  <c:v>2.94</c:v>
                </c:pt>
                <c:pt idx="261">
                  <c:v>2.94</c:v>
                </c:pt>
                <c:pt idx="262">
                  <c:v>2.94</c:v>
                </c:pt>
                <c:pt idx="263">
                  <c:v>2.94</c:v>
                </c:pt>
                <c:pt idx="264">
                  <c:v>2.94</c:v>
                </c:pt>
                <c:pt idx="265">
                  <c:v>2.94</c:v>
                </c:pt>
                <c:pt idx="266">
                  <c:v>2.94</c:v>
                </c:pt>
                <c:pt idx="267">
                  <c:v>2.94</c:v>
                </c:pt>
                <c:pt idx="268">
                  <c:v>2.94</c:v>
                </c:pt>
                <c:pt idx="269">
                  <c:v>2.94</c:v>
                </c:pt>
                <c:pt idx="270">
                  <c:v>2.94</c:v>
                </c:pt>
                <c:pt idx="271">
                  <c:v>2.94</c:v>
                </c:pt>
                <c:pt idx="272">
                  <c:v>2.94</c:v>
                </c:pt>
                <c:pt idx="273">
                  <c:v>2.94</c:v>
                </c:pt>
                <c:pt idx="274">
                  <c:v>2.94</c:v>
                </c:pt>
                <c:pt idx="275">
                  <c:v>2.94</c:v>
                </c:pt>
                <c:pt idx="276">
                  <c:v>2.94</c:v>
                </c:pt>
                <c:pt idx="277">
                  <c:v>2.94</c:v>
                </c:pt>
                <c:pt idx="278">
                  <c:v>2.94</c:v>
                </c:pt>
                <c:pt idx="279">
                  <c:v>2.94</c:v>
                </c:pt>
                <c:pt idx="280">
                  <c:v>2.94</c:v>
                </c:pt>
                <c:pt idx="281">
                  <c:v>2.94</c:v>
                </c:pt>
                <c:pt idx="282">
                  <c:v>2.94</c:v>
                </c:pt>
                <c:pt idx="283">
                  <c:v>2.94</c:v>
                </c:pt>
                <c:pt idx="284">
                  <c:v>2.94</c:v>
                </c:pt>
                <c:pt idx="285">
                  <c:v>2.94</c:v>
                </c:pt>
                <c:pt idx="286">
                  <c:v>2.94</c:v>
                </c:pt>
                <c:pt idx="287">
                  <c:v>2.94</c:v>
                </c:pt>
                <c:pt idx="288">
                  <c:v>2.94</c:v>
                </c:pt>
                <c:pt idx="289">
                  <c:v>2.94</c:v>
                </c:pt>
                <c:pt idx="290">
                  <c:v>2.94</c:v>
                </c:pt>
                <c:pt idx="291">
                  <c:v>2.94</c:v>
                </c:pt>
                <c:pt idx="292">
                  <c:v>2.94</c:v>
                </c:pt>
                <c:pt idx="293">
                  <c:v>2.94</c:v>
                </c:pt>
                <c:pt idx="294">
                  <c:v>2.94</c:v>
                </c:pt>
                <c:pt idx="295">
                  <c:v>2.94</c:v>
                </c:pt>
                <c:pt idx="296">
                  <c:v>2.94</c:v>
                </c:pt>
                <c:pt idx="297">
                  <c:v>2.94</c:v>
                </c:pt>
                <c:pt idx="298">
                  <c:v>2.94</c:v>
                </c:pt>
                <c:pt idx="299">
                  <c:v>2.94</c:v>
                </c:pt>
                <c:pt idx="300">
                  <c:v>2.94</c:v>
                </c:pt>
                <c:pt idx="301">
                  <c:v>2.94</c:v>
                </c:pt>
                <c:pt idx="302">
                  <c:v>2.94</c:v>
                </c:pt>
                <c:pt idx="303">
                  <c:v>2.94</c:v>
                </c:pt>
                <c:pt idx="304">
                  <c:v>2.94</c:v>
                </c:pt>
                <c:pt idx="305">
                  <c:v>2.94</c:v>
                </c:pt>
                <c:pt idx="306">
                  <c:v>2.94</c:v>
                </c:pt>
                <c:pt idx="307">
                  <c:v>2.94</c:v>
                </c:pt>
                <c:pt idx="308">
                  <c:v>2.94</c:v>
                </c:pt>
                <c:pt idx="309">
                  <c:v>2.94</c:v>
                </c:pt>
                <c:pt idx="310">
                  <c:v>2.94</c:v>
                </c:pt>
                <c:pt idx="311">
                  <c:v>2.94</c:v>
                </c:pt>
                <c:pt idx="312">
                  <c:v>2.94</c:v>
                </c:pt>
                <c:pt idx="313">
                  <c:v>2.94</c:v>
                </c:pt>
                <c:pt idx="314">
                  <c:v>2.94</c:v>
                </c:pt>
                <c:pt idx="315">
                  <c:v>2.94</c:v>
                </c:pt>
                <c:pt idx="316">
                  <c:v>2.94</c:v>
                </c:pt>
                <c:pt idx="317">
                  <c:v>2.94</c:v>
                </c:pt>
                <c:pt idx="318">
                  <c:v>2.94</c:v>
                </c:pt>
                <c:pt idx="319">
                  <c:v>2.94</c:v>
                </c:pt>
                <c:pt idx="320">
                  <c:v>2.94</c:v>
                </c:pt>
                <c:pt idx="321">
                  <c:v>2.94</c:v>
                </c:pt>
                <c:pt idx="322">
                  <c:v>2.94</c:v>
                </c:pt>
                <c:pt idx="323">
                  <c:v>2.94</c:v>
                </c:pt>
                <c:pt idx="324">
                  <c:v>2.94</c:v>
                </c:pt>
                <c:pt idx="325">
                  <c:v>2.94</c:v>
                </c:pt>
                <c:pt idx="326">
                  <c:v>2.94</c:v>
                </c:pt>
                <c:pt idx="327">
                  <c:v>2.94</c:v>
                </c:pt>
                <c:pt idx="328">
                  <c:v>2.94</c:v>
                </c:pt>
                <c:pt idx="329">
                  <c:v>2.94</c:v>
                </c:pt>
                <c:pt idx="330">
                  <c:v>2.94</c:v>
                </c:pt>
                <c:pt idx="331">
                  <c:v>2.94</c:v>
                </c:pt>
                <c:pt idx="332">
                  <c:v>2.94</c:v>
                </c:pt>
                <c:pt idx="333">
                  <c:v>2.94</c:v>
                </c:pt>
                <c:pt idx="334">
                  <c:v>2.94</c:v>
                </c:pt>
                <c:pt idx="335">
                  <c:v>2.94</c:v>
                </c:pt>
                <c:pt idx="336">
                  <c:v>2.94</c:v>
                </c:pt>
                <c:pt idx="337">
                  <c:v>2.94</c:v>
                </c:pt>
                <c:pt idx="338">
                  <c:v>2.94</c:v>
                </c:pt>
                <c:pt idx="339">
                  <c:v>2.94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76-428F-981C-B1F35417811D}"/>
            </c:ext>
          </c:extLst>
        </c:ser>
        <c:ser>
          <c:idx val="1"/>
          <c:order val="2"/>
          <c:tx>
            <c:strRef>
              <c:f>'SHG Pro Gary'!$O$3</c:f>
              <c:strCache>
                <c:ptCount val="1"/>
                <c:pt idx="0">
                  <c:v>Cumulative Points</c:v>
                </c:pt>
              </c:strCache>
            </c:strRef>
          </c:tx>
          <c:marker>
            <c:symbol val="none"/>
          </c:marker>
          <c:val>
            <c:numRef>
              <c:f>'SHG Pro Gary'!$O$4:$O$343</c:f>
              <c:numCache>
                <c:formatCode>0.00</c:formatCode>
                <c:ptCount val="340"/>
                <c:pt idx="0">
                  <c:v>0.98</c:v>
                </c:pt>
                <c:pt idx="1">
                  <c:v>1.96</c:v>
                </c:pt>
                <c:pt idx="2">
                  <c:v>2.94</c:v>
                </c:pt>
                <c:pt idx="3">
                  <c:v>2.94</c:v>
                </c:pt>
                <c:pt idx="4">
                  <c:v>2.94</c:v>
                </c:pt>
                <c:pt idx="5">
                  <c:v>2.94</c:v>
                </c:pt>
                <c:pt idx="6">
                  <c:v>2.94</c:v>
                </c:pt>
                <c:pt idx="7">
                  <c:v>2.94</c:v>
                </c:pt>
                <c:pt idx="8">
                  <c:v>2.94</c:v>
                </c:pt>
                <c:pt idx="9">
                  <c:v>2.94</c:v>
                </c:pt>
                <c:pt idx="10">
                  <c:v>2.94</c:v>
                </c:pt>
                <c:pt idx="11">
                  <c:v>2.94</c:v>
                </c:pt>
                <c:pt idx="12">
                  <c:v>2.94</c:v>
                </c:pt>
                <c:pt idx="13">
                  <c:v>2.94</c:v>
                </c:pt>
                <c:pt idx="14">
                  <c:v>2.94</c:v>
                </c:pt>
                <c:pt idx="15">
                  <c:v>2.94</c:v>
                </c:pt>
                <c:pt idx="16">
                  <c:v>2.94</c:v>
                </c:pt>
                <c:pt idx="17">
                  <c:v>2.94</c:v>
                </c:pt>
                <c:pt idx="18">
                  <c:v>2.94</c:v>
                </c:pt>
                <c:pt idx="19">
                  <c:v>2.94</c:v>
                </c:pt>
                <c:pt idx="20">
                  <c:v>2.94</c:v>
                </c:pt>
                <c:pt idx="21">
                  <c:v>2.94</c:v>
                </c:pt>
                <c:pt idx="22">
                  <c:v>2.94</c:v>
                </c:pt>
                <c:pt idx="23">
                  <c:v>2.94</c:v>
                </c:pt>
                <c:pt idx="24">
                  <c:v>2.94</c:v>
                </c:pt>
                <c:pt idx="25">
                  <c:v>2.94</c:v>
                </c:pt>
                <c:pt idx="26">
                  <c:v>2.94</c:v>
                </c:pt>
                <c:pt idx="27">
                  <c:v>2.94</c:v>
                </c:pt>
                <c:pt idx="28">
                  <c:v>2.94</c:v>
                </c:pt>
                <c:pt idx="29">
                  <c:v>2.94</c:v>
                </c:pt>
                <c:pt idx="30">
                  <c:v>2.94</c:v>
                </c:pt>
                <c:pt idx="31">
                  <c:v>2.94</c:v>
                </c:pt>
                <c:pt idx="32">
                  <c:v>2.94</c:v>
                </c:pt>
                <c:pt idx="33">
                  <c:v>2.94</c:v>
                </c:pt>
                <c:pt idx="34">
                  <c:v>2.94</c:v>
                </c:pt>
                <c:pt idx="35">
                  <c:v>2.94</c:v>
                </c:pt>
                <c:pt idx="36">
                  <c:v>2.94</c:v>
                </c:pt>
                <c:pt idx="37">
                  <c:v>2.94</c:v>
                </c:pt>
                <c:pt idx="38">
                  <c:v>2.94</c:v>
                </c:pt>
                <c:pt idx="39">
                  <c:v>2.94</c:v>
                </c:pt>
                <c:pt idx="40">
                  <c:v>2.94</c:v>
                </c:pt>
                <c:pt idx="41">
                  <c:v>2.94</c:v>
                </c:pt>
                <c:pt idx="42">
                  <c:v>2.94</c:v>
                </c:pt>
                <c:pt idx="43">
                  <c:v>2.94</c:v>
                </c:pt>
                <c:pt idx="44">
                  <c:v>2.94</c:v>
                </c:pt>
                <c:pt idx="45">
                  <c:v>2.94</c:v>
                </c:pt>
                <c:pt idx="46">
                  <c:v>2.94</c:v>
                </c:pt>
                <c:pt idx="47">
                  <c:v>2.94</c:v>
                </c:pt>
                <c:pt idx="48">
                  <c:v>2.94</c:v>
                </c:pt>
                <c:pt idx="49">
                  <c:v>2.94</c:v>
                </c:pt>
                <c:pt idx="50">
                  <c:v>2.94</c:v>
                </c:pt>
                <c:pt idx="51">
                  <c:v>2.94</c:v>
                </c:pt>
                <c:pt idx="52">
                  <c:v>2.94</c:v>
                </c:pt>
                <c:pt idx="53">
                  <c:v>2.94</c:v>
                </c:pt>
                <c:pt idx="54">
                  <c:v>2.94</c:v>
                </c:pt>
                <c:pt idx="55">
                  <c:v>2.94</c:v>
                </c:pt>
                <c:pt idx="56">
                  <c:v>2.94</c:v>
                </c:pt>
                <c:pt idx="57">
                  <c:v>2.94</c:v>
                </c:pt>
                <c:pt idx="58">
                  <c:v>2.94</c:v>
                </c:pt>
                <c:pt idx="59">
                  <c:v>2.94</c:v>
                </c:pt>
                <c:pt idx="60">
                  <c:v>2.94</c:v>
                </c:pt>
                <c:pt idx="61">
                  <c:v>2.94</c:v>
                </c:pt>
                <c:pt idx="62">
                  <c:v>2.94</c:v>
                </c:pt>
                <c:pt idx="63">
                  <c:v>2.94</c:v>
                </c:pt>
                <c:pt idx="64">
                  <c:v>2.94</c:v>
                </c:pt>
                <c:pt idx="65">
                  <c:v>2.94</c:v>
                </c:pt>
                <c:pt idx="66">
                  <c:v>2.94</c:v>
                </c:pt>
                <c:pt idx="67">
                  <c:v>2.94</c:v>
                </c:pt>
                <c:pt idx="68">
                  <c:v>2.94</c:v>
                </c:pt>
                <c:pt idx="69">
                  <c:v>2.94</c:v>
                </c:pt>
                <c:pt idx="70">
                  <c:v>2.94</c:v>
                </c:pt>
                <c:pt idx="71">
                  <c:v>2.94</c:v>
                </c:pt>
                <c:pt idx="72">
                  <c:v>2.94</c:v>
                </c:pt>
                <c:pt idx="73">
                  <c:v>2.94</c:v>
                </c:pt>
                <c:pt idx="74">
                  <c:v>2.94</c:v>
                </c:pt>
                <c:pt idx="75">
                  <c:v>2.94</c:v>
                </c:pt>
                <c:pt idx="76">
                  <c:v>2.94</c:v>
                </c:pt>
                <c:pt idx="77">
                  <c:v>2.94</c:v>
                </c:pt>
                <c:pt idx="78">
                  <c:v>2.94</c:v>
                </c:pt>
                <c:pt idx="79">
                  <c:v>2.94</c:v>
                </c:pt>
                <c:pt idx="80">
                  <c:v>2.94</c:v>
                </c:pt>
                <c:pt idx="81">
                  <c:v>2.94</c:v>
                </c:pt>
                <c:pt idx="82">
                  <c:v>2.94</c:v>
                </c:pt>
                <c:pt idx="83">
                  <c:v>2.94</c:v>
                </c:pt>
                <c:pt idx="84">
                  <c:v>2.94</c:v>
                </c:pt>
                <c:pt idx="85">
                  <c:v>2.94</c:v>
                </c:pt>
                <c:pt idx="86">
                  <c:v>2.94</c:v>
                </c:pt>
                <c:pt idx="87">
                  <c:v>2.94</c:v>
                </c:pt>
                <c:pt idx="88">
                  <c:v>2.94</c:v>
                </c:pt>
                <c:pt idx="89">
                  <c:v>2.94</c:v>
                </c:pt>
                <c:pt idx="90">
                  <c:v>2.94</c:v>
                </c:pt>
                <c:pt idx="91">
                  <c:v>2.94</c:v>
                </c:pt>
                <c:pt idx="92">
                  <c:v>2.94</c:v>
                </c:pt>
                <c:pt idx="93">
                  <c:v>2.94</c:v>
                </c:pt>
                <c:pt idx="94">
                  <c:v>2.94</c:v>
                </c:pt>
                <c:pt idx="95">
                  <c:v>2.94</c:v>
                </c:pt>
                <c:pt idx="96">
                  <c:v>2.94</c:v>
                </c:pt>
                <c:pt idx="97">
                  <c:v>2.94</c:v>
                </c:pt>
                <c:pt idx="98">
                  <c:v>2.94</c:v>
                </c:pt>
                <c:pt idx="99">
                  <c:v>2.94</c:v>
                </c:pt>
                <c:pt idx="100">
                  <c:v>2.94</c:v>
                </c:pt>
                <c:pt idx="101">
                  <c:v>2.94</c:v>
                </c:pt>
                <c:pt idx="102">
                  <c:v>2.94</c:v>
                </c:pt>
                <c:pt idx="103">
                  <c:v>2.94</c:v>
                </c:pt>
                <c:pt idx="104">
                  <c:v>2.94</c:v>
                </c:pt>
                <c:pt idx="105">
                  <c:v>2.94</c:v>
                </c:pt>
                <c:pt idx="106">
                  <c:v>2.94</c:v>
                </c:pt>
                <c:pt idx="107">
                  <c:v>2.94</c:v>
                </c:pt>
                <c:pt idx="108">
                  <c:v>2.94</c:v>
                </c:pt>
                <c:pt idx="109">
                  <c:v>2.94</c:v>
                </c:pt>
                <c:pt idx="110">
                  <c:v>2.94</c:v>
                </c:pt>
                <c:pt idx="111">
                  <c:v>2.94</c:v>
                </c:pt>
                <c:pt idx="112">
                  <c:v>2.94</c:v>
                </c:pt>
                <c:pt idx="113">
                  <c:v>2.94</c:v>
                </c:pt>
                <c:pt idx="114">
                  <c:v>2.94</c:v>
                </c:pt>
                <c:pt idx="115">
                  <c:v>2.94</c:v>
                </c:pt>
                <c:pt idx="116">
                  <c:v>2.94</c:v>
                </c:pt>
                <c:pt idx="117">
                  <c:v>2.94</c:v>
                </c:pt>
                <c:pt idx="118">
                  <c:v>2.94</c:v>
                </c:pt>
                <c:pt idx="119">
                  <c:v>2.94</c:v>
                </c:pt>
                <c:pt idx="120">
                  <c:v>2.94</c:v>
                </c:pt>
                <c:pt idx="121">
                  <c:v>2.94</c:v>
                </c:pt>
                <c:pt idx="122">
                  <c:v>2.94</c:v>
                </c:pt>
                <c:pt idx="123">
                  <c:v>2.94</c:v>
                </c:pt>
                <c:pt idx="124">
                  <c:v>2.94</c:v>
                </c:pt>
                <c:pt idx="125">
                  <c:v>2.94</c:v>
                </c:pt>
                <c:pt idx="126">
                  <c:v>2.94</c:v>
                </c:pt>
                <c:pt idx="127">
                  <c:v>2.94</c:v>
                </c:pt>
                <c:pt idx="128">
                  <c:v>2.94</c:v>
                </c:pt>
                <c:pt idx="129">
                  <c:v>2.94</c:v>
                </c:pt>
                <c:pt idx="130">
                  <c:v>2.94</c:v>
                </c:pt>
                <c:pt idx="131">
                  <c:v>2.94</c:v>
                </c:pt>
                <c:pt idx="132">
                  <c:v>2.94</c:v>
                </c:pt>
                <c:pt idx="133">
                  <c:v>2.94</c:v>
                </c:pt>
                <c:pt idx="134">
                  <c:v>2.94</c:v>
                </c:pt>
                <c:pt idx="135">
                  <c:v>2.94</c:v>
                </c:pt>
                <c:pt idx="136">
                  <c:v>2.94</c:v>
                </c:pt>
                <c:pt idx="137">
                  <c:v>2.94</c:v>
                </c:pt>
                <c:pt idx="138">
                  <c:v>2.94</c:v>
                </c:pt>
                <c:pt idx="139">
                  <c:v>2.94</c:v>
                </c:pt>
                <c:pt idx="140">
                  <c:v>2.94</c:v>
                </c:pt>
                <c:pt idx="141">
                  <c:v>2.94</c:v>
                </c:pt>
                <c:pt idx="142">
                  <c:v>2.94</c:v>
                </c:pt>
                <c:pt idx="143">
                  <c:v>2.94</c:v>
                </c:pt>
                <c:pt idx="144">
                  <c:v>2.94</c:v>
                </c:pt>
                <c:pt idx="145">
                  <c:v>2.94</c:v>
                </c:pt>
                <c:pt idx="146">
                  <c:v>2.94</c:v>
                </c:pt>
                <c:pt idx="147">
                  <c:v>2.94</c:v>
                </c:pt>
                <c:pt idx="148">
                  <c:v>2.94</c:v>
                </c:pt>
                <c:pt idx="149">
                  <c:v>2.94</c:v>
                </c:pt>
                <c:pt idx="150">
                  <c:v>2.94</c:v>
                </c:pt>
                <c:pt idx="151">
                  <c:v>2.94</c:v>
                </c:pt>
                <c:pt idx="152">
                  <c:v>2.94</c:v>
                </c:pt>
                <c:pt idx="153">
                  <c:v>2.94</c:v>
                </c:pt>
                <c:pt idx="154">
                  <c:v>2.94</c:v>
                </c:pt>
                <c:pt idx="155">
                  <c:v>2.94</c:v>
                </c:pt>
                <c:pt idx="156">
                  <c:v>2.94</c:v>
                </c:pt>
                <c:pt idx="157">
                  <c:v>2.94</c:v>
                </c:pt>
                <c:pt idx="158">
                  <c:v>2.94</c:v>
                </c:pt>
                <c:pt idx="159">
                  <c:v>2.94</c:v>
                </c:pt>
                <c:pt idx="160">
                  <c:v>2.94</c:v>
                </c:pt>
                <c:pt idx="161">
                  <c:v>2.94</c:v>
                </c:pt>
                <c:pt idx="162">
                  <c:v>2.94</c:v>
                </c:pt>
                <c:pt idx="163">
                  <c:v>2.94</c:v>
                </c:pt>
                <c:pt idx="164">
                  <c:v>2.94</c:v>
                </c:pt>
                <c:pt idx="165">
                  <c:v>2.94</c:v>
                </c:pt>
                <c:pt idx="166">
                  <c:v>2.94</c:v>
                </c:pt>
                <c:pt idx="167">
                  <c:v>2.94</c:v>
                </c:pt>
                <c:pt idx="168">
                  <c:v>2.94</c:v>
                </c:pt>
                <c:pt idx="169">
                  <c:v>2.94</c:v>
                </c:pt>
                <c:pt idx="170">
                  <c:v>2.94</c:v>
                </c:pt>
                <c:pt idx="171">
                  <c:v>2.94</c:v>
                </c:pt>
                <c:pt idx="172">
                  <c:v>2.94</c:v>
                </c:pt>
                <c:pt idx="173">
                  <c:v>2.94</c:v>
                </c:pt>
                <c:pt idx="174">
                  <c:v>2.94</c:v>
                </c:pt>
                <c:pt idx="175">
                  <c:v>2.94</c:v>
                </c:pt>
                <c:pt idx="176">
                  <c:v>2.94</c:v>
                </c:pt>
                <c:pt idx="177">
                  <c:v>2.94</c:v>
                </c:pt>
                <c:pt idx="178">
                  <c:v>2.94</c:v>
                </c:pt>
                <c:pt idx="179">
                  <c:v>2.94</c:v>
                </c:pt>
                <c:pt idx="180">
                  <c:v>2.94</c:v>
                </c:pt>
                <c:pt idx="181">
                  <c:v>2.94</c:v>
                </c:pt>
                <c:pt idx="182">
                  <c:v>2.94</c:v>
                </c:pt>
                <c:pt idx="183">
                  <c:v>2.94</c:v>
                </c:pt>
                <c:pt idx="184">
                  <c:v>2.94</c:v>
                </c:pt>
                <c:pt idx="185">
                  <c:v>2.94</c:v>
                </c:pt>
                <c:pt idx="186">
                  <c:v>2.94</c:v>
                </c:pt>
                <c:pt idx="187">
                  <c:v>2.94</c:v>
                </c:pt>
                <c:pt idx="188">
                  <c:v>2.94</c:v>
                </c:pt>
                <c:pt idx="189">
                  <c:v>2.94</c:v>
                </c:pt>
                <c:pt idx="190">
                  <c:v>2.94</c:v>
                </c:pt>
                <c:pt idx="191">
                  <c:v>2.94</c:v>
                </c:pt>
                <c:pt idx="192">
                  <c:v>2.94</c:v>
                </c:pt>
                <c:pt idx="193">
                  <c:v>2.94</c:v>
                </c:pt>
                <c:pt idx="194">
                  <c:v>2.94</c:v>
                </c:pt>
                <c:pt idx="195">
                  <c:v>2.94</c:v>
                </c:pt>
                <c:pt idx="196">
                  <c:v>2.94</c:v>
                </c:pt>
                <c:pt idx="197">
                  <c:v>2.94</c:v>
                </c:pt>
                <c:pt idx="198">
                  <c:v>2.94</c:v>
                </c:pt>
                <c:pt idx="199">
                  <c:v>2.94</c:v>
                </c:pt>
                <c:pt idx="200">
                  <c:v>2.94</c:v>
                </c:pt>
                <c:pt idx="201">
                  <c:v>2.94</c:v>
                </c:pt>
                <c:pt idx="202">
                  <c:v>2.94</c:v>
                </c:pt>
                <c:pt idx="203">
                  <c:v>2.94</c:v>
                </c:pt>
                <c:pt idx="204">
                  <c:v>2.94</c:v>
                </c:pt>
                <c:pt idx="205">
                  <c:v>2.94</c:v>
                </c:pt>
                <c:pt idx="206">
                  <c:v>2.94</c:v>
                </c:pt>
                <c:pt idx="207">
                  <c:v>2.94</c:v>
                </c:pt>
                <c:pt idx="208">
                  <c:v>2.94</c:v>
                </c:pt>
                <c:pt idx="209">
                  <c:v>2.94</c:v>
                </c:pt>
                <c:pt idx="210">
                  <c:v>2.94</c:v>
                </c:pt>
                <c:pt idx="211">
                  <c:v>2.94</c:v>
                </c:pt>
                <c:pt idx="212">
                  <c:v>2.94</c:v>
                </c:pt>
                <c:pt idx="213">
                  <c:v>2.94</c:v>
                </c:pt>
                <c:pt idx="214">
                  <c:v>2.94</c:v>
                </c:pt>
                <c:pt idx="215">
                  <c:v>2.94</c:v>
                </c:pt>
                <c:pt idx="216">
                  <c:v>2.94</c:v>
                </c:pt>
                <c:pt idx="217">
                  <c:v>2.94</c:v>
                </c:pt>
                <c:pt idx="218">
                  <c:v>2.94</c:v>
                </c:pt>
                <c:pt idx="219">
                  <c:v>2.94</c:v>
                </c:pt>
                <c:pt idx="220">
                  <c:v>2.94</c:v>
                </c:pt>
                <c:pt idx="221">
                  <c:v>2.94</c:v>
                </c:pt>
                <c:pt idx="222">
                  <c:v>2.94</c:v>
                </c:pt>
                <c:pt idx="223">
                  <c:v>2.94</c:v>
                </c:pt>
                <c:pt idx="224">
                  <c:v>2.94</c:v>
                </c:pt>
                <c:pt idx="225">
                  <c:v>2.94</c:v>
                </c:pt>
                <c:pt idx="226">
                  <c:v>2.94</c:v>
                </c:pt>
                <c:pt idx="227">
                  <c:v>2.94</c:v>
                </c:pt>
                <c:pt idx="228">
                  <c:v>2.94</c:v>
                </c:pt>
                <c:pt idx="229">
                  <c:v>2.94</c:v>
                </c:pt>
                <c:pt idx="230">
                  <c:v>2.94</c:v>
                </c:pt>
                <c:pt idx="231">
                  <c:v>2.94</c:v>
                </c:pt>
                <c:pt idx="232">
                  <c:v>2.94</c:v>
                </c:pt>
                <c:pt idx="233">
                  <c:v>2.94</c:v>
                </c:pt>
                <c:pt idx="234">
                  <c:v>2.94</c:v>
                </c:pt>
                <c:pt idx="235">
                  <c:v>2.94</c:v>
                </c:pt>
                <c:pt idx="236">
                  <c:v>2.94</c:v>
                </c:pt>
                <c:pt idx="237">
                  <c:v>2.94</c:v>
                </c:pt>
                <c:pt idx="238">
                  <c:v>2.94</c:v>
                </c:pt>
                <c:pt idx="239">
                  <c:v>2.94</c:v>
                </c:pt>
                <c:pt idx="240">
                  <c:v>2.94</c:v>
                </c:pt>
                <c:pt idx="241">
                  <c:v>2.94</c:v>
                </c:pt>
                <c:pt idx="242">
                  <c:v>2.94</c:v>
                </c:pt>
                <c:pt idx="243">
                  <c:v>2.94</c:v>
                </c:pt>
                <c:pt idx="244">
                  <c:v>2.94</c:v>
                </c:pt>
                <c:pt idx="245">
                  <c:v>2.94</c:v>
                </c:pt>
                <c:pt idx="246">
                  <c:v>2.94</c:v>
                </c:pt>
                <c:pt idx="247">
                  <c:v>2.94</c:v>
                </c:pt>
                <c:pt idx="248">
                  <c:v>2.94</c:v>
                </c:pt>
                <c:pt idx="249">
                  <c:v>2.94</c:v>
                </c:pt>
                <c:pt idx="250">
                  <c:v>2.94</c:v>
                </c:pt>
                <c:pt idx="251">
                  <c:v>2.94</c:v>
                </c:pt>
                <c:pt idx="252">
                  <c:v>2.94</c:v>
                </c:pt>
                <c:pt idx="253">
                  <c:v>2.94</c:v>
                </c:pt>
                <c:pt idx="254">
                  <c:v>2.94</c:v>
                </c:pt>
                <c:pt idx="255">
                  <c:v>2.94</c:v>
                </c:pt>
                <c:pt idx="256">
                  <c:v>2.94</c:v>
                </c:pt>
                <c:pt idx="257">
                  <c:v>2.94</c:v>
                </c:pt>
                <c:pt idx="258">
                  <c:v>2.94</c:v>
                </c:pt>
                <c:pt idx="259">
                  <c:v>2.94</c:v>
                </c:pt>
                <c:pt idx="260">
                  <c:v>2.94</c:v>
                </c:pt>
                <c:pt idx="261">
                  <c:v>2.94</c:v>
                </c:pt>
                <c:pt idx="262">
                  <c:v>2.94</c:v>
                </c:pt>
                <c:pt idx="263">
                  <c:v>2.94</c:v>
                </c:pt>
                <c:pt idx="264">
                  <c:v>2.94</c:v>
                </c:pt>
                <c:pt idx="265">
                  <c:v>2.94</c:v>
                </c:pt>
                <c:pt idx="266">
                  <c:v>2.94</c:v>
                </c:pt>
                <c:pt idx="267">
                  <c:v>2.94</c:v>
                </c:pt>
                <c:pt idx="268">
                  <c:v>2.94</c:v>
                </c:pt>
                <c:pt idx="269">
                  <c:v>2.94</c:v>
                </c:pt>
                <c:pt idx="270">
                  <c:v>2.94</c:v>
                </c:pt>
                <c:pt idx="271">
                  <c:v>2.94</c:v>
                </c:pt>
                <c:pt idx="272">
                  <c:v>2.94</c:v>
                </c:pt>
                <c:pt idx="273">
                  <c:v>2.94</c:v>
                </c:pt>
                <c:pt idx="274">
                  <c:v>2.94</c:v>
                </c:pt>
                <c:pt idx="275">
                  <c:v>2.94</c:v>
                </c:pt>
                <c:pt idx="276">
                  <c:v>2.94</c:v>
                </c:pt>
                <c:pt idx="277">
                  <c:v>2.94</c:v>
                </c:pt>
                <c:pt idx="278">
                  <c:v>2.94</c:v>
                </c:pt>
                <c:pt idx="279">
                  <c:v>2.94</c:v>
                </c:pt>
                <c:pt idx="280">
                  <c:v>2.94</c:v>
                </c:pt>
                <c:pt idx="281">
                  <c:v>2.94</c:v>
                </c:pt>
                <c:pt idx="282">
                  <c:v>2.94</c:v>
                </c:pt>
                <c:pt idx="283">
                  <c:v>2.94</c:v>
                </c:pt>
                <c:pt idx="284">
                  <c:v>2.94</c:v>
                </c:pt>
                <c:pt idx="285">
                  <c:v>2.94</c:v>
                </c:pt>
                <c:pt idx="286">
                  <c:v>2.94</c:v>
                </c:pt>
                <c:pt idx="287">
                  <c:v>2.94</c:v>
                </c:pt>
                <c:pt idx="288">
                  <c:v>2.94</c:v>
                </c:pt>
                <c:pt idx="289">
                  <c:v>2.94</c:v>
                </c:pt>
                <c:pt idx="290">
                  <c:v>2.94</c:v>
                </c:pt>
                <c:pt idx="291">
                  <c:v>2.94</c:v>
                </c:pt>
                <c:pt idx="292">
                  <c:v>2.94</c:v>
                </c:pt>
                <c:pt idx="293">
                  <c:v>2.94</c:v>
                </c:pt>
                <c:pt idx="294">
                  <c:v>2.94</c:v>
                </c:pt>
                <c:pt idx="295">
                  <c:v>2.94</c:v>
                </c:pt>
                <c:pt idx="296">
                  <c:v>2.94</c:v>
                </c:pt>
                <c:pt idx="297">
                  <c:v>2.94</c:v>
                </c:pt>
                <c:pt idx="298">
                  <c:v>2.94</c:v>
                </c:pt>
                <c:pt idx="299">
                  <c:v>2.94</c:v>
                </c:pt>
                <c:pt idx="300">
                  <c:v>2.94</c:v>
                </c:pt>
                <c:pt idx="301">
                  <c:v>2.94</c:v>
                </c:pt>
                <c:pt idx="302">
                  <c:v>2.94</c:v>
                </c:pt>
                <c:pt idx="303">
                  <c:v>2.94</c:v>
                </c:pt>
                <c:pt idx="304">
                  <c:v>2.94</c:v>
                </c:pt>
                <c:pt idx="305">
                  <c:v>2.94</c:v>
                </c:pt>
                <c:pt idx="306">
                  <c:v>2.94</c:v>
                </c:pt>
                <c:pt idx="307">
                  <c:v>2.94</c:v>
                </c:pt>
                <c:pt idx="308">
                  <c:v>2.94</c:v>
                </c:pt>
                <c:pt idx="309">
                  <c:v>2.94</c:v>
                </c:pt>
                <c:pt idx="310">
                  <c:v>2.94</c:v>
                </c:pt>
                <c:pt idx="311">
                  <c:v>2.94</c:v>
                </c:pt>
                <c:pt idx="312">
                  <c:v>2.94</c:v>
                </c:pt>
                <c:pt idx="313">
                  <c:v>2.94</c:v>
                </c:pt>
                <c:pt idx="314">
                  <c:v>2.94</c:v>
                </c:pt>
                <c:pt idx="315">
                  <c:v>2.94</c:v>
                </c:pt>
                <c:pt idx="316">
                  <c:v>2.94</c:v>
                </c:pt>
                <c:pt idx="317">
                  <c:v>2.94</c:v>
                </c:pt>
                <c:pt idx="318">
                  <c:v>2.94</c:v>
                </c:pt>
                <c:pt idx="319">
                  <c:v>2.94</c:v>
                </c:pt>
                <c:pt idx="320">
                  <c:v>2.94</c:v>
                </c:pt>
                <c:pt idx="321">
                  <c:v>2.94</c:v>
                </c:pt>
                <c:pt idx="322">
                  <c:v>2.94</c:v>
                </c:pt>
                <c:pt idx="323">
                  <c:v>2.94</c:v>
                </c:pt>
                <c:pt idx="324">
                  <c:v>2.94</c:v>
                </c:pt>
                <c:pt idx="325">
                  <c:v>2.94</c:v>
                </c:pt>
                <c:pt idx="326">
                  <c:v>2.94</c:v>
                </c:pt>
                <c:pt idx="327">
                  <c:v>2.94</c:v>
                </c:pt>
                <c:pt idx="328">
                  <c:v>2.94</c:v>
                </c:pt>
                <c:pt idx="329">
                  <c:v>2.94</c:v>
                </c:pt>
                <c:pt idx="330">
                  <c:v>2.94</c:v>
                </c:pt>
                <c:pt idx="331">
                  <c:v>2.94</c:v>
                </c:pt>
                <c:pt idx="332">
                  <c:v>2.94</c:v>
                </c:pt>
                <c:pt idx="333">
                  <c:v>2.94</c:v>
                </c:pt>
                <c:pt idx="334">
                  <c:v>2.94</c:v>
                </c:pt>
                <c:pt idx="335">
                  <c:v>2.94</c:v>
                </c:pt>
                <c:pt idx="336">
                  <c:v>2.94</c:v>
                </c:pt>
                <c:pt idx="337">
                  <c:v>2.94</c:v>
                </c:pt>
                <c:pt idx="338">
                  <c:v>2.94</c:v>
                </c:pt>
                <c:pt idx="339">
                  <c:v>2.94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76-428F-981C-B1F35417811D}"/>
            </c:ext>
          </c:extLst>
        </c:ser>
        <c:ser>
          <c:idx val="0"/>
          <c:order val="3"/>
          <c:tx>
            <c:strRef>
              <c:f>'SHG Pro Gary'!$O$3</c:f>
              <c:strCache>
                <c:ptCount val="1"/>
                <c:pt idx="0">
                  <c:v>Cumulative Points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'SHG Pro Gary'!$O$4:$O$343</c:f>
              <c:numCache>
                <c:formatCode>0.00</c:formatCode>
                <c:ptCount val="340"/>
                <c:pt idx="0">
                  <c:v>0.98</c:v>
                </c:pt>
                <c:pt idx="1">
                  <c:v>1.96</c:v>
                </c:pt>
                <c:pt idx="2">
                  <c:v>2.94</c:v>
                </c:pt>
                <c:pt idx="3">
                  <c:v>2.94</c:v>
                </c:pt>
                <c:pt idx="4">
                  <c:v>2.94</c:v>
                </c:pt>
                <c:pt idx="5">
                  <c:v>2.94</c:v>
                </c:pt>
                <c:pt idx="6">
                  <c:v>2.94</c:v>
                </c:pt>
                <c:pt idx="7">
                  <c:v>2.94</c:v>
                </c:pt>
                <c:pt idx="8">
                  <c:v>2.94</c:v>
                </c:pt>
                <c:pt idx="9">
                  <c:v>2.94</c:v>
                </c:pt>
                <c:pt idx="10">
                  <c:v>2.94</c:v>
                </c:pt>
                <c:pt idx="11">
                  <c:v>2.94</c:v>
                </c:pt>
                <c:pt idx="12">
                  <c:v>2.94</c:v>
                </c:pt>
                <c:pt idx="13">
                  <c:v>2.94</c:v>
                </c:pt>
                <c:pt idx="14">
                  <c:v>2.94</c:v>
                </c:pt>
                <c:pt idx="15">
                  <c:v>2.94</c:v>
                </c:pt>
                <c:pt idx="16">
                  <c:v>2.94</c:v>
                </c:pt>
                <c:pt idx="17">
                  <c:v>2.94</c:v>
                </c:pt>
                <c:pt idx="18">
                  <c:v>2.94</c:v>
                </c:pt>
                <c:pt idx="19">
                  <c:v>2.94</c:v>
                </c:pt>
                <c:pt idx="20">
                  <c:v>2.94</c:v>
                </c:pt>
                <c:pt idx="21">
                  <c:v>2.94</c:v>
                </c:pt>
                <c:pt idx="22">
                  <c:v>2.94</c:v>
                </c:pt>
                <c:pt idx="23">
                  <c:v>2.94</c:v>
                </c:pt>
                <c:pt idx="24">
                  <c:v>2.94</c:v>
                </c:pt>
                <c:pt idx="25">
                  <c:v>2.94</c:v>
                </c:pt>
                <c:pt idx="26">
                  <c:v>2.94</c:v>
                </c:pt>
                <c:pt idx="27">
                  <c:v>2.94</c:v>
                </c:pt>
                <c:pt idx="28">
                  <c:v>2.94</c:v>
                </c:pt>
                <c:pt idx="29">
                  <c:v>2.94</c:v>
                </c:pt>
                <c:pt idx="30">
                  <c:v>2.94</c:v>
                </c:pt>
                <c:pt idx="31">
                  <c:v>2.94</c:v>
                </c:pt>
                <c:pt idx="32">
                  <c:v>2.94</c:v>
                </c:pt>
                <c:pt idx="33">
                  <c:v>2.94</c:v>
                </c:pt>
                <c:pt idx="34">
                  <c:v>2.94</c:v>
                </c:pt>
                <c:pt idx="35">
                  <c:v>2.94</c:v>
                </c:pt>
                <c:pt idx="36">
                  <c:v>2.94</c:v>
                </c:pt>
                <c:pt idx="37">
                  <c:v>2.94</c:v>
                </c:pt>
                <c:pt idx="38">
                  <c:v>2.94</c:v>
                </c:pt>
                <c:pt idx="39">
                  <c:v>2.94</c:v>
                </c:pt>
                <c:pt idx="40">
                  <c:v>2.94</c:v>
                </c:pt>
                <c:pt idx="41">
                  <c:v>2.94</c:v>
                </c:pt>
                <c:pt idx="42">
                  <c:v>2.94</c:v>
                </c:pt>
                <c:pt idx="43">
                  <c:v>2.94</c:v>
                </c:pt>
                <c:pt idx="44">
                  <c:v>2.94</c:v>
                </c:pt>
                <c:pt idx="45">
                  <c:v>2.94</c:v>
                </c:pt>
                <c:pt idx="46">
                  <c:v>2.94</c:v>
                </c:pt>
                <c:pt idx="47">
                  <c:v>2.94</c:v>
                </c:pt>
                <c:pt idx="48">
                  <c:v>2.94</c:v>
                </c:pt>
                <c:pt idx="49">
                  <c:v>2.94</c:v>
                </c:pt>
                <c:pt idx="50">
                  <c:v>2.94</c:v>
                </c:pt>
                <c:pt idx="51">
                  <c:v>2.94</c:v>
                </c:pt>
                <c:pt idx="52">
                  <c:v>2.94</c:v>
                </c:pt>
                <c:pt idx="53">
                  <c:v>2.94</c:v>
                </c:pt>
                <c:pt idx="54">
                  <c:v>2.94</c:v>
                </c:pt>
                <c:pt idx="55">
                  <c:v>2.94</c:v>
                </c:pt>
                <c:pt idx="56">
                  <c:v>2.94</c:v>
                </c:pt>
                <c:pt idx="57">
                  <c:v>2.94</c:v>
                </c:pt>
                <c:pt idx="58">
                  <c:v>2.94</c:v>
                </c:pt>
                <c:pt idx="59">
                  <c:v>2.94</c:v>
                </c:pt>
                <c:pt idx="60">
                  <c:v>2.94</c:v>
                </c:pt>
                <c:pt idx="61">
                  <c:v>2.94</c:v>
                </c:pt>
                <c:pt idx="62">
                  <c:v>2.94</c:v>
                </c:pt>
                <c:pt idx="63">
                  <c:v>2.94</c:v>
                </c:pt>
                <c:pt idx="64">
                  <c:v>2.94</c:v>
                </c:pt>
                <c:pt idx="65">
                  <c:v>2.94</c:v>
                </c:pt>
                <c:pt idx="66">
                  <c:v>2.94</c:v>
                </c:pt>
                <c:pt idx="67">
                  <c:v>2.94</c:v>
                </c:pt>
                <c:pt idx="68">
                  <c:v>2.94</c:v>
                </c:pt>
                <c:pt idx="69">
                  <c:v>2.94</c:v>
                </c:pt>
                <c:pt idx="70">
                  <c:v>2.94</c:v>
                </c:pt>
                <c:pt idx="71">
                  <c:v>2.94</c:v>
                </c:pt>
                <c:pt idx="72">
                  <c:v>2.94</c:v>
                </c:pt>
                <c:pt idx="73">
                  <c:v>2.94</c:v>
                </c:pt>
                <c:pt idx="74">
                  <c:v>2.94</c:v>
                </c:pt>
                <c:pt idx="75">
                  <c:v>2.94</c:v>
                </c:pt>
                <c:pt idx="76">
                  <c:v>2.94</c:v>
                </c:pt>
                <c:pt idx="77">
                  <c:v>2.94</c:v>
                </c:pt>
                <c:pt idx="78">
                  <c:v>2.94</c:v>
                </c:pt>
                <c:pt idx="79">
                  <c:v>2.94</c:v>
                </c:pt>
                <c:pt idx="80">
                  <c:v>2.94</c:v>
                </c:pt>
                <c:pt idx="81">
                  <c:v>2.94</c:v>
                </c:pt>
                <c:pt idx="82">
                  <c:v>2.94</c:v>
                </c:pt>
                <c:pt idx="83">
                  <c:v>2.94</c:v>
                </c:pt>
                <c:pt idx="84">
                  <c:v>2.94</c:v>
                </c:pt>
                <c:pt idx="85">
                  <c:v>2.94</c:v>
                </c:pt>
                <c:pt idx="86">
                  <c:v>2.94</c:v>
                </c:pt>
                <c:pt idx="87">
                  <c:v>2.94</c:v>
                </c:pt>
                <c:pt idx="88">
                  <c:v>2.94</c:v>
                </c:pt>
                <c:pt idx="89">
                  <c:v>2.94</c:v>
                </c:pt>
                <c:pt idx="90">
                  <c:v>2.94</c:v>
                </c:pt>
                <c:pt idx="91">
                  <c:v>2.94</c:v>
                </c:pt>
                <c:pt idx="92">
                  <c:v>2.94</c:v>
                </c:pt>
                <c:pt idx="93">
                  <c:v>2.94</c:v>
                </c:pt>
                <c:pt idx="94">
                  <c:v>2.94</c:v>
                </c:pt>
                <c:pt idx="95">
                  <c:v>2.94</c:v>
                </c:pt>
                <c:pt idx="96">
                  <c:v>2.94</c:v>
                </c:pt>
                <c:pt idx="97">
                  <c:v>2.94</c:v>
                </c:pt>
                <c:pt idx="98">
                  <c:v>2.94</c:v>
                </c:pt>
                <c:pt idx="99">
                  <c:v>2.94</c:v>
                </c:pt>
                <c:pt idx="100">
                  <c:v>2.94</c:v>
                </c:pt>
                <c:pt idx="101">
                  <c:v>2.94</c:v>
                </c:pt>
                <c:pt idx="102">
                  <c:v>2.94</c:v>
                </c:pt>
                <c:pt idx="103">
                  <c:v>2.94</c:v>
                </c:pt>
                <c:pt idx="104">
                  <c:v>2.94</c:v>
                </c:pt>
                <c:pt idx="105">
                  <c:v>2.94</c:v>
                </c:pt>
                <c:pt idx="106">
                  <c:v>2.94</c:v>
                </c:pt>
                <c:pt idx="107">
                  <c:v>2.94</c:v>
                </c:pt>
                <c:pt idx="108">
                  <c:v>2.94</c:v>
                </c:pt>
                <c:pt idx="109">
                  <c:v>2.94</c:v>
                </c:pt>
                <c:pt idx="110">
                  <c:v>2.94</c:v>
                </c:pt>
                <c:pt idx="111">
                  <c:v>2.94</c:v>
                </c:pt>
                <c:pt idx="112">
                  <c:v>2.94</c:v>
                </c:pt>
                <c:pt idx="113">
                  <c:v>2.94</c:v>
                </c:pt>
                <c:pt idx="114">
                  <c:v>2.94</c:v>
                </c:pt>
                <c:pt idx="115">
                  <c:v>2.94</c:v>
                </c:pt>
                <c:pt idx="116">
                  <c:v>2.94</c:v>
                </c:pt>
                <c:pt idx="117">
                  <c:v>2.94</c:v>
                </c:pt>
                <c:pt idx="118">
                  <c:v>2.94</c:v>
                </c:pt>
                <c:pt idx="119">
                  <c:v>2.94</c:v>
                </c:pt>
                <c:pt idx="120">
                  <c:v>2.94</c:v>
                </c:pt>
                <c:pt idx="121">
                  <c:v>2.94</c:v>
                </c:pt>
                <c:pt idx="122">
                  <c:v>2.94</c:v>
                </c:pt>
                <c:pt idx="123">
                  <c:v>2.94</c:v>
                </c:pt>
                <c:pt idx="124">
                  <c:v>2.94</c:v>
                </c:pt>
                <c:pt idx="125">
                  <c:v>2.94</c:v>
                </c:pt>
                <c:pt idx="126">
                  <c:v>2.94</c:v>
                </c:pt>
                <c:pt idx="127">
                  <c:v>2.94</c:v>
                </c:pt>
                <c:pt idx="128">
                  <c:v>2.94</c:v>
                </c:pt>
                <c:pt idx="129">
                  <c:v>2.94</c:v>
                </c:pt>
                <c:pt idx="130">
                  <c:v>2.94</c:v>
                </c:pt>
                <c:pt idx="131">
                  <c:v>2.94</c:v>
                </c:pt>
                <c:pt idx="132">
                  <c:v>2.94</c:v>
                </c:pt>
                <c:pt idx="133">
                  <c:v>2.94</c:v>
                </c:pt>
                <c:pt idx="134">
                  <c:v>2.94</c:v>
                </c:pt>
                <c:pt idx="135">
                  <c:v>2.94</c:v>
                </c:pt>
                <c:pt idx="136">
                  <c:v>2.94</c:v>
                </c:pt>
                <c:pt idx="137">
                  <c:v>2.94</c:v>
                </c:pt>
                <c:pt idx="138">
                  <c:v>2.94</c:v>
                </c:pt>
                <c:pt idx="139">
                  <c:v>2.94</c:v>
                </c:pt>
                <c:pt idx="140">
                  <c:v>2.94</c:v>
                </c:pt>
                <c:pt idx="141">
                  <c:v>2.94</c:v>
                </c:pt>
                <c:pt idx="142">
                  <c:v>2.94</c:v>
                </c:pt>
                <c:pt idx="143">
                  <c:v>2.94</c:v>
                </c:pt>
                <c:pt idx="144">
                  <c:v>2.94</c:v>
                </c:pt>
                <c:pt idx="145">
                  <c:v>2.94</c:v>
                </c:pt>
                <c:pt idx="146">
                  <c:v>2.94</c:v>
                </c:pt>
                <c:pt idx="147">
                  <c:v>2.94</c:v>
                </c:pt>
                <c:pt idx="148">
                  <c:v>2.94</c:v>
                </c:pt>
                <c:pt idx="149">
                  <c:v>2.94</c:v>
                </c:pt>
                <c:pt idx="150">
                  <c:v>2.94</c:v>
                </c:pt>
                <c:pt idx="151">
                  <c:v>2.94</c:v>
                </c:pt>
                <c:pt idx="152">
                  <c:v>2.94</c:v>
                </c:pt>
                <c:pt idx="153">
                  <c:v>2.94</c:v>
                </c:pt>
                <c:pt idx="154">
                  <c:v>2.94</c:v>
                </c:pt>
                <c:pt idx="155">
                  <c:v>2.94</c:v>
                </c:pt>
                <c:pt idx="156">
                  <c:v>2.94</c:v>
                </c:pt>
                <c:pt idx="157">
                  <c:v>2.94</c:v>
                </c:pt>
                <c:pt idx="158">
                  <c:v>2.94</c:v>
                </c:pt>
                <c:pt idx="159">
                  <c:v>2.94</c:v>
                </c:pt>
                <c:pt idx="160">
                  <c:v>2.94</c:v>
                </c:pt>
                <c:pt idx="161">
                  <c:v>2.94</c:v>
                </c:pt>
                <c:pt idx="162">
                  <c:v>2.94</c:v>
                </c:pt>
                <c:pt idx="163">
                  <c:v>2.94</c:v>
                </c:pt>
                <c:pt idx="164">
                  <c:v>2.94</c:v>
                </c:pt>
                <c:pt idx="165">
                  <c:v>2.94</c:v>
                </c:pt>
                <c:pt idx="166">
                  <c:v>2.94</c:v>
                </c:pt>
                <c:pt idx="167">
                  <c:v>2.94</c:v>
                </c:pt>
                <c:pt idx="168">
                  <c:v>2.94</c:v>
                </c:pt>
                <c:pt idx="169">
                  <c:v>2.94</c:v>
                </c:pt>
                <c:pt idx="170">
                  <c:v>2.94</c:v>
                </c:pt>
                <c:pt idx="171">
                  <c:v>2.94</c:v>
                </c:pt>
                <c:pt idx="172">
                  <c:v>2.94</c:v>
                </c:pt>
                <c:pt idx="173">
                  <c:v>2.94</c:v>
                </c:pt>
                <c:pt idx="174">
                  <c:v>2.94</c:v>
                </c:pt>
                <c:pt idx="175">
                  <c:v>2.94</c:v>
                </c:pt>
                <c:pt idx="176">
                  <c:v>2.94</c:v>
                </c:pt>
                <c:pt idx="177">
                  <c:v>2.94</c:v>
                </c:pt>
                <c:pt idx="178">
                  <c:v>2.94</c:v>
                </c:pt>
                <c:pt idx="179">
                  <c:v>2.94</c:v>
                </c:pt>
                <c:pt idx="180">
                  <c:v>2.94</c:v>
                </c:pt>
                <c:pt idx="181">
                  <c:v>2.94</c:v>
                </c:pt>
                <c:pt idx="182">
                  <c:v>2.94</c:v>
                </c:pt>
                <c:pt idx="183">
                  <c:v>2.94</c:v>
                </c:pt>
                <c:pt idx="184">
                  <c:v>2.94</c:v>
                </c:pt>
                <c:pt idx="185">
                  <c:v>2.94</c:v>
                </c:pt>
                <c:pt idx="186">
                  <c:v>2.94</c:v>
                </c:pt>
                <c:pt idx="187">
                  <c:v>2.94</c:v>
                </c:pt>
                <c:pt idx="188">
                  <c:v>2.94</c:v>
                </c:pt>
                <c:pt idx="189">
                  <c:v>2.94</c:v>
                </c:pt>
                <c:pt idx="190">
                  <c:v>2.94</c:v>
                </c:pt>
                <c:pt idx="191">
                  <c:v>2.94</c:v>
                </c:pt>
                <c:pt idx="192">
                  <c:v>2.94</c:v>
                </c:pt>
                <c:pt idx="193">
                  <c:v>2.94</c:v>
                </c:pt>
                <c:pt idx="194">
                  <c:v>2.94</c:v>
                </c:pt>
                <c:pt idx="195">
                  <c:v>2.94</c:v>
                </c:pt>
                <c:pt idx="196">
                  <c:v>2.94</c:v>
                </c:pt>
                <c:pt idx="197">
                  <c:v>2.94</c:v>
                </c:pt>
                <c:pt idx="198">
                  <c:v>2.94</c:v>
                </c:pt>
                <c:pt idx="199">
                  <c:v>2.94</c:v>
                </c:pt>
                <c:pt idx="200">
                  <c:v>2.94</c:v>
                </c:pt>
                <c:pt idx="201">
                  <c:v>2.94</c:v>
                </c:pt>
                <c:pt idx="202">
                  <c:v>2.94</c:v>
                </c:pt>
                <c:pt idx="203">
                  <c:v>2.94</c:v>
                </c:pt>
                <c:pt idx="204">
                  <c:v>2.94</c:v>
                </c:pt>
                <c:pt idx="205">
                  <c:v>2.94</c:v>
                </c:pt>
                <c:pt idx="206">
                  <c:v>2.94</c:v>
                </c:pt>
                <c:pt idx="207">
                  <c:v>2.94</c:v>
                </c:pt>
                <c:pt idx="208">
                  <c:v>2.94</c:v>
                </c:pt>
                <c:pt idx="209">
                  <c:v>2.94</c:v>
                </c:pt>
                <c:pt idx="210">
                  <c:v>2.94</c:v>
                </c:pt>
                <c:pt idx="211">
                  <c:v>2.94</c:v>
                </c:pt>
                <c:pt idx="212">
                  <c:v>2.94</c:v>
                </c:pt>
                <c:pt idx="213">
                  <c:v>2.94</c:v>
                </c:pt>
                <c:pt idx="214">
                  <c:v>2.94</c:v>
                </c:pt>
                <c:pt idx="215">
                  <c:v>2.94</c:v>
                </c:pt>
                <c:pt idx="216">
                  <c:v>2.94</c:v>
                </c:pt>
                <c:pt idx="217">
                  <c:v>2.94</c:v>
                </c:pt>
                <c:pt idx="218">
                  <c:v>2.94</c:v>
                </c:pt>
                <c:pt idx="219">
                  <c:v>2.94</c:v>
                </c:pt>
                <c:pt idx="220">
                  <c:v>2.94</c:v>
                </c:pt>
                <c:pt idx="221">
                  <c:v>2.94</c:v>
                </c:pt>
                <c:pt idx="222">
                  <c:v>2.94</c:v>
                </c:pt>
                <c:pt idx="223">
                  <c:v>2.94</c:v>
                </c:pt>
                <c:pt idx="224">
                  <c:v>2.94</c:v>
                </c:pt>
                <c:pt idx="225">
                  <c:v>2.94</c:v>
                </c:pt>
                <c:pt idx="226">
                  <c:v>2.94</c:v>
                </c:pt>
                <c:pt idx="227">
                  <c:v>2.94</c:v>
                </c:pt>
                <c:pt idx="228">
                  <c:v>2.94</c:v>
                </c:pt>
                <c:pt idx="229">
                  <c:v>2.94</c:v>
                </c:pt>
                <c:pt idx="230">
                  <c:v>2.94</c:v>
                </c:pt>
                <c:pt idx="231">
                  <c:v>2.94</c:v>
                </c:pt>
                <c:pt idx="232">
                  <c:v>2.94</c:v>
                </c:pt>
                <c:pt idx="233">
                  <c:v>2.94</c:v>
                </c:pt>
                <c:pt idx="234">
                  <c:v>2.94</c:v>
                </c:pt>
                <c:pt idx="235">
                  <c:v>2.94</c:v>
                </c:pt>
                <c:pt idx="236">
                  <c:v>2.94</c:v>
                </c:pt>
                <c:pt idx="237">
                  <c:v>2.94</c:v>
                </c:pt>
                <c:pt idx="238">
                  <c:v>2.94</c:v>
                </c:pt>
                <c:pt idx="239">
                  <c:v>2.94</c:v>
                </c:pt>
                <c:pt idx="240">
                  <c:v>2.94</c:v>
                </c:pt>
                <c:pt idx="241">
                  <c:v>2.94</c:v>
                </c:pt>
                <c:pt idx="242">
                  <c:v>2.94</c:v>
                </c:pt>
                <c:pt idx="243">
                  <c:v>2.94</c:v>
                </c:pt>
                <c:pt idx="244">
                  <c:v>2.94</c:v>
                </c:pt>
                <c:pt idx="245">
                  <c:v>2.94</c:v>
                </c:pt>
                <c:pt idx="246">
                  <c:v>2.94</c:v>
                </c:pt>
                <c:pt idx="247">
                  <c:v>2.94</c:v>
                </c:pt>
                <c:pt idx="248">
                  <c:v>2.94</c:v>
                </c:pt>
                <c:pt idx="249">
                  <c:v>2.94</c:v>
                </c:pt>
                <c:pt idx="250">
                  <c:v>2.94</c:v>
                </c:pt>
                <c:pt idx="251">
                  <c:v>2.94</c:v>
                </c:pt>
                <c:pt idx="252">
                  <c:v>2.94</c:v>
                </c:pt>
                <c:pt idx="253">
                  <c:v>2.94</c:v>
                </c:pt>
                <c:pt idx="254">
                  <c:v>2.94</c:v>
                </c:pt>
                <c:pt idx="255">
                  <c:v>2.94</c:v>
                </c:pt>
                <c:pt idx="256">
                  <c:v>2.94</c:v>
                </c:pt>
                <c:pt idx="257">
                  <c:v>2.94</c:v>
                </c:pt>
                <c:pt idx="258">
                  <c:v>2.94</c:v>
                </c:pt>
                <c:pt idx="259">
                  <c:v>2.94</c:v>
                </c:pt>
                <c:pt idx="260">
                  <c:v>2.94</c:v>
                </c:pt>
                <c:pt idx="261">
                  <c:v>2.94</c:v>
                </c:pt>
                <c:pt idx="262">
                  <c:v>2.94</c:v>
                </c:pt>
                <c:pt idx="263">
                  <c:v>2.94</c:v>
                </c:pt>
                <c:pt idx="264">
                  <c:v>2.94</c:v>
                </c:pt>
                <c:pt idx="265">
                  <c:v>2.94</c:v>
                </c:pt>
                <c:pt idx="266">
                  <c:v>2.94</c:v>
                </c:pt>
                <c:pt idx="267">
                  <c:v>2.94</c:v>
                </c:pt>
                <c:pt idx="268">
                  <c:v>2.94</c:v>
                </c:pt>
                <c:pt idx="269">
                  <c:v>2.94</c:v>
                </c:pt>
                <c:pt idx="270">
                  <c:v>2.94</c:v>
                </c:pt>
                <c:pt idx="271">
                  <c:v>2.94</c:v>
                </c:pt>
                <c:pt idx="272">
                  <c:v>2.94</c:v>
                </c:pt>
                <c:pt idx="273">
                  <c:v>2.94</c:v>
                </c:pt>
                <c:pt idx="274">
                  <c:v>2.94</c:v>
                </c:pt>
                <c:pt idx="275">
                  <c:v>2.94</c:v>
                </c:pt>
                <c:pt idx="276">
                  <c:v>2.94</c:v>
                </c:pt>
                <c:pt idx="277">
                  <c:v>2.94</c:v>
                </c:pt>
                <c:pt idx="278">
                  <c:v>2.94</c:v>
                </c:pt>
                <c:pt idx="279">
                  <c:v>2.94</c:v>
                </c:pt>
                <c:pt idx="280">
                  <c:v>2.94</c:v>
                </c:pt>
                <c:pt idx="281">
                  <c:v>2.94</c:v>
                </c:pt>
                <c:pt idx="282">
                  <c:v>2.94</c:v>
                </c:pt>
                <c:pt idx="283">
                  <c:v>2.94</c:v>
                </c:pt>
                <c:pt idx="284">
                  <c:v>2.94</c:v>
                </c:pt>
                <c:pt idx="285">
                  <c:v>2.94</c:v>
                </c:pt>
                <c:pt idx="286">
                  <c:v>2.94</c:v>
                </c:pt>
                <c:pt idx="287">
                  <c:v>2.94</c:v>
                </c:pt>
                <c:pt idx="288">
                  <c:v>2.94</c:v>
                </c:pt>
                <c:pt idx="289">
                  <c:v>2.94</c:v>
                </c:pt>
                <c:pt idx="290">
                  <c:v>2.94</c:v>
                </c:pt>
                <c:pt idx="291">
                  <c:v>2.94</c:v>
                </c:pt>
                <c:pt idx="292">
                  <c:v>2.94</c:v>
                </c:pt>
                <c:pt idx="293">
                  <c:v>2.94</c:v>
                </c:pt>
                <c:pt idx="294">
                  <c:v>2.94</c:v>
                </c:pt>
                <c:pt idx="295">
                  <c:v>2.94</c:v>
                </c:pt>
                <c:pt idx="296">
                  <c:v>2.94</c:v>
                </c:pt>
                <c:pt idx="297">
                  <c:v>2.94</c:v>
                </c:pt>
                <c:pt idx="298">
                  <c:v>2.94</c:v>
                </c:pt>
                <c:pt idx="299">
                  <c:v>2.94</c:v>
                </c:pt>
                <c:pt idx="300">
                  <c:v>2.94</c:v>
                </c:pt>
                <c:pt idx="301">
                  <c:v>2.94</c:v>
                </c:pt>
                <c:pt idx="302">
                  <c:v>2.94</c:v>
                </c:pt>
                <c:pt idx="303">
                  <c:v>2.94</c:v>
                </c:pt>
                <c:pt idx="304">
                  <c:v>2.94</c:v>
                </c:pt>
                <c:pt idx="305">
                  <c:v>2.94</c:v>
                </c:pt>
                <c:pt idx="306">
                  <c:v>2.94</c:v>
                </c:pt>
                <c:pt idx="307">
                  <c:v>2.94</c:v>
                </c:pt>
                <c:pt idx="308">
                  <c:v>2.94</c:v>
                </c:pt>
                <c:pt idx="309">
                  <c:v>2.94</c:v>
                </c:pt>
                <c:pt idx="310">
                  <c:v>2.94</c:v>
                </c:pt>
                <c:pt idx="311">
                  <c:v>2.94</c:v>
                </c:pt>
                <c:pt idx="312">
                  <c:v>2.94</c:v>
                </c:pt>
                <c:pt idx="313">
                  <c:v>2.94</c:v>
                </c:pt>
                <c:pt idx="314">
                  <c:v>2.94</c:v>
                </c:pt>
                <c:pt idx="315">
                  <c:v>2.94</c:v>
                </c:pt>
                <c:pt idx="316">
                  <c:v>2.94</c:v>
                </c:pt>
                <c:pt idx="317">
                  <c:v>2.94</c:v>
                </c:pt>
                <c:pt idx="318">
                  <c:v>2.94</c:v>
                </c:pt>
                <c:pt idx="319">
                  <c:v>2.94</c:v>
                </c:pt>
                <c:pt idx="320">
                  <c:v>2.94</c:v>
                </c:pt>
                <c:pt idx="321">
                  <c:v>2.94</c:v>
                </c:pt>
                <c:pt idx="322">
                  <c:v>2.94</c:v>
                </c:pt>
                <c:pt idx="323">
                  <c:v>2.94</c:v>
                </c:pt>
                <c:pt idx="324">
                  <c:v>2.94</c:v>
                </c:pt>
                <c:pt idx="325">
                  <c:v>2.94</c:v>
                </c:pt>
                <c:pt idx="326">
                  <c:v>2.94</c:v>
                </c:pt>
                <c:pt idx="327">
                  <c:v>2.94</c:v>
                </c:pt>
                <c:pt idx="328">
                  <c:v>2.94</c:v>
                </c:pt>
                <c:pt idx="329">
                  <c:v>2.94</c:v>
                </c:pt>
                <c:pt idx="330">
                  <c:v>2.94</c:v>
                </c:pt>
                <c:pt idx="331">
                  <c:v>2.94</c:v>
                </c:pt>
                <c:pt idx="332">
                  <c:v>2.94</c:v>
                </c:pt>
                <c:pt idx="333">
                  <c:v>2.94</c:v>
                </c:pt>
                <c:pt idx="334">
                  <c:v>2.94</c:v>
                </c:pt>
                <c:pt idx="335">
                  <c:v>2.94</c:v>
                </c:pt>
                <c:pt idx="336">
                  <c:v>2.94</c:v>
                </c:pt>
                <c:pt idx="337">
                  <c:v>2.94</c:v>
                </c:pt>
                <c:pt idx="338">
                  <c:v>2.94</c:v>
                </c:pt>
                <c:pt idx="339">
                  <c:v>2.94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76-428F-981C-B1F354178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299472"/>
        <c:axId val="1514555520"/>
      </c:lineChart>
      <c:catAx>
        <c:axId val="5202994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4555520"/>
        <c:crosses val="autoZero"/>
        <c:auto val="1"/>
        <c:lblAlgn val="ctr"/>
        <c:lblOffset val="100"/>
        <c:noMultiLvlLbl val="0"/>
      </c:catAx>
      <c:valAx>
        <c:axId val="151455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0299472"/>
        <c:crosses val="autoZero"/>
        <c:crossBetween val="between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Profit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'SHG Pro Gary'!$M$3</c:f>
              <c:strCache>
                <c:ptCount val="1"/>
                <c:pt idx="0">
                  <c:v>Cumulative Profit</c:v>
                </c:pt>
              </c:strCache>
            </c:strRef>
          </c:tx>
          <c:marker>
            <c:symbol val="none"/>
          </c:marker>
          <c:val>
            <c:numRef>
              <c:f>'SHG Pro Gary'!$M$43:$M$343</c:f>
              <c:numCache>
                <c:formatCode>"£"#,##0.00</c:formatCode>
                <c:ptCount val="301"/>
                <c:pt idx="0">
                  <c:v>5.88</c:v>
                </c:pt>
                <c:pt idx="1">
                  <c:v>5.88</c:v>
                </c:pt>
                <c:pt idx="2">
                  <c:v>5.88</c:v>
                </c:pt>
                <c:pt idx="3">
                  <c:v>5.88</c:v>
                </c:pt>
                <c:pt idx="4">
                  <c:v>5.88</c:v>
                </c:pt>
                <c:pt idx="5">
                  <c:v>5.88</c:v>
                </c:pt>
                <c:pt idx="6">
                  <c:v>5.88</c:v>
                </c:pt>
                <c:pt idx="7">
                  <c:v>5.88</c:v>
                </c:pt>
                <c:pt idx="8">
                  <c:v>5.88</c:v>
                </c:pt>
                <c:pt idx="9">
                  <c:v>5.88</c:v>
                </c:pt>
                <c:pt idx="10">
                  <c:v>5.88</c:v>
                </c:pt>
                <c:pt idx="11">
                  <c:v>5.88</c:v>
                </c:pt>
                <c:pt idx="12">
                  <c:v>5.88</c:v>
                </c:pt>
                <c:pt idx="13">
                  <c:v>5.88</c:v>
                </c:pt>
                <c:pt idx="14">
                  <c:v>5.88</c:v>
                </c:pt>
                <c:pt idx="15">
                  <c:v>5.88</c:v>
                </c:pt>
                <c:pt idx="16">
                  <c:v>5.88</c:v>
                </c:pt>
                <c:pt idx="17">
                  <c:v>5.88</c:v>
                </c:pt>
                <c:pt idx="18">
                  <c:v>5.88</c:v>
                </c:pt>
                <c:pt idx="19">
                  <c:v>5.88</c:v>
                </c:pt>
                <c:pt idx="20">
                  <c:v>5.88</c:v>
                </c:pt>
                <c:pt idx="21">
                  <c:v>5.88</c:v>
                </c:pt>
                <c:pt idx="22">
                  <c:v>5.88</c:v>
                </c:pt>
                <c:pt idx="23">
                  <c:v>5.88</c:v>
                </c:pt>
                <c:pt idx="24">
                  <c:v>5.88</c:v>
                </c:pt>
                <c:pt idx="25">
                  <c:v>5.88</c:v>
                </c:pt>
                <c:pt idx="26">
                  <c:v>5.88</c:v>
                </c:pt>
                <c:pt idx="27">
                  <c:v>5.88</c:v>
                </c:pt>
                <c:pt idx="28">
                  <c:v>5.88</c:v>
                </c:pt>
                <c:pt idx="29">
                  <c:v>5.88</c:v>
                </c:pt>
                <c:pt idx="30">
                  <c:v>5.88</c:v>
                </c:pt>
                <c:pt idx="31">
                  <c:v>5.88</c:v>
                </c:pt>
                <c:pt idx="32">
                  <c:v>5.88</c:v>
                </c:pt>
                <c:pt idx="33">
                  <c:v>5.88</c:v>
                </c:pt>
                <c:pt idx="34">
                  <c:v>5.88</c:v>
                </c:pt>
                <c:pt idx="35">
                  <c:v>5.88</c:v>
                </c:pt>
                <c:pt idx="36">
                  <c:v>5.88</c:v>
                </c:pt>
                <c:pt idx="37">
                  <c:v>5.88</c:v>
                </c:pt>
                <c:pt idx="38">
                  <c:v>5.88</c:v>
                </c:pt>
                <c:pt idx="39">
                  <c:v>5.88</c:v>
                </c:pt>
                <c:pt idx="40">
                  <c:v>5.88</c:v>
                </c:pt>
                <c:pt idx="41">
                  <c:v>5.88</c:v>
                </c:pt>
                <c:pt idx="42">
                  <c:v>5.88</c:v>
                </c:pt>
                <c:pt idx="43">
                  <c:v>5.88</c:v>
                </c:pt>
                <c:pt idx="44">
                  <c:v>5.88</c:v>
                </c:pt>
                <c:pt idx="45">
                  <c:v>5.88</c:v>
                </c:pt>
                <c:pt idx="46">
                  <c:v>5.88</c:v>
                </c:pt>
                <c:pt idx="47">
                  <c:v>5.88</c:v>
                </c:pt>
                <c:pt idx="48">
                  <c:v>5.88</c:v>
                </c:pt>
                <c:pt idx="49">
                  <c:v>5.88</c:v>
                </c:pt>
                <c:pt idx="50">
                  <c:v>5.88</c:v>
                </c:pt>
                <c:pt idx="51">
                  <c:v>5.88</c:v>
                </c:pt>
                <c:pt idx="52">
                  <c:v>5.88</c:v>
                </c:pt>
                <c:pt idx="53">
                  <c:v>5.88</c:v>
                </c:pt>
                <c:pt idx="54">
                  <c:v>5.88</c:v>
                </c:pt>
                <c:pt idx="55">
                  <c:v>5.88</c:v>
                </c:pt>
                <c:pt idx="56">
                  <c:v>5.88</c:v>
                </c:pt>
                <c:pt idx="57">
                  <c:v>5.88</c:v>
                </c:pt>
                <c:pt idx="58">
                  <c:v>5.88</c:v>
                </c:pt>
                <c:pt idx="59">
                  <c:v>5.88</c:v>
                </c:pt>
                <c:pt idx="60">
                  <c:v>5.88</c:v>
                </c:pt>
                <c:pt idx="61">
                  <c:v>5.88</c:v>
                </c:pt>
                <c:pt idx="62">
                  <c:v>5.88</c:v>
                </c:pt>
                <c:pt idx="63">
                  <c:v>5.88</c:v>
                </c:pt>
                <c:pt idx="64">
                  <c:v>5.88</c:v>
                </c:pt>
                <c:pt idx="65">
                  <c:v>5.88</c:v>
                </c:pt>
                <c:pt idx="66">
                  <c:v>5.88</c:v>
                </c:pt>
                <c:pt idx="67">
                  <c:v>5.88</c:v>
                </c:pt>
                <c:pt idx="68">
                  <c:v>5.88</c:v>
                </c:pt>
                <c:pt idx="69">
                  <c:v>5.88</c:v>
                </c:pt>
                <c:pt idx="70">
                  <c:v>5.88</c:v>
                </c:pt>
                <c:pt idx="71">
                  <c:v>5.88</c:v>
                </c:pt>
                <c:pt idx="72">
                  <c:v>5.88</c:v>
                </c:pt>
                <c:pt idx="73">
                  <c:v>5.88</c:v>
                </c:pt>
                <c:pt idx="74">
                  <c:v>5.88</c:v>
                </c:pt>
                <c:pt idx="75">
                  <c:v>5.88</c:v>
                </c:pt>
                <c:pt idx="76">
                  <c:v>5.88</c:v>
                </c:pt>
                <c:pt idx="77">
                  <c:v>5.88</c:v>
                </c:pt>
                <c:pt idx="78">
                  <c:v>5.88</c:v>
                </c:pt>
                <c:pt idx="79">
                  <c:v>5.88</c:v>
                </c:pt>
                <c:pt idx="80">
                  <c:v>5.88</c:v>
                </c:pt>
                <c:pt idx="81">
                  <c:v>5.88</c:v>
                </c:pt>
                <c:pt idx="82">
                  <c:v>5.88</c:v>
                </c:pt>
                <c:pt idx="83">
                  <c:v>5.88</c:v>
                </c:pt>
                <c:pt idx="84">
                  <c:v>5.88</c:v>
                </c:pt>
                <c:pt idx="85">
                  <c:v>5.88</c:v>
                </c:pt>
                <c:pt idx="86">
                  <c:v>5.88</c:v>
                </c:pt>
                <c:pt idx="87">
                  <c:v>5.88</c:v>
                </c:pt>
                <c:pt idx="88">
                  <c:v>5.88</c:v>
                </c:pt>
                <c:pt idx="89">
                  <c:v>5.88</c:v>
                </c:pt>
                <c:pt idx="90">
                  <c:v>5.88</c:v>
                </c:pt>
                <c:pt idx="91">
                  <c:v>5.88</c:v>
                </c:pt>
                <c:pt idx="92">
                  <c:v>5.88</c:v>
                </c:pt>
                <c:pt idx="93">
                  <c:v>5.88</c:v>
                </c:pt>
                <c:pt idx="94">
                  <c:v>5.88</c:v>
                </c:pt>
                <c:pt idx="95">
                  <c:v>5.88</c:v>
                </c:pt>
                <c:pt idx="96">
                  <c:v>5.88</c:v>
                </c:pt>
                <c:pt idx="97">
                  <c:v>5.88</c:v>
                </c:pt>
                <c:pt idx="98">
                  <c:v>5.88</c:v>
                </c:pt>
                <c:pt idx="99">
                  <c:v>5.88</c:v>
                </c:pt>
                <c:pt idx="100">
                  <c:v>5.88</c:v>
                </c:pt>
                <c:pt idx="101">
                  <c:v>5.88</c:v>
                </c:pt>
                <c:pt idx="102">
                  <c:v>5.88</c:v>
                </c:pt>
                <c:pt idx="103">
                  <c:v>5.88</c:v>
                </c:pt>
                <c:pt idx="104">
                  <c:v>5.88</c:v>
                </c:pt>
                <c:pt idx="105">
                  <c:v>5.88</c:v>
                </c:pt>
                <c:pt idx="106">
                  <c:v>5.88</c:v>
                </c:pt>
                <c:pt idx="107">
                  <c:v>5.88</c:v>
                </c:pt>
                <c:pt idx="108">
                  <c:v>5.88</c:v>
                </c:pt>
                <c:pt idx="109">
                  <c:v>5.88</c:v>
                </c:pt>
                <c:pt idx="110">
                  <c:v>5.88</c:v>
                </c:pt>
                <c:pt idx="111">
                  <c:v>5.88</c:v>
                </c:pt>
                <c:pt idx="112">
                  <c:v>5.88</c:v>
                </c:pt>
                <c:pt idx="113">
                  <c:v>5.88</c:v>
                </c:pt>
                <c:pt idx="114">
                  <c:v>5.88</c:v>
                </c:pt>
                <c:pt idx="115">
                  <c:v>5.88</c:v>
                </c:pt>
                <c:pt idx="116">
                  <c:v>5.88</c:v>
                </c:pt>
                <c:pt idx="117">
                  <c:v>5.88</c:v>
                </c:pt>
                <c:pt idx="118">
                  <c:v>5.88</c:v>
                </c:pt>
                <c:pt idx="119">
                  <c:v>5.88</c:v>
                </c:pt>
                <c:pt idx="120">
                  <c:v>5.88</c:v>
                </c:pt>
                <c:pt idx="121">
                  <c:v>5.88</c:v>
                </c:pt>
                <c:pt idx="122">
                  <c:v>5.88</c:v>
                </c:pt>
                <c:pt idx="123">
                  <c:v>5.88</c:v>
                </c:pt>
                <c:pt idx="124">
                  <c:v>5.88</c:v>
                </c:pt>
                <c:pt idx="125">
                  <c:v>5.88</c:v>
                </c:pt>
                <c:pt idx="126">
                  <c:v>5.88</c:v>
                </c:pt>
                <c:pt idx="127">
                  <c:v>5.88</c:v>
                </c:pt>
                <c:pt idx="128">
                  <c:v>5.88</c:v>
                </c:pt>
                <c:pt idx="129">
                  <c:v>5.88</c:v>
                </c:pt>
                <c:pt idx="130">
                  <c:v>5.88</c:v>
                </c:pt>
                <c:pt idx="131">
                  <c:v>5.88</c:v>
                </c:pt>
                <c:pt idx="132">
                  <c:v>5.88</c:v>
                </c:pt>
                <c:pt idx="133">
                  <c:v>5.88</c:v>
                </c:pt>
                <c:pt idx="134">
                  <c:v>5.88</c:v>
                </c:pt>
                <c:pt idx="135">
                  <c:v>5.88</c:v>
                </c:pt>
                <c:pt idx="136">
                  <c:v>5.88</c:v>
                </c:pt>
                <c:pt idx="137">
                  <c:v>5.88</c:v>
                </c:pt>
                <c:pt idx="138">
                  <c:v>5.88</c:v>
                </c:pt>
                <c:pt idx="139">
                  <c:v>5.88</c:v>
                </c:pt>
                <c:pt idx="140">
                  <c:v>5.88</c:v>
                </c:pt>
                <c:pt idx="141">
                  <c:v>5.88</c:v>
                </c:pt>
                <c:pt idx="142">
                  <c:v>5.88</c:v>
                </c:pt>
                <c:pt idx="143">
                  <c:v>5.88</c:v>
                </c:pt>
                <c:pt idx="144">
                  <c:v>5.88</c:v>
                </c:pt>
                <c:pt idx="145">
                  <c:v>5.88</c:v>
                </c:pt>
                <c:pt idx="146">
                  <c:v>5.88</c:v>
                </c:pt>
                <c:pt idx="147">
                  <c:v>5.88</c:v>
                </c:pt>
                <c:pt idx="148">
                  <c:v>5.88</c:v>
                </c:pt>
                <c:pt idx="149">
                  <c:v>5.88</c:v>
                </c:pt>
                <c:pt idx="150">
                  <c:v>5.88</c:v>
                </c:pt>
                <c:pt idx="151">
                  <c:v>5.88</c:v>
                </c:pt>
                <c:pt idx="152">
                  <c:v>5.88</c:v>
                </c:pt>
                <c:pt idx="153">
                  <c:v>5.88</c:v>
                </c:pt>
                <c:pt idx="154">
                  <c:v>5.88</c:v>
                </c:pt>
                <c:pt idx="155">
                  <c:v>5.88</c:v>
                </c:pt>
                <c:pt idx="156">
                  <c:v>5.88</c:v>
                </c:pt>
                <c:pt idx="157">
                  <c:v>5.88</c:v>
                </c:pt>
                <c:pt idx="158">
                  <c:v>5.88</c:v>
                </c:pt>
                <c:pt idx="159">
                  <c:v>5.88</c:v>
                </c:pt>
                <c:pt idx="160">
                  <c:v>5.88</c:v>
                </c:pt>
                <c:pt idx="161">
                  <c:v>5.88</c:v>
                </c:pt>
                <c:pt idx="162">
                  <c:v>5.88</c:v>
                </c:pt>
                <c:pt idx="163">
                  <c:v>5.88</c:v>
                </c:pt>
                <c:pt idx="164">
                  <c:v>5.88</c:v>
                </c:pt>
                <c:pt idx="165">
                  <c:v>5.88</c:v>
                </c:pt>
                <c:pt idx="166">
                  <c:v>5.88</c:v>
                </c:pt>
                <c:pt idx="167">
                  <c:v>5.88</c:v>
                </c:pt>
                <c:pt idx="168">
                  <c:v>5.88</c:v>
                </c:pt>
                <c:pt idx="169">
                  <c:v>5.88</c:v>
                </c:pt>
                <c:pt idx="170">
                  <c:v>5.88</c:v>
                </c:pt>
                <c:pt idx="171">
                  <c:v>5.88</c:v>
                </c:pt>
                <c:pt idx="172">
                  <c:v>5.88</c:v>
                </c:pt>
                <c:pt idx="173">
                  <c:v>5.88</c:v>
                </c:pt>
                <c:pt idx="174">
                  <c:v>5.88</c:v>
                </c:pt>
                <c:pt idx="175">
                  <c:v>5.88</c:v>
                </c:pt>
                <c:pt idx="176">
                  <c:v>5.88</c:v>
                </c:pt>
                <c:pt idx="177">
                  <c:v>5.88</c:v>
                </c:pt>
                <c:pt idx="178">
                  <c:v>5.88</c:v>
                </c:pt>
                <c:pt idx="179">
                  <c:v>5.88</c:v>
                </c:pt>
                <c:pt idx="180">
                  <c:v>5.88</c:v>
                </c:pt>
                <c:pt idx="181">
                  <c:v>5.88</c:v>
                </c:pt>
                <c:pt idx="182">
                  <c:v>5.88</c:v>
                </c:pt>
                <c:pt idx="183">
                  <c:v>5.88</c:v>
                </c:pt>
                <c:pt idx="184">
                  <c:v>5.88</c:v>
                </c:pt>
                <c:pt idx="185">
                  <c:v>5.88</c:v>
                </c:pt>
                <c:pt idx="186">
                  <c:v>5.88</c:v>
                </c:pt>
                <c:pt idx="187">
                  <c:v>5.88</c:v>
                </c:pt>
                <c:pt idx="188">
                  <c:v>5.88</c:v>
                </c:pt>
                <c:pt idx="189">
                  <c:v>5.88</c:v>
                </c:pt>
                <c:pt idx="190">
                  <c:v>5.88</c:v>
                </c:pt>
                <c:pt idx="191">
                  <c:v>5.88</c:v>
                </c:pt>
                <c:pt idx="192">
                  <c:v>5.88</c:v>
                </c:pt>
                <c:pt idx="193">
                  <c:v>5.88</c:v>
                </c:pt>
                <c:pt idx="194">
                  <c:v>5.88</c:v>
                </c:pt>
                <c:pt idx="195">
                  <c:v>5.88</c:v>
                </c:pt>
                <c:pt idx="196">
                  <c:v>5.88</c:v>
                </c:pt>
                <c:pt idx="197">
                  <c:v>5.88</c:v>
                </c:pt>
                <c:pt idx="198">
                  <c:v>5.88</c:v>
                </c:pt>
                <c:pt idx="199">
                  <c:v>5.88</c:v>
                </c:pt>
                <c:pt idx="200">
                  <c:v>5.88</c:v>
                </c:pt>
                <c:pt idx="201">
                  <c:v>5.88</c:v>
                </c:pt>
                <c:pt idx="202">
                  <c:v>5.88</c:v>
                </c:pt>
                <c:pt idx="203">
                  <c:v>5.88</c:v>
                </c:pt>
                <c:pt idx="204">
                  <c:v>5.88</c:v>
                </c:pt>
                <c:pt idx="205">
                  <c:v>5.88</c:v>
                </c:pt>
                <c:pt idx="206">
                  <c:v>5.88</c:v>
                </c:pt>
                <c:pt idx="207">
                  <c:v>5.88</c:v>
                </c:pt>
                <c:pt idx="208">
                  <c:v>5.88</c:v>
                </c:pt>
                <c:pt idx="209">
                  <c:v>5.88</c:v>
                </c:pt>
                <c:pt idx="210">
                  <c:v>5.88</c:v>
                </c:pt>
                <c:pt idx="211">
                  <c:v>5.88</c:v>
                </c:pt>
                <c:pt idx="212">
                  <c:v>5.88</c:v>
                </c:pt>
                <c:pt idx="213">
                  <c:v>5.88</c:v>
                </c:pt>
                <c:pt idx="214">
                  <c:v>5.88</c:v>
                </c:pt>
                <c:pt idx="215">
                  <c:v>5.88</c:v>
                </c:pt>
                <c:pt idx="216">
                  <c:v>5.88</c:v>
                </c:pt>
                <c:pt idx="217">
                  <c:v>5.88</c:v>
                </c:pt>
                <c:pt idx="218">
                  <c:v>5.88</c:v>
                </c:pt>
                <c:pt idx="219">
                  <c:v>5.88</c:v>
                </c:pt>
                <c:pt idx="220">
                  <c:v>5.88</c:v>
                </c:pt>
                <c:pt idx="221">
                  <c:v>5.88</c:v>
                </c:pt>
                <c:pt idx="222">
                  <c:v>5.88</c:v>
                </c:pt>
                <c:pt idx="223">
                  <c:v>5.88</c:v>
                </c:pt>
                <c:pt idx="224">
                  <c:v>5.88</c:v>
                </c:pt>
                <c:pt idx="225">
                  <c:v>5.88</c:v>
                </c:pt>
                <c:pt idx="226">
                  <c:v>5.88</c:v>
                </c:pt>
                <c:pt idx="227">
                  <c:v>5.88</c:v>
                </c:pt>
                <c:pt idx="228">
                  <c:v>5.88</c:v>
                </c:pt>
                <c:pt idx="229">
                  <c:v>5.88</c:v>
                </c:pt>
                <c:pt idx="230">
                  <c:v>5.88</c:v>
                </c:pt>
                <c:pt idx="231">
                  <c:v>5.88</c:v>
                </c:pt>
                <c:pt idx="232">
                  <c:v>5.88</c:v>
                </c:pt>
                <c:pt idx="233">
                  <c:v>5.88</c:v>
                </c:pt>
                <c:pt idx="234">
                  <c:v>5.88</c:v>
                </c:pt>
                <c:pt idx="235">
                  <c:v>5.88</c:v>
                </c:pt>
                <c:pt idx="236">
                  <c:v>5.88</c:v>
                </c:pt>
                <c:pt idx="237">
                  <c:v>5.88</c:v>
                </c:pt>
                <c:pt idx="238">
                  <c:v>5.88</c:v>
                </c:pt>
                <c:pt idx="239">
                  <c:v>5.88</c:v>
                </c:pt>
                <c:pt idx="240">
                  <c:v>5.88</c:v>
                </c:pt>
                <c:pt idx="241">
                  <c:v>5.88</c:v>
                </c:pt>
                <c:pt idx="242">
                  <c:v>5.88</c:v>
                </c:pt>
                <c:pt idx="243">
                  <c:v>5.88</c:v>
                </c:pt>
                <c:pt idx="244">
                  <c:v>5.88</c:v>
                </c:pt>
                <c:pt idx="245">
                  <c:v>5.88</c:v>
                </c:pt>
                <c:pt idx="246">
                  <c:v>5.88</c:v>
                </c:pt>
                <c:pt idx="247">
                  <c:v>5.88</c:v>
                </c:pt>
                <c:pt idx="248">
                  <c:v>5.88</c:v>
                </c:pt>
                <c:pt idx="249">
                  <c:v>5.88</c:v>
                </c:pt>
                <c:pt idx="250">
                  <c:v>5.88</c:v>
                </c:pt>
                <c:pt idx="251">
                  <c:v>5.88</c:v>
                </c:pt>
                <c:pt idx="252">
                  <c:v>5.88</c:v>
                </c:pt>
                <c:pt idx="253">
                  <c:v>5.88</c:v>
                </c:pt>
                <c:pt idx="254">
                  <c:v>5.88</c:v>
                </c:pt>
                <c:pt idx="255">
                  <c:v>5.88</c:v>
                </c:pt>
                <c:pt idx="256">
                  <c:v>5.88</c:v>
                </c:pt>
                <c:pt idx="257">
                  <c:v>5.88</c:v>
                </c:pt>
                <c:pt idx="258">
                  <c:v>5.88</c:v>
                </c:pt>
                <c:pt idx="259">
                  <c:v>5.88</c:v>
                </c:pt>
                <c:pt idx="260">
                  <c:v>5.88</c:v>
                </c:pt>
                <c:pt idx="261">
                  <c:v>5.88</c:v>
                </c:pt>
                <c:pt idx="262">
                  <c:v>5.88</c:v>
                </c:pt>
                <c:pt idx="263">
                  <c:v>5.88</c:v>
                </c:pt>
                <c:pt idx="264">
                  <c:v>5.88</c:v>
                </c:pt>
                <c:pt idx="265">
                  <c:v>5.88</c:v>
                </c:pt>
                <c:pt idx="266">
                  <c:v>5.88</c:v>
                </c:pt>
                <c:pt idx="267">
                  <c:v>5.88</c:v>
                </c:pt>
                <c:pt idx="268">
                  <c:v>5.88</c:v>
                </c:pt>
                <c:pt idx="269">
                  <c:v>5.88</c:v>
                </c:pt>
                <c:pt idx="270">
                  <c:v>5.88</c:v>
                </c:pt>
                <c:pt idx="271">
                  <c:v>5.88</c:v>
                </c:pt>
                <c:pt idx="272">
                  <c:v>5.88</c:v>
                </c:pt>
                <c:pt idx="273">
                  <c:v>5.88</c:v>
                </c:pt>
                <c:pt idx="274">
                  <c:v>5.88</c:v>
                </c:pt>
                <c:pt idx="275">
                  <c:v>5.88</c:v>
                </c:pt>
                <c:pt idx="276">
                  <c:v>5.88</c:v>
                </c:pt>
                <c:pt idx="277">
                  <c:v>5.88</c:v>
                </c:pt>
                <c:pt idx="278">
                  <c:v>5.88</c:v>
                </c:pt>
                <c:pt idx="279">
                  <c:v>5.88</c:v>
                </c:pt>
                <c:pt idx="280">
                  <c:v>5.88</c:v>
                </c:pt>
                <c:pt idx="281">
                  <c:v>5.88</c:v>
                </c:pt>
                <c:pt idx="282">
                  <c:v>5.88</c:v>
                </c:pt>
                <c:pt idx="283">
                  <c:v>5.88</c:v>
                </c:pt>
                <c:pt idx="284">
                  <c:v>5.88</c:v>
                </c:pt>
                <c:pt idx="285">
                  <c:v>5.88</c:v>
                </c:pt>
                <c:pt idx="286">
                  <c:v>5.88</c:v>
                </c:pt>
                <c:pt idx="287">
                  <c:v>5.88</c:v>
                </c:pt>
                <c:pt idx="288">
                  <c:v>5.88</c:v>
                </c:pt>
                <c:pt idx="289">
                  <c:v>5.88</c:v>
                </c:pt>
                <c:pt idx="290">
                  <c:v>5.88</c:v>
                </c:pt>
                <c:pt idx="291">
                  <c:v>5.88</c:v>
                </c:pt>
                <c:pt idx="292">
                  <c:v>5.88</c:v>
                </c:pt>
                <c:pt idx="293">
                  <c:v>5.88</c:v>
                </c:pt>
                <c:pt idx="294">
                  <c:v>5.88</c:v>
                </c:pt>
                <c:pt idx="295">
                  <c:v>5.88</c:v>
                </c:pt>
                <c:pt idx="296">
                  <c:v>5.88</c:v>
                </c:pt>
                <c:pt idx="297">
                  <c:v>5.88</c:v>
                </c:pt>
                <c:pt idx="298">
                  <c:v>5.88</c:v>
                </c:pt>
                <c:pt idx="299">
                  <c:v>5.88</c:v>
                </c:pt>
                <c:pt idx="300">
                  <c:v>5.88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0D-4100-9565-7C0F9AA42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299472"/>
        <c:axId val="1514555520"/>
      </c:lineChart>
      <c:catAx>
        <c:axId val="5202994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4555520"/>
        <c:crosses val="autoZero"/>
        <c:auto val="1"/>
        <c:lblAlgn val="ctr"/>
        <c:lblOffset val="100"/>
        <c:noMultiLvlLbl val="0"/>
      </c:catAx>
      <c:valAx>
        <c:axId val="151455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0299472"/>
        <c:crosses val="autoZero"/>
        <c:crossBetween val="between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Points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'SHG Pro'!$O$3</c:f>
              <c:strCache>
                <c:ptCount val="1"/>
                <c:pt idx="0">
                  <c:v>Cumulative Points</c:v>
                </c:pt>
              </c:strCache>
            </c:strRef>
          </c:tx>
          <c:marker>
            <c:symbol val="none"/>
          </c:marker>
          <c:val>
            <c:numRef>
              <c:f>'SHG Pro'!$O$4:$O$343</c:f>
              <c:numCache>
                <c:formatCode>0.00</c:formatCode>
                <c:ptCount val="340"/>
                <c:pt idx="0">
                  <c:v>0.98000000000000009</c:v>
                </c:pt>
                <c:pt idx="1">
                  <c:v>1.9600000000000002</c:v>
                </c:pt>
                <c:pt idx="2">
                  <c:v>2.9400000000000004</c:v>
                </c:pt>
                <c:pt idx="3">
                  <c:v>0.2880000000000007</c:v>
                </c:pt>
                <c:pt idx="4">
                  <c:v>1.2680000000000007</c:v>
                </c:pt>
                <c:pt idx="5">
                  <c:v>-1.7319999999999993</c:v>
                </c:pt>
                <c:pt idx="6">
                  <c:v>-0.75199999999999922</c:v>
                </c:pt>
                <c:pt idx="7">
                  <c:v>0.22800000000000087</c:v>
                </c:pt>
                <c:pt idx="8">
                  <c:v>1.2080000000000011</c:v>
                </c:pt>
                <c:pt idx="9">
                  <c:v>-1.7919999999999989</c:v>
                </c:pt>
                <c:pt idx="10">
                  <c:v>-0.81199999999999883</c:v>
                </c:pt>
                <c:pt idx="11">
                  <c:v>-4.3119999999999994</c:v>
                </c:pt>
                <c:pt idx="12">
                  <c:v>-3.3319999999999994</c:v>
                </c:pt>
                <c:pt idx="13">
                  <c:v>-2.3519999999999994</c:v>
                </c:pt>
                <c:pt idx="14">
                  <c:v>-1.3719999999999994</c:v>
                </c:pt>
                <c:pt idx="15">
                  <c:v>-2.3639999999999994</c:v>
                </c:pt>
                <c:pt idx="16">
                  <c:v>-1.3839999999999995</c:v>
                </c:pt>
                <c:pt idx="17">
                  <c:v>-0.40399999999999936</c:v>
                </c:pt>
                <c:pt idx="18">
                  <c:v>-3.9039999999999999</c:v>
                </c:pt>
                <c:pt idx="19">
                  <c:v>-2.9239999999999999</c:v>
                </c:pt>
                <c:pt idx="20">
                  <c:v>-1.944</c:v>
                </c:pt>
                <c:pt idx="21">
                  <c:v>-0.96399999999999986</c:v>
                </c:pt>
                <c:pt idx="22">
                  <c:v>-3.7159999999999997</c:v>
                </c:pt>
                <c:pt idx="23">
                  <c:v>-6.7159999999999993</c:v>
                </c:pt>
                <c:pt idx="24">
                  <c:v>-5.9319999999999995</c:v>
                </c:pt>
                <c:pt idx="25">
                  <c:v>-5.9319999999999995</c:v>
                </c:pt>
                <c:pt idx="26">
                  <c:v>-5.9319999999999995</c:v>
                </c:pt>
                <c:pt idx="27">
                  <c:v>-5.9319999999999995</c:v>
                </c:pt>
                <c:pt idx="28">
                  <c:v>-5.9319999999999995</c:v>
                </c:pt>
                <c:pt idx="29">
                  <c:v>-5.9319999999999995</c:v>
                </c:pt>
                <c:pt idx="30">
                  <c:v>-5.9319999999999995</c:v>
                </c:pt>
                <c:pt idx="31">
                  <c:v>-5.9319999999999995</c:v>
                </c:pt>
                <c:pt idx="32">
                  <c:v>-5.9319999999999995</c:v>
                </c:pt>
                <c:pt idx="33">
                  <c:v>-5.9319999999999995</c:v>
                </c:pt>
                <c:pt idx="34">
                  <c:v>-5.9319999999999995</c:v>
                </c:pt>
                <c:pt idx="35">
                  <c:v>-5.9319999999999995</c:v>
                </c:pt>
                <c:pt idx="36">
                  <c:v>-5.9319999999999995</c:v>
                </c:pt>
                <c:pt idx="37">
                  <c:v>-5.9319999999999995</c:v>
                </c:pt>
                <c:pt idx="38">
                  <c:v>-5.9319999999999995</c:v>
                </c:pt>
                <c:pt idx="39">
                  <c:v>-5.9319999999999995</c:v>
                </c:pt>
                <c:pt idx="40">
                  <c:v>-5.9319999999999995</c:v>
                </c:pt>
                <c:pt idx="41">
                  <c:v>-5.9319999999999995</c:v>
                </c:pt>
                <c:pt idx="42">
                  <c:v>-5.9319999999999995</c:v>
                </c:pt>
                <c:pt idx="43">
                  <c:v>-5.9319999999999995</c:v>
                </c:pt>
                <c:pt idx="44">
                  <c:v>-5.9319999999999995</c:v>
                </c:pt>
                <c:pt idx="45">
                  <c:v>-5.9319999999999995</c:v>
                </c:pt>
                <c:pt idx="46">
                  <c:v>-5.9319999999999995</c:v>
                </c:pt>
                <c:pt idx="47">
                  <c:v>-5.9319999999999995</c:v>
                </c:pt>
                <c:pt idx="48">
                  <c:v>-5.9319999999999995</c:v>
                </c:pt>
                <c:pt idx="49">
                  <c:v>-5.9319999999999995</c:v>
                </c:pt>
                <c:pt idx="50">
                  <c:v>-5.9319999999999995</c:v>
                </c:pt>
                <c:pt idx="51">
                  <c:v>-5.9319999999999995</c:v>
                </c:pt>
                <c:pt idx="52">
                  <c:v>-5.9319999999999995</c:v>
                </c:pt>
                <c:pt idx="53">
                  <c:v>-5.9319999999999995</c:v>
                </c:pt>
                <c:pt idx="54">
                  <c:v>-5.9319999999999995</c:v>
                </c:pt>
                <c:pt idx="55">
                  <c:v>-5.9319999999999995</c:v>
                </c:pt>
                <c:pt idx="56">
                  <c:v>-5.9319999999999995</c:v>
                </c:pt>
                <c:pt idx="57">
                  <c:v>-5.9319999999999995</c:v>
                </c:pt>
                <c:pt idx="58">
                  <c:v>-5.9319999999999995</c:v>
                </c:pt>
                <c:pt idx="59">
                  <c:v>-5.9319999999999995</c:v>
                </c:pt>
                <c:pt idx="60">
                  <c:v>-5.9319999999999995</c:v>
                </c:pt>
                <c:pt idx="61">
                  <c:v>-5.9319999999999995</c:v>
                </c:pt>
                <c:pt idx="62">
                  <c:v>-5.9319999999999995</c:v>
                </c:pt>
                <c:pt idx="63">
                  <c:v>-5.9319999999999995</c:v>
                </c:pt>
                <c:pt idx="64">
                  <c:v>-5.9319999999999995</c:v>
                </c:pt>
                <c:pt idx="65">
                  <c:v>-5.9319999999999995</c:v>
                </c:pt>
                <c:pt idx="66">
                  <c:v>-5.9319999999999995</c:v>
                </c:pt>
                <c:pt idx="67">
                  <c:v>-5.9319999999999995</c:v>
                </c:pt>
                <c:pt idx="68">
                  <c:v>-5.9319999999999995</c:v>
                </c:pt>
                <c:pt idx="69">
                  <c:v>-5.9319999999999995</c:v>
                </c:pt>
                <c:pt idx="70">
                  <c:v>-5.9319999999999995</c:v>
                </c:pt>
                <c:pt idx="71">
                  <c:v>-5.9319999999999995</c:v>
                </c:pt>
                <c:pt idx="72">
                  <c:v>-5.9319999999999995</c:v>
                </c:pt>
                <c:pt idx="73">
                  <c:v>-5.9319999999999995</c:v>
                </c:pt>
                <c:pt idx="74">
                  <c:v>-5.9319999999999995</c:v>
                </c:pt>
                <c:pt idx="75">
                  <c:v>-5.9319999999999995</c:v>
                </c:pt>
                <c:pt idx="76">
                  <c:v>-5.9319999999999995</c:v>
                </c:pt>
                <c:pt idx="77">
                  <c:v>-5.9319999999999995</c:v>
                </c:pt>
                <c:pt idx="78">
                  <c:v>-5.9319999999999995</c:v>
                </c:pt>
                <c:pt idx="79">
                  <c:v>-5.9319999999999995</c:v>
                </c:pt>
                <c:pt idx="80">
                  <c:v>-5.9319999999999995</c:v>
                </c:pt>
                <c:pt idx="81">
                  <c:v>-5.9319999999999995</c:v>
                </c:pt>
                <c:pt idx="82">
                  <c:v>-5.9319999999999995</c:v>
                </c:pt>
                <c:pt idx="83">
                  <c:v>-5.9319999999999995</c:v>
                </c:pt>
                <c:pt idx="84">
                  <c:v>-5.9319999999999995</c:v>
                </c:pt>
                <c:pt idx="85">
                  <c:v>-5.9319999999999995</c:v>
                </c:pt>
                <c:pt idx="86">
                  <c:v>-5.9319999999999995</c:v>
                </c:pt>
                <c:pt idx="87">
                  <c:v>-5.9319999999999995</c:v>
                </c:pt>
                <c:pt idx="88">
                  <c:v>-5.9319999999999995</c:v>
                </c:pt>
                <c:pt idx="89">
                  <c:v>-5.9319999999999995</c:v>
                </c:pt>
                <c:pt idx="90">
                  <c:v>-5.9319999999999995</c:v>
                </c:pt>
                <c:pt idx="91">
                  <c:v>-5.9319999999999995</c:v>
                </c:pt>
                <c:pt idx="92">
                  <c:v>-5.9319999999999995</c:v>
                </c:pt>
                <c:pt idx="93">
                  <c:v>-5.9319999999999995</c:v>
                </c:pt>
                <c:pt idx="94">
                  <c:v>-5.9319999999999995</c:v>
                </c:pt>
                <c:pt idx="95">
                  <c:v>-5.9319999999999995</c:v>
                </c:pt>
                <c:pt idx="96">
                  <c:v>-5.9319999999999995</c:v>
                </c:pt>
                <c:pt idx="97">
                  <c:v>-5.9319999999999995</c:v>
                </c:pt>
                <c:pt idx="98">
                  <c:v>-5.9319999999999995</c:v>
                </c:pt>
                <c:pt idx="99">
                  <c:v>-5.9319999999999995</c:v>
                </c:pt>
                <c:pt idx="100">
                  <c:v>-5.9319999999999995</c:v>
                </c:pt>
                <c:pt idx="101">
                  <c:v>-5.9319999999999995</c:v>
                </c:pt>
                <c:pt idx="102">
                  <c:v>-5.9319999999999995</c:v>
                </c:pt>
                <c:pt idx="103">
                  <c:v>-5.9319999999999995</c:v>
                </c:pt>
                <c:pt idx="104">
                  <c:v>-5.9319999999999995</c:v>
                </c:pt>
                <c:pt idx="105">
                  <c:v>-5.9319999999999995</c:v>
                </c:pt>
                <c:pt idx="106">
                  <c:v>-5.9319999999999995</c:v>
                </c:pt>
                <c:pt idx="107">
                  <c:v>-5.9319999999999995</c:v>
                </c:pt>
                <c:pt idx="108">
                  <c:v>-5.9319999999999995</c:v>
                </c:pt>
                <c:pt idx="109">
                  <c:v>-5.9319999999999995</c:v>
                </c:pt>
                <c:pt idx="110">
                  <c:v>-5.9319999999999995</c:v>
                </c:pt>
                <c:pt idx="111">
                  <c:v>-5.9319999999999995</c:v>
                </c:pt>
                <c:pt idx="112">
                  <c:v>-5.9319999999999995</c:v>
                </c:pt>
                <c:pt idx="113">
                  <c:v>-5.9319999999999995</c:v>
                </c:pt>
                <c:pt idx="114">
                  <c:v>-5.9319999999999995</c:v>
                </c:pt>
                <c:pt idx="115">
                  <c:v>-5.9319999999999995</c:v>
                </c:pt>
                <c:pt idx="116">
                  <c:v>-5.9319999999999995</c:v>
                </c:pt>
                <c:pt idx="117">
                  <c:v>-5.9319999999999995</c:v>
                </c:pt>
                <c:pt idx="118">
                  <c:v>-5.9319999999999995</c:v>
                </c:pt>
                <c:pt idx="119">
                  <c:v>-5.9319999999999995</c:v>
                </c:pt>
                <c:pt idx="120">
                  <c:v>-5.9319999999999995</c:v>
                </c:pt>
                <c:pt idx="121">
                  <c:v>-5.9319999999999995</c:v>
                </c:pt>
                <c:pt idx="122">
                  <c:v>-5.9319999999999995</c:v>
                </c:pt>
                <c:pt idx="123">
                  <c:v>-5.9319999999999995</c:v>
                </c:pt>
                <c:pt idx="124">
                  <c:v>-5.9319999999999995</c:v>
                </c:pt>
                <c:pt idx="125">
                  <c:v>-5.9319999999999995</c:v>
                </c:pt>
                <c:pt idx="126">
                  <c:v>-5.9319999999999995</c:v>
                </c:pt>
                <c:pt idx="127">
                  <c:v>-5.9319999999999995</c:v>
                </c:pt>
                <c:pt idx="128">
                  <c:v>-5.9319999999999995</c:v>
                </c:pt>
                <c:pt idx="129">
                  <c:v>-5.9319999999999995</c:v>
                </c:pt>
                <c:pt idx="130">
                  <c:v>-5.9319999999999995</c:v>
                </c:pt>
                <c:pt idx="131">
                  <c:v>-5.9319999999999995</c:v>
                </c:pt>
                <c:pt idx="132">
                  <c:v>-5.9319999999999995</c:v>
                </c:pt>
                <c:pt idx="133">
                  <c:v>-5.9319999999999995</c:v>
                </c:pt>
                <c:pt idx="134">
                  <c:v>-5.9319999999999995</c:v>
                </c:pt>
                <c:pt idx="135">
                  <c:v>-5.9319999999999995</c:v>
                </c:pt>
                <c:pt idx="136">
                  <c:v>-5.9319999999999995</c:v>
                </c:pt>
                <c:pt idx="137">
                  <c:v>-5.9319999999999995</c:v>
                </c:pt>
                <c:pt idx="138">
                  <c:v>-5.9319999999999995</c:v>
                </c:pt>
                <c:pt idx="139">
                  <c:v>-5.9319999999999995</c:v>
                </c:pt>
                <c:pt idx="140">
                  <c:v>-5.9319999999999995</c:v>
                </c:pt>
                <c:pt idx="141">
                  <c:v>-5.9319999999999995</c:v>
                </c:pt>
                <c:pt idx="142">
                  <c:v>-5.9319999999999995</c:v>
                </c:pt>
                <c:pt idx="143">
                  <c:v>-5.9319999999999995</c:v>
                </c:pt>
                <c:pt idx="144">
                  <c:v>-5.9319999999999995</c:v>
                </c:pt>
                <c:pt idx="145">
                  <c:v>-5.9319999999999995</c:v>
                </c:pt>
                <c:pt idx="146">
                  <c:v>-5.9319999999999995</c:v>
                </c:pt>
                <c:pt idx="147">
                  <c:v>-5.9319999999999995</c:v>
                </c:pt>
                <c:pt idx="148">
                  <c:v>-5.9319999999999995</c:v>
                </c:pt>
                <c:pt idx="149">
                  <c:v>-5.9319999999999995</c:v>
                </c:pt>
                <c:pt idx="150">
                  <c:v>-5.9319999999999995</c:v>
                </c:pt>
                <c:pt idx="151">
                  <c:v>-5.9319999999999995</c:v>
                </c:pt>
                <c:pt idx="152">
                  <c:v>-5.9319999999999995</c:v>
                </c:pt>
                <c:pt idx="153">
                  <c:v>-5.9319999999999995</c:v>
                </c:pt>
                <c:pt idx="154">
                  <c:v>-5.9319999999999995</c:v>
                </c:pt>
                <c:pt idx="155">
                  <c:v>-5.9319999999999995</c:v>
                </c:pt>
                <c:pt idx="156">
                  <c:v>-5.9319999999999995</c:v>
                </c:pt>
                <c:pt idx="157">
                  <c:v>-5.9319999999999995</c:v>
                </c:pt>
                <c:pt idx="158">
                  <c:v>-5.9319999999999995</c:v>
                </c:pt>
                <c:pt idx="159">
                  <c:v>-5.9319999999999995</c:v>
                </c:pt>
                <c:pt idx="160">
                  <c:v>-5.9319999999999995</c:v>
                </c:pt>
                <c:pt idx="161">
                  <c:v>-5.9319999999999995</c:v>
                </c:pt>
                <c:pt idx="162">
                  <c:v>-5.9319999999999995</c:v>
                </c:pt>
                <c:pt idx="163">
                  <c:v>-5.9319999999999995</c:v>
                </c:pt>
                <c:pt idx="164">
                  <c:v>-5.9319999999999995</c:v>
                </c:pt>
                <c:pt idx="165">
                  <c:v>-5.9319999999999995</c:v>
                </c:pt>
                <c:pt idx="166">
                  <c:v>-5.9319999999999995</c:v>
                </c:pt>
                <c:pt idx="167">
                  <c:v>-5.9319999999999995</c:v>
                </c:pt>
                <c:pt idx="168">
                  <c:v>-5.9319999999999995</c:v>
                </c:pt>
                <c:pt idx="169">
                  <c:v>-5.9319999999999995</c:v>
                </c:pt>
                <c:pt idx="170">
                  <c:v>-5.9319999999999995</c:v>
                </c:pt>
                <c:pt idx="171">
                  <c:v>-5.9319999999999995</c:v>
                </c:pt>
                <c:pt idx="172">
                  <c:v>-5.9319999999999995</c:v>
                </c:pt>
                <c:pt idx="173">
                  <c:v>-5.9319999999999995</c:v>
                </c:pt>
                <c:pt idx="174">
                  <c:v>-5.9319999999999995</c:v>
                </c:pt>
                <c:pt idx="175">
                  <c:v>-5.9319999999999995</c:v>
                </c:pt>
                <c:pt idx="176">
                  <c:v>-5.9319999999999995</c:v>
                </c:pt>
                <c:pt idx="177">
                  <c:v>-5.9319999999999995</c:v>
                </c:pt>
                <c:pt idx="178">
                  <c:v>-5.9319999999999995</c:v>
                </c:pt>
                <c:pt idx="179">
                  <c:v>-5.9319999999999995</c:v>
                </c:pt>
                <c:pt idx="180">
                  <c:v>-5.9319999999999995</c:v>
                </c:pt>
                <c:pt idx="181">
                  <c:v>-5.9319999999999995</c:v>
                </c:pt>
                <c:pt idx="182">
                  <c:v>-5.9319999999999995</c:v>
                </c:pt>
                <c:pt idx="183">
                  <c:v>-5.9319999999999995</c:v>
                </c:pt>
                <c:pt idx="184">
                  <c:v>-5.9319999999999995</c:v>
                </c:pt>
                <c:pt idx="185">
                  <c:v>-5.9319999999999995</c:v>
                </c:pt>
                <c:pt idx="186">
                  <c:v>-5.9319999999999995</c:v>
                </c:pt>
                <c:pt idx="187">
                  <c:v>-5.9319999999999995</c:v>
                </c:pt>
                <c:pt idx="188">
                  <c:v>-5.9319999999999995</c:v>
                </c:pt>
                <c:pt idx="189">
                  <c:v>-5.9319999999999995</c:v>
                </c:pt>
                <c:pt idx="190">
                  <c:v>-5.9319999999999995</c:v>
                </c:pt>
                <c:pt idx="191">
                  <c:v>-5.9319999999999995</c:v>
                </c:pt>
                <c:pt idx="192">
                  <c:v>-5.9319999999999995</c:v>
                </c:pt>
                <c:pt idx="193">
                  <c:v>-5.9319999999999995</c:v>
                </c:pt>
                <c:pt idx="194">
                  <c:v>-5.9319999999999995</c:v>
                </c:pt>
                <c:pt idx="195">
                  <c:v>-5.9319999999999995</c:v>
                </c:pt>
                <c:pt idx="196">
                  <c:v>-5.9319999999999995</c:v>
                </c:pt>
                <c:pt idx="197">
                  <c:v>-5.9319999999999995</c:v>
                </c:pt>
                <c:pt idx="198">
                  <c:v>-5.9319999999999995</c:v>
                </c:pt>
                <c:pt idx="199">
                  <c:v>-5.9319999999999995</c:v>
                </c:pt>
                <c:pt idx="200">
                  <c:v>-5.9319999999999995</c:v>
                </c:pt>
                <c:pt idx="201">
                  <c:v>-5.9319999999999995</c:v>
                </c:pt>
                <c:pt idx="202">
                  <c:v>-5.9319999999999995</c:v>
                </c:pt>
                <c:pt idx="203">
                  <c:v>-5.9319999999999995</c:v>
                </c:pt>
                <c:pt idx="204">
                  <c:v>-5.9319999999999995</c:v>
                </c:pt>
                <c:pt idx="205">
                  <c:v>-5.9319999999999995</c:v>
                </c:pt>
                <c:pt idx="206">
                  <c:v>-5.9319999999999995</c:v>
                </c:pt>
                <c:pt idx="207">
                  <c:v>-5.9319999999999995</c:v>
                </c:pt>
                <c:pt idx="208">
                  <c:v>-5.9319999999999995</c:v>
                </c:pt>
                <c:pt idx="209">
                  <c:v>-5.9319999999999995</c:v>
                </c:pt>
                <c:pt idx="210">
                  <c:v>-5.9319999999999995</c:v>
                </c:pt>
                <c:pt idx="211">
                  <c:v>-5.9319999999999995</c:v>
                </c:pt>
                <c:pt idx="212">
                  <c:v>-5.9319999999999995</c:v>
                </c:pt>
                <c:pt idx="213">
                  <c:v>-5.9319999999999995</c:v>
                </c:pt>
                <c:pt idx="214">
                  <c:v>-5.9319999999999995</c:v>
                </c:pt>
                <c:pt idx="215">
                  <c:v>-5.9319999999999995</c:v>
                </c:pt>
                <c:pt idx="216">
                  <c:v>-5.9319999999999995</c:v>
                </c:pt>
                <c:pt idx="217">
                  <c:v>-5.9319999999999995</c:v>
                </c:pt>
                <c:pt idx="218">
                  <c:v>-5.9319999999999995</c:v>
                </c:pt>
                <c:pt idx="219">
                  <c:v>-5.9319999999999995</c:v>
                </c:pt>
                <c:pt idx="220">
                  <c:v>-5.9319999999999995</c:v>
                </c:pt>
                <c:pt idx="221">
                  <c:v>-5.9319999999999995</c:v>
                </c:pt>
                <c:pt idx="222">
                  <c:v>-5.9319999999999995</c:v>
                </c:pt>
                <c:pt idx="223">
                  <c:v>-5.9319999999999995</c:v>
                </c:pt>
                <c:pt idx="224">
                  <c:v>-5.9319999999999995</c:v>
                </c:pt>
                <c:pt idx="225">
                  <c:v>-5.9319999999999995</c:v>
                </c:pt>
                <c:pt idx="226">
                  <c:v>-5.9319999999999995</c:v>
                </c:pt>
                <c:pt idx="227">
                  <c:v>-5.9319999999999995</c:v>
                </c:pt>
                <c:pt idx="228">
                  <c:v>-5.9319999999999995</c:v>
                </c:pt>
                <c:pt idx="229">
                  <c:v>-5.9319999999999995</c:v>
                </c:pt>
                <c:pt idx="230">
                  <c:v>-5.9319999999999995</c:v>
                </c:pt>
                <c:pt idx="231">
                  <c:v>-5.9319999999999995</c:v>
                </c:pt>
                <c:pt idx="232">
                  <c:v>-5.9319999999999995</c:v>
                </c:pt>
                <c:pt idx="233">
                  <c:v>-5.9319999999999995</c:v>
                </c:pt>
                <c:pt idx="234">
                  <c:v>-5.9319999999999995</c:v>
                </c:pt>
                <c:pt idx="235">
                  <c:v>-5.9319999999999995</c:v>
                </c:pt>
                <c:pt idx="236">
                  <c:v>-5.9319999999999995</c:v>
                </c:pt>
                <c:pt idx="237">
                  <c:v>-5.9319999999999995</c:v>
                </c:pt>
                <c:pt idx="238">
                  <c:v>-5.9319999999999995</c:v>
                </c:pt>
                <c:pt idx="239">
                  <c:v>-5.9319999999999995</c:v>
                </c:pt>
                <c:pt idx="240">
                  <c:v>-5.9319999999999995</c:v>
                </c:pt>
                <c:pt idx="241">
                  <c:v>-5.9319999999999995</c:v>
                </c:pt>
                <c:pt idx="242">
                  <c:v>-5.9319999999999995</c:v>
                </c:pt>
                <c:pt idx="243">
                  <c:v>-5.9319999999999995</c:v>
                </c:pt>
                <c:pt idx="244">
                  <c:v>-5.9319999999999995</c:v>
                </c:pt>
                <c:pt idx="245">
                  <c:v>-5.9319999999999995</c:v>
                </c:pt>
                <c:pt idx="246">
                  <c:v>-5.9319999999999995</c:v>
                </c:pt>
                <c:pt idx="247">
                  <c:v>-5.9319999999999995</c:v>
                </c:pt>
                <c:pt idx="248">
                  <c:v>-5.9319999999999995</c:v>
                </c:pt>
                <c:pt idx="249">
                  <c:v>-5.9319999999999995</c:v>
                </c:pt>
                <c:pt idx="250">
                  <c:v>-5.9319999999999995</c:v>
                </c:pt>
                <c:pt idx="251">
                  <c:v>-5.9319999999999995</c:v>
                </c:pt>
                <c:pt idx="252">
                  <c:v>-5.9319999999999995</c:v>
                </c:pt>
                <c:pt idx="253">
                  <c:v>-5.9319999999999995</c:v>
                </c:pt>
                <c:pt idx="254">
                  <c:v>-5.9319999999999995</c:v>
                </c:pt>
                <c:pt idx="255">
                  <c:v>-5.9319999999999995</c:v>
                </c:pt>
                <c:pt idx="256">
                  <c:v>-5.9319999999999995</c:v>
                </c:pt>
                <c:pt idx="257">
                  <c:v>-5.9319999999999995</c:v>
                </c:pt>
                <c:pt idx="258">
                  <c:v>-5.9319999999999995</c:v>
                </c:pt>
                <c:pt idx="259">
                  <c:v>-5.9319999999999995</c:v>
                </c:pt>
                <c:pt idx="260">
                  <c:v>-5.9319999999999995</c:v>
                </c:pt>
                <c:pt idx="261">
                  <c:v>-5.9319999999999995</c:v>
                </c:pt>
                <c:pt idx="262">
                  <c:v>-5.9319999999999995</c:v>
                </c:pt>
                <c:pt idx="263">
                  <c:v>-5.9319999999999995</c:v>
                </c:pt>
                <c:pt idx="264">
                  <c:v>-5.9319999999999995</c:v>
                </c:pt>
                <c:pt idx="265">
                  <c:v>-5.9319999999999995</c:v>
                </c:pt>
                <c:pt idx="266">
                  <c:v>-5.9319999999999995</c:v>
                </c:pt>
                <c:pt idx="267">
                  <c:v>-5.9319999999999995</c:v>
                </c:pt>
                <c:pt idx="268">
                  <c:v>-5.9319999999999995</c:v>
                </c:pt>
                <c:pt idx="269">
                  <c:v>-5.9319999999999995</c:v>
                </c:pt>
                <c:pt idx="270">
                  <c:v>-5.9319999999999995</c:v>
                </c:pt>
                <c:pt idx="271">
                  <c:v>-5.9319999999999995</c:v>
                </c:pt>
                <c:pt idx="272">
                  <c:v>-5.9319999999999995</c:v>
                </c:pt>
                <c:pt idx="273">
                  <c:v>-5.9319999999999995</c:v>
                </c:pt>
                <c:pt idx="274">
                  <c:v>-5.9319999999999995</c:v>
                </c:pt>
                <c:pt idx="275">
                  <c:v>-5.9319999999999995</c:v>
                </c:pt>
                <c:pt idx="276">
                  <c:v>-5.9319999999999995</c:v>
                </c:pt>
                <c:pt idx="277">
                  <c:v>-5.9319999999999995</c:v>
                </c:pt>
                <c:pt idx="278">
                  <c:v>-5.9319999999999995</c:v>
                </c:pt>
                <c:pt idx="279">
                  <c:v>-5.9319999999999995</c:v>
                </c:pt>
                <c:pt idx="280">
                  <c:v>-5.9319999999999995</c:v>
                </c:pt>
                <c:pt idx="281">
                  <c:v>-5.9319999999999995</c:v>
                </c:pt>
                <c:pt idx="282">
                  <c:v>-5.9319999999999995</c:v>
                </c:pt>
                <c:pt idx="283">
                  <c:v>-5.9319999999999995</c:v>
                </c:pt>
                <c:pt idx="284">
                  <c:v>-5.9319999999999995</c:v>
                </c:pt>
                <c:pt idx="285">
                  <c:v>-5.9319999999999995</c:v>
                </c:pt>
                <c:pt idx="286">
                  <c:v>-5.9319999999999995</c:v>
                </c:pt>
                <c:pt idx="287">
                  <c:v>-5.9319999999999995</c:v>
                </c:pt>
                <c:pt idx="288">
                  <c:v>-5.9319999999999995</c:v>
                </c:pt>
                <c:pt idx="289">
                  <c:v>-5.9319999999999995</c:v>
                </c:pt>
                <c:pt idx="290">
                  <c:v>-5.9319999999999995</c:v>
                </c:pt>
                <c:pt idx="291">
                  <c:v>-5.9319999999999995</c:v>
                </c:pt>
                <c:pt idx="292">
                  <c:v>-5.9319999999999995</c:v>
                </c:pt>
                <c:pt idx="293">
                  <c:v>-5.9319999999999995</c:v>
                </c:pt>
                <c:pt idx="294">
                  <c:v>-5.9319999999999995</c:v>
                </c:pt>
                <c:pt idx="295">
                  <c:v>-5.9319999999999995</c:v>
                </c:pt>
                <c:pt idx="296">
                  <c:v>-5.9319999999999995</c:v>
                </c:pt>
                <c:pt idx="297">
                  <c:v>-5.9319999999999995</c:v>
                </c:pt>
                <c:pt idx="298">
                  <c:v>-5.9319999999999995</c:v>
                </c:pt>
                <c:pt idx="299">
                  <c:v>-5.9319999999999995</c:v>
                </c:pt>
                <c:pt idx="300">
                  <c:v>-5.9319999999999995</c:v>
                </c:pt>
                <c:pt idx="301">
                  <c:v>-5.9319999999999995</c:v>
                </c:pt>
                <c:pt idx="302">
                  <c:v>-5.9319999999999995</c:v>
                </c:pt>
                <c:pt idx="303">
                  <c:v>-5.9319999999999995</c:v>
                </c:pt>
                <c:pt idx="304">
                  <c:v>-5.9319999999999995</c:v>
                </c:pt>
                <c:pt idx="305">
                  <c:v>-5.9319999999999995</c:v>
                </c:pt>
                <c:pt idx="306">
                  <c:v>-5.9319999999999995</c:v>
                </c:pt>
                <c:pt idx="307">
                  <c:v>-5.9319999999999995</c:v>
                </c:pt>
                <c:pt idx="308">
                  <c:v>-5.9319999999999995</c:v>
                </c:pt>
                <c:pt idx="309">
                  <c:v>-5.9319999999999995</c:v>
                </c:pt>
                <c:pt idx="310">
                  <c:v>-5.9319999999999995</c:v>
                </c:pt>
                <c:pt idx="311">
                  <c:v>-5.9319999999999995</c:v>
                </c:pt>
                <c:pt idx="312">
                  <c:v>-5.9319999999999995</c:v>
                </c:pt>
                <c:pt idx="313">
                  <c:v>-5.9319999999999995</c:v>
                </c:pt>
                <c:pt idx="314">
                  <c:v>-5.9319999999999995</c:v>
                </c:pt>
                <c:pt idx="315">
                  <c:v>-5.9319999999999995</c:v>
                </c:pt>
                <c:pt idx="316">
                  <c:v>-5.9319999999999995</c:v>
                </c:pt>
                <c:pt idx="317">
                  <c:v>-5.9319999999999995</c:v>
                </c:pt>
                <c:pt idx="318">
                  <c:v>-5.9319999999999995</c:v>
                </c:pt>
                <c:pt idx="319">
                  <c:v>-5.9319999999999995</c:v>
                </c:pt>
                <c:pt idx="320">
                  <c:v>-5.9319999999999995</c:v>
                </c:pt>
                <c:pt idx="321">
                  <c:v>-5.9319999999999995</c:v>
                </c:pt>
                <c:pt idx="322">
                  <c:v>-5.9319999999999995</c:v>
                </c:pt>
                <c:pt idx="323">
                  <c:v>-5.9319999999999995</c:v>
                </c:pt>
                <c:pt idx="324">
                  <c:v>-5.9319999999999995</c:v>
                </c:pt>
                <c:pt idx="325">
                  <c:v>-5.9319999999999995</c:v>
                </c:pt>
                <c:pt idx="326">
                  <c:v>-5.9319999999999995</c:v>
                </c:pt>
                <c:pt idx="327">
                  <c:v>-5.9319999999999995</c:v>
                </c:pt>
                <c:pt idx="328">
                  <c:v>-5.9319999999999995</c:v>
                </c:pt>
                <c:pt idx="329">
                  <c:v>-5.9319999999999995</c:v>
                </c:pt>
                <c:pt idx="330">
                  <c:v>-5.9319999999999995</c:v>
                </c:pt>
                <c:pt idx="331">
                  <c:v>-5.9319999999999995</c:v>
                </c:pt>
                <c:pt idx="332">
                  <c:v>-5.9319999999999995</c:v>
                </c:pt>
                <c:pt idx="333">
                  <c:v>-5.9319999999999995</c:v>
                </c:pt>
                <c:pt idx="334">
                  <c:v>-5.9319999999999995</c:v>
                </c:pt>
                <c:pt idx="335">
                  <c:v>-5.9319999999999995</c:v>
                </c:pt>
                <c:pt idx="336">
                  <c:v>-5.9319999999999995</c:v>
                </c:pt>
                <c:pt idx="337">
                  <c:v>-5.9319999999999995</c:v>
                </c:pt>
                <c:pt idx="338">
                  <c:v>-5.9319999999999995</c:v>
                </c:pt>
                <c:pt idx="339">
                  <c:v>-5.9319999999999995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C7-4B68-BBA9-95FF88BA4C9E}"/>
            </c:ext>
          </c:extLst>
        </c:ser>
        <c:ser>
          <c:idx val="3"/>
          <c:order val="1"/>
          <c:tx>
            <c:strRef>
              <c:f>'SHG Pro'!$O$3</c:f>
              <c:strCache>
                <c:ptCount val="1"/>
                <c:pt idx="0">
                  <c:v>Cumulative Points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'SHG Pro'!$O$4:$O$343</c:f>
              <c:numCache>
                <c:formatCode>0.00</c:formatCode>
                <c:ptCount val="340"/>
                <c:pt idx="0">
                  <c:v>0.98000000000000009</c:v>
                </c:pt>
                <c:pt idx="1">
                  <c:v>1.9600000000000002</c:v>
                </c:pt>
                <c:pt idx="2">
                  <c:v>2.9400000000000004</c:v>
                </c:pt>
                <c:pt idx="3">
                  <c:v>0.2880000000000007</c:v>
                </c:pt>
                <c:pt idx="4">
                  <c:v>1.2680000000000007</c:v>
                </c:pt>
                <c:pt idx="5">
                  <c:v>-1.7319999999999993</c:v>
                </c:pt>
                <c:pt idx="6">
                  <c:v>-0.75199999999999922</c:v>
                </c:pt>
                <c:pt idx="7">
                  <c:v>0.22800000000000087</c:v>
                </c:pt>
                <c:pt idx="8">
                  <c:v>1.2080000000000011</c:v>
                </c:pt>
                <c:pt idx="9">
                  <c:v>-1.7919999999999989</c:v>
                </c:pt>
                <c:pt idx="10">
                  <c:v>-0.81199999999999883</c:v>
                </c:pt>
                <c:pt idx="11">
                  <c:v>-4.3119999999999994</c:v>
                </c:pt>
                <c:pt idx="12">
                  <c:v>-3.3319999999999994</c:v>
                </c:pt>
                <c:pt idx="13">
                  <c:v>-2.3519999999999994</c:v>
                </c:pt>
                <c:pt idx="14">
                  <c:v>-1.3719999999999994</c:v>
                </c:pt>
                <c:pt idx="15">
                  <c:v>-2.3639999999999994</c:v>
                </c:pt>
                <c:pt idx="16">
                  <c:v>-1.3839999999999995</c:v>
                </c:pt>
                <c:pt idx="17">
                  <c:v>-0.40399999999999936</c:v>
                </c:pt>
                <c:pt idx="18">
                  <c:v>-3.9039999999999999</c:v>
                </c:pt>
                <c:pt idx="19">
                  <c:v>-2.9239999999999999</c:v>
                </c:pt>
                <c:pt idx="20">
                  <c:v>-1.944</c:v>
                </c:pt>
                <c:pt idx="21">
                  <c:v>-0.96399999999999986</c:v>
                </c:pt>
                <c:pt idx="22">
                  <c:v>-3.7159999999999997</c:v>
                </c:pt>
                <c:pt idx="23">
                  <c:v>-6.7159999999999993</c:v>
                </c:pt>
                <c:pt idx="24">
                  <c:v>-5.9319999999999995</c:v>
                </c:pt>
                <c:pt idx="25">
                  <c:v>-5.9319999999999995</c:v>
                </c:pt>
                <c:pt idx="26">
                  <c:v>-5.9319999999999995</c:v>
                </c:pt>
                <c:pt idx="27">
                  <c:v>-5.9319999999999995</c:v>
                </c:pt>
                <c:pt idx="28">
                  <c:v>-5.9319999999999995</c:v>
                </c:pt>
                <c:pt idx="29">
                  <c:v>-5.9319999999999995</c:v>
                </c:pt>
                <c:pt idx="30">
                  <c:v>-5.9319999999999995</c:v>
                </c:pt>
                <c:pt idx="31">
                  <c:v>-5.9319999999999995</c:v>
                </c:pt>
                <c:pt idx="32">
                  <c:v>-5.9319999999999995</c:v>
                </c:pt>
                <c:pt idx="33">
                  <c:v>-5.9319999999999995</c:v>
                </c:pt>
                <c:pt idx="34">
                  <c:v>-5.9319999999999995</c:v>
                </c:pt>
                <c:pt idx="35">
                  <c:v>-5.9319999999999995</c:v>
                </c:pt>
                <c:pt idx="36">
                  <c:v>-5.9319999999999995</c:v>
                </c:pt>
                <c:pt idx="37">
                  <c:v>-5.9319999999999995</c:v>
                </c:pt>
                <c:pt idx="38">
                  <c:v>-5.9319999999999995</c:v>
                </c:pt>
                <c:pt idx="39">
                  <c:v>-5.9319999999999995</c:v>
                </c:pt>
                <c:pt idx="40">
                  <c:v>-5.9319999999999995</c:v>
                </c:pt>
                <c:pt idx="41">
                  <c:v>-5.9319999999999995</c:v>
                </c:pt>
                <c:pt idx="42">
                  <c:v>-5.9319999999999995</c:v>
                </c:pt>
                <c:pt idx="43">
                  <c:v>-5.9319999999999995</c:v>
                </c:pt>
                <c:pt idx="44">
                  <c:v>-5.9319999999999995</c:v>
                </c:pt>
                <c:pt idx="45">
                  <c:v>-5.9319999999999995</c:v>
                </c:pt>
                <c:pt idx="46">
                  <c:v>-5.9319999999999995</c:v>
                </c:pt>
                <c:pt idx="47">
                  <c:v>-5.9319999999999995</c:v>
                </c:pt>
                <c:pt idx="48">
                  <c:v>-5.9319999999999995</c:v>
                </c:pt>
                <c:pt idx="49">
                  <c:v>-5.9319999999999995</c:v>
                </c:pt>
                <c:pt idx="50">
                  <c:v>-5.9319999999999995</c:v>
                </c:pt>
                <c:pt idx="51">
                  <c:v>-5.9319999999999995</c:v>
                </c:pt>
                <c:pt idx="52">
                  <c:v>-5.9319999999999995</c:v>
                </c:pt>
                <c:pt idx="53">
                  <c:v>-5.9319999999999995</c:v>
                </c:pt>
                <c:pt idx="54">
                  <c:v>-5.9319999999999995</c:v>
                </c:pt>
                <c:pt idx="55">
                  <c:v>-5.9319999999999995</c:v>
                </c:pt>
                <c:pt idx="56">
                  <c:v>-5.9319999999999995</c:v>
                </c:pt>
                <c:pt idx="57">
                  <c:v>-5.9319999999999995</c:v>
                </c:pt>
                <c:pt idx="58">
                  <c:v>-5.9319999999999995</c:v>
                </c:pt>
                <c:pt idx="59">
                  <c:v>-5.9319999999999995</c:v>
                </c:pt>
                <c:pt idx="60">
                  <c:v>-5.9319999999999995</c:v>
                </c:pt>
                <c:pt idx="61">
                  <c:v>-5.9319999999999995</c:v>
                </c:pt>
                <c:pt idx="62">
                  <c:v>-5.9319999999999995</c:v>
                </c:pt>
                <c:pt idx="63">
                  <c:v>-5.9319999999999995</c:v>
                </c:pt>
                <c:pt idx="64">
                  <c:v>-5.9319999999999995</c:v>
                </c:pt>
                <c:pt idx="65">
                  <c:v>-5.9319999999999995</c:v>
                </c:pt>
                <c:pt idx="66">
                  <c:v>-5.9319999999999995</c:v>
                </c:pt>
                <c:pt idx="67">
                  <c:v>-5.9319999999999995</c:v>
                </c:pt>
                <c:pt idx="68">
                  <c:v>-5.9319999999999995</c:v>
                </c:pt>
                <c:pt idx="69">
                  <c:v>-5.9319999999999995</c:v>
                </c:pt>
                <c:pt idx="70">
                  <c:v>-5.9319999999999995</c:v>
                </c:pt>
                <c:pt idx="71">
                  <c:v>-5.9319999999999995</c:v>
                </c:pt>
                <c:pt idx="72">
                  <c:v>-5.9319999999999995</c:v>
                </c:pt>
                <c:pt idx="73">
                  <c:v>-5.9319999999999995</c:v>
                </c:pt>
                <c:pt idx="74">
                  <c:v>-5.9319999999999995</c:v>
                </c:pt>
                <c:pt idx="75">
                  <c:v>-5.9319999999999995</c:v>
                </c:pt>
                <c:pt idx="76">
                  <c:v>-5.9319999999999995</c:v>
                </c:pt>
                <c:pt idx="77">
                  <c:v>-5.9319999999999995</c:v>
                </c:pt>
                <c:pt idx="78">
                  <c:v>-5.9319999999999995</c:v>
                </c:pt>
                <c:pt idx="79">
                  <c:v>-5.9319999999999995</c:v>
                </c:pt>
                <c:pt idx="80">
                  <c:v>-5.9319999999999995</c:v>
                </c:pt>
                <c:pt idx="81">
                  <c:v>-5.9319999999999995</c:v>
                </c:pt>
                <c:pt idx="82">
                  <c:v>-5.9319999999999995</c:v>
                </c:pt>
                <c:pt idx="83">
                  <c:v>-5.9319999999999995</c:v>
                </c:pt>
                <c:pt idx="84">
                  <c:v>-5.9319999999999995</c:v>
                </c:pt>
                <c:pt idx="85">
                  <c:v>-5.9319999999999995</c:v>
                </c:pt>
                <c:pt idx="86">
                  <c:v>-5.9319999999999995</c:v>
                </c:pt>
                <c:pt idx="87">
                  <c:v>-5.9319999999999995</c:v>
                </c:pt>
                <c:pt idx="88">
                  <c:v>-5.9319999999999995</c:v>
                </c:pt>
                <c:pt idx="89">
                  <c:v>-5.9319999999999995</c:v>
                </c:pt>
                <c:pt idx="90">
                  <c:v>-5.9319999999999995</c:v>
                </c:pt>
                <c:pt idx="91">
                  <c:v>-5.9319999999999995</c:v>
                </c:pt>
                <c:pt idx="92">
                  <c:v>-5.9319999999999995</c:v>
                </c:pt>
                <c:pt idx="93">
                  <c:v>-5.9319999999999995</c:v>
                </c:pt>
                <c:pt idx="94">
                  <c:v>-5.9319999999999995</c:v>
                </c:pt>
                <c:pt idx="95">
                  <c:v>-5.9319999999999995</c:v>
                </c:pt>
                <c:pt idx="96">
                  <c:v>-5.9319999999999995</c:v>
                </c:pt>
                <c:pt idx="97">
                  <c:v>-5.9319999999999995</c:v>
                </c:pt>
                <c:pt idx="98">
                  <c:v>-5.9319999999999995</c:v>
                </c:pt>
                <c:pt idx="99">
                  <c:v>-5.9319999999999995</c:v>
                </c:pt>
                <c:pt idx="100">
                  <c:v>-5.9319999999999995</c:v>
                </c:pt>
                <c:pt idx="101">
                  <c:v>-5.9319999999999995</c:v>
                </c:pt>
                <c:pt idx="102">
                  <c:v>-5.9319999999999995</c:v>
                </c:pt>
                <c:pt idx="103">
                  <c:v>-5.9319999999999995</c:v>
                </c:pt>
                <c:pt idx="104">
                  <c:v>-5.9319999999999995</c:v>
                </c:pt>
                <c:pt idx="105">
                  <c:v>-5.9319999999999995</c:v>
                </c:pt>
                <c:pt idx="106">
                  <c:v>-5.9319999999999995</c:v>
                </c:pt>
                <c:pt idx="107">
                  <c:v>-5.9319999999999995</c:v>
                </c:pt>
                <c:pt idx="108">
                  <c:v>-5.9319999999999995</c:v>
                </c:pt>
                <c:pt idx="109">
                  <c:v>-5.9319999999999995</c:v>
                </c:pt>
                <c:pt idx="110">
                  <c:v>-5.9319999999999995</c:v>
                </c:pt>
                <c:pt idx="111">
                  <c:v>-5.9319999999999995</c:v>
                </c:pt>
                <c:pt idx="112">
                  <c:v>-5.9319999999999995</c:v>
                </c:pt>
                <c:pt idx="113">
                  <c:v>-5.9319999999999995</c:v>
                </c:pt>
                <c:pt idx="114">
                  <c:v>-5.9319999999999995</c:v>
                </c:pt>
                <c:pt idx="115">
                  <c:v>-5.9319999999999995</c:v>
                </c:pt>
                <c:pt idx="116">
                  <c:v>-5.9319999999999995</c:v>
                </c:pt>
                <c:pt idx="117">
                  <c:v>-5.9319999999999995</c:v>
                </c:pt>
                <c:pt idx="118">
                  <c:v>-5.9319999999999995</c:v>
                </c:pt>
                <c:pt idx="119">
                  <c:v>-5.9319999999999995</c:v>
                </c:pt>
                <c:pt idx="120">
                  <c:v>-5.9319999999999995</c:v>
                </c:pt>
                <c:pt idx="121">
                  <c:v>-5.9319999999999995</c:v>
                </c:pt>
                <c:pt idx="122">
                  <c:v>-5.9319999999999995</c:v>
                </c:pt>
                <c:pt idx="123">
                  <c:v>-5.9319999999999995</c:v>
                </c:pt>
                <c:pt idx="124">
                  <c:v>-5.9319999999999995</c:v>
                </c:pt>
                <c:pt idx="125">
                  <c:v>-5.9319999999999995</c:v>
                </c:pt>
                <c:pt idx="126">
                  <c:v>-5.9319999999999995</c:v>
                </c:pt>
                <c:pt idx="127">
                  <c:v>-5.9319999999999995</c:v>
                </c:pt>
                <c:pt idx="128">
                  <c:v>-5.9319999999999995</c:v>
                </c:pt>
                <c:pt idx="129">
                  <c:v>-5.9319999999999995</c:v>
                </c:pt>
                <c:pt idx="130">
                  <c:v>-5.9319999999999995</c:v>
                </c:pt>
                <c:pt idx="131">
                  <c:v>-5.9319999999999995</c:v>
                </c:pt>
                <c:pt idx="132">
                  <c:v>-5.9319999999999995</c:v>
                </c:pt>
                <c:pt idx="133">
                  <c:v>-5.9319999999999995</c:v>
                </c:pt>
                <c:pt idx="134">
                  <c:v>-5.9319999999999995</c:v>
                </c:pt>
                <c:pt idx="135">
                  <c:v>-5.9319999999999995</c:v>
                </c:pt>
                <c:pt idx="136">
                  <c:v>-5.9319999999999995</c:v>
                </c:pt>
                <c:pt idx="137">
                  <c:v>-5.9319999999999995</c:v>
                </c:pt>
                <c:pt idx="138">
                  <c:v>-5.9319999999999995</c:v>
                </c:pt>
                <c:pt idx="139">
                  <c:v>-5.9319999999999995</c:v>
                </c:pt>
                <c:pt idx="140">
                  <c:v>-5.9319999999999995</c:v>
                </c:pt>
                <c:pt idx="141">
                  <c:v>-5.9319999999999995</c:v>
                </c:pt>
                <c:pt idx="142">
                  <c:v>-5.9319999999999995</c:v>
                </c:pt>
                <c:pt idx="143">
                  <c:v>-5.9319999999999995</c:v>
                </c:pt>
                <c:pt idx="144">
                  <c:v>-5.9319999999999995</c:v>
                </c:pt>
                <c:pt idx="145">
                  <c:v>-5.9319999999999995</c:v>
                </c:pt>
                <c:pt idx="146">
                  <c:v>-5.9319999999999995</c:v>
                </c:pt>
                <c:pt idx="147">
                  <c:v>-5.9319999999999995</c:v>
                </c:pt>
                <c:pt idx="148">
                  <c:v>-5.9319999999999995</c:v>
                </c:pt>
                <c:pt idx="149">
                  <c:v>-5.9319999999999995</c:v>
                </c:pt>
                <c:pt idx="150">
                  <c:v>-5.9319999999999995</c:v>
                </c:pt>
                <c:pt idx="151">
                  <c:v>-5.9319999999999995</c:v>
                </c:pt>
                <c:pt idx="152">
                  <c:v>-5.9319999999999995</c:v>
                </c:pt>
                <c:pt idx="153">
                  <c:v>-5.9319999999999995</c:v>
                </c:pt>
                <c:pt idx="154">
                  <c:v>-5.9319999999999995</c:v>
                </c:pt>
                <c:pt idx="155">
                  <c:v>-5.9319999999999995</c:v>
                </c:pt>
                <c:pt idx="156">
                  <c:v>-5.9319999999999995</c:v>
                </c:pt>
                <c:pt idx="157">
                  <c:v>-5.9319999999999995</c:v>
                </c:pt>
                <c:pt idx="158">
                  <c:v>-5.9319999999999995</c:v>
                </c:pt>
                <c:pt idx="159">
                  <c:v>-5.9319999999999995</c:v>
                </c:pt>
                <c:pt idx="160">
                  <c:v>-5.9319999999999995</c:v>
                </c:pt>
                <c:pt idx="161">
                  <c:v>-5.9319999999999995</c:v>
                </c:pt>
                <c:pt idx="162">
                  <c:v>-5.9319999999999995</c:v>
                </c:pt>
                <c:pt idx="163">
                  <c:v>-5.9319999999999995</c:v>
                </c:pt>
                <c:pt idx="164">
                  <c:v>-5.9319999999999995</c:v>
                </c:pt>
                <c:pt idx="165">
                  <c:v>-5.9319999999999995</c:v>
                </c:pt>
                <c:pt idx="166">
                  <c:v>-5.9319999999999995</c:v>
                </c:pt>
                <c:pt idx="167">
                  <c:v>-5.9319999999999995</c:v>
                </c:pt>
                <c:pt idx="168">
                  <c:v>-5.9319999999999995</c:v>
                </c:pt>
                <c:pt idx="169">
                  <c:v>-5.9319999999999995</c:v>
                </c:pt>
                <c:pt idx="170">
                  <c:v>-5.9319999999999995</c:v>
                </c:pt>
                <c:pt idx="171">
                  <c:v>-5.9319999999999995</c:v>
                </c:pt>
                <c:pt idx="172">
                  <c:v>-5.9319999999999995</c:v>
                </c:pt>
                <c:pt idx="173">
                  <c:v>-5.9319999999999995</c:v>
                </c:pt>
                <c:pt idx="174">
                  <c:v>-5.9319999999999995</c:v>
                </c:pt>
                <c:pt idx="175">
                  <c:v>-5.9319999999999995</c:v>
                </c:pt>
                <c:pt idx="176">
                  <c:v>-5.9319999999999995</c:v>
                </c:pt>
                <c:pt idx="177">
                  <c:v>-5.9319999999999995</c:v>
                </c:pt>
                <c:pt idx="178">
                  <c:v>-5.9319999999999995</c:v>
                </c:pt>
                <c:pt idx="179">
                  <c:v>-5.9319999999999995</c:v>
                </c:pt>
                <c:pt idx="180">
                  <c:v>-5.9319999999999995</c:v>
                </c:pt>
                <c:pt idx="181">
                  <c:v>-5.9319999999999995</c:v>
                </c:pt>
                <c:pt idx="182">
                  <c:v>-5.9319999999999995</c:v>
                </c:pt>
                <c:pt idx="183">
                  <c:v>-5.9319999999999995</c:v>
                </c:pt>
                <c:pt idx="184">
                  <c:v>-5.9319999999999995</c:v>
                </c:pt>
                <c:pt idx="185">
                  <c:v>-5.9319999999999995</c:v>
                </c:pt>
                <c:pt idx="186">
                  <c:v>-5.9319999999999995</c:v>
                </c:pt>
                <c:pt idx="187">
                  <c:v>-5.9319999999999995</c:v>
                </c:pt>
                <c:pt idx="188">
                  <c:v>-5.9319999999999995</c:v>
                </c:pt>
                <c:pt idx="189">
                  <c:v>-5.9319999999999995</c:v>
                </c:pt>
                <c:pt idx="190">
                  <c:v>-5.9319999999999995</c:v>
                </c:pt>
                <c:pt idx="191">
                  <c:v>-5.9319999999999995</c:v>
                </c:pt>
                <c:pt idx="192">
                  <c:v>-5.9319999999999995</c:v>
                </c:pt>
                <c:pt idx="193">
                  <c:v>-5.9319999999999995</c:v>
                </c:pt>
                <c:pt idx="194">
                  <c:v>-5.9319999999999995</c:v>
                </c:pt>
                <c:pt idx="195">
                  <c:v>-5.9319999999999995</c:v>
                </c:pt>
                <c:pt idx="196">
                  <c:v>-5.9319999999999995</c:v>
                </c:pt>
                <c:pt idx="197">
                  <c:v>-5.9319999999999995</c:v>
                </c:pt>
                <c:pt idx="198">
                  <c:v>-5.9319999999999995</c:v>
                </c:pt>
                <c:pt idx="199">
                  <c:v>-5.9319999999999995</c:v>
                </c:pt>
                <c:pt idx="200">
                  <c:v>-5.9319999999999995</c:v>
                </c:pt>
                <c:pt idx="201">
                  <c:v>-5.9319999999999995</c:v>
                </c:pt>
                <c:pt idx="202">
                  <c:v>-5.9319999999999995</c:v>
                </c:pt>
                <c:pt idx="203">
                  <c:v>-5.9319999999999995</c:v>
                </c:pt>
                <c:pt idx="204">
                  <c:v>-5.9319999999999995</c:v>
                </c:pt>
                <c:pt idx="205">
                  <c:v>-5.9319999999999995</c:v>
                </c:pt>
                <c:pt idx="206">
                  <c:v>-5.9319999999999995</c:v>
                </c:pt>
                <c:pt idx="207">
                  <c:v>-5.9319999999999995</c:v>
                </c:pt>
                <c:pt idx="208">
                  <c:v>-5.9319999999999995</c:v>
                </c:pt>
                <c:pt idx="209">
                  <c:v>-5.9319999999999995</c:v>
                </c:pt>
                <c:pt idx="210">
                  <c:v>-5.9319999999999995</c:v>
                </c:pt>
                <c:pt idx="211">
                  <c:v>-5.9319999999999995</c:v>
                </c:pt>
                <c:pt idx="212">
                  <c:v>-5.9319999999999995</c:v>
                </c:pt>
                <c:pt idx="213">
                  <c:v>-5.9319999999999995</c:v>
                </c:pt>
                <c:pt idx="214">
                  <c:v>-5.9319999999999995</c:v>
                </c:pt>
                <c:pt idx="215">
                  <c:v>-5.9319999999999995</c:v>
                </c:pt>
                <c:pt idx="216">
                  <c:v>-5.9319999999999995</c:v>
                </c:pt>
                <c:pt idx="217">
                  <c:v>-5.9319999999999995</c:v>
                </c:pt>
                <c:pt idx="218">
                  <c:v>-5.9319999999999995</c:v>
                </c:pt>
                <c:pt idx="219">
                  <c:v>-5.9319999999999995</c:v>
                </c:pt>
                <c:pt idx="220">
                  <c:v>-5.9319999999999995</c:v>
                </c:pt>
                <c:pt idx="221">
                  <c:v>-5.9319999999999995</c:v>
                </c:pt>
                <c:pt idx="222">
                  <c:v>-5.9319999999999995</c:v>
                </c:pt>
                <c:pt idx="223">
                  <c:v>-5.9319999999999995</c:v>
                </c:pt>
                <c:pt idx="224">
                  <c:v>-5.9319999999999995</c:v>
                </c:pt>
                <c:pt idx="225">
                  <c:v>-5.9319999999999995</c:v>
                </c:pt>
                <c:pt idx="226">
                  <c:v>-5.9319999999999995</c:v>
                </c:pt>
                <c:pt idx="227">
                  <c:v>-5.9319999999999995</c:v>
                </c:pt>
                <c:pt idx="228">
                  <c:v>-5.9319999999999995</c:v>
                </c:pt>
                <c:pt idx="229">
                  <c:v>-5.9319999999999995</c:v>
                </c:pt>
                <c:pt idx="230">
                  <c:v>-5.9319999999999995</c:v>
                </c:pt>
                <c:pt idx="231">
                  <c:v>-5.9319999999999995</c:v>
                </c:pt>
                <c:pt idx="232">
                  <c:v>-5.9319999999999995</c:v>
                </c:pt>
                <c:pt idx="233">
                  <c:v>-5.9319999999999995</c:v>
                </c:pt>
                <c:pt idx="234">
                  <c:v>-5.9319999999999995</c:v>
                </c:pt>
                <c:pt idx="235">
                  <c:v>-5.9319999999999995</c:v>
                </c:pt>
                <c:pt idx="236">
                  <c:v>-5.9319999999999995</c:v>
                </c:pt>
                <c:pt idx="237">
                  <c:v>-5.9319999999999995</c:v>
                </c:pt>
                <c:pt idx="238">
                  <c:v>-5.9319999999999995</c:v>
                </c:pt>
                <c:pt idx="239">
                  <c:v>-5.9319999999999995</c:v>
                </c:pt>
                <c:pt idx="240">
                  <c:v>-5.9319999999999995</c:v>
                </c:pt>
                <c:pt idx="241">
                  <c:v>-5.9319999999999995</c:v>
                </c:pt>
                <c:pt idx="242">
                  <c:v>-5.9319999999999995</c:v>
                </c:pt>
                <c:pt idx="243">
                  <c:v>-5.9319999999999995</c:v>
                </c:pt>
                <c:pt idx="244">
                  <c:v>-5.9319999999999995</c:v>
                </c:pt>
                <c:pt idx="245">
                  <c:v>-5.9319999999999995</c:v>
                </c:pt>
                <c:pt idx="246">
                  <c:v>-5.9319999999999995</c:v>
                </c:pt>
                <c:pt idx="247">
                  <c:v>-5.9319999999999995</c:v>
                </c:pt>
                <c:pt idx="248">
                  <c:v>-5.9319999999999995</c:v>
                </c:pt>
                <c:pt idx="249">
                  <c:v>-5.9319999999999995</c:v>
                </c:pt>
                <c:pt idx="250">
                  <c:v>-5.9319999999999995</c:v>
                </c:pt>
                <c:pt idx="251">
                  <c:v>-5.9319999999999995</c:v>
                </c:pt>
                <c:pt idx="252">
                  <c:v>-5.9319999999999995</c:v>
                </c:pt>
                <c:pt idx="253">
                  <c:v>-5.9319999999999995</c:v>
                </c:pt>
                <c:pt idx="254">
                  <c:v>-5.9319999999999995</c:v>
                </c:pt>
                <c:pt idx="255">
                  <c:v>-5.9319999999999995</c:v>
                </c:pt>
                <c:pt idx="256">
                  <c:v>-5.9319999999999995</c:v>
                </c:pt>
                <c:pt idx="257">
                  <c:v>-5.9319999999999995</c:v>
                </c:pt>
                <c:pt idx="258">
                  <c:v>-5.9319999999999995</c:v>
                </c:pt>
                <c:pt idx="259">
                  <c:v>-5.9319999999999995</c:v>
                </c:pt>
                <c:pt idx="260">
                  <c:v>-5.9319999999999995</c:v>
                </c:pt>
                <c:pt idx="261">
                  <c:v>-5.9319999999999995</c:v>
                </c:pt>
                <c:pt idx="262">
                  <c:v>-5.9319999999999995</c:v>
                </c:pt>
                <c:pt idx="263">
                  <c:v>-5.9319999999999995</c:v>
                </c:pt>
                <c:pt idx="264">
                  <c:v>-5.9319999999999995</c:v>
                </c:pt>
                <c:pt idx="265">
                  <c:v>-5.9319999999999995</c:v>
                </c:pt>
                <c:pt idx="266">
                  <c:v>-5.9319999999999995</c:v>
                </c:pt>
                <c:pt idx="267">
                  <c:v>-5.9319999999999995</c:v>
                </c:pt>
                <c:pt idx="268">
                  <c:v>-5.9319999999999995</c:v>
                </c:pt>
                <c:pt idx="269">
                  <c:v>-5.9319999999999995</c:v>
                </c:pt>
                <c:pt idx="270">
                  <c:v>-5.9319999999999995</c:v>
                </c:pt>
                <c:pt idx="271">
                  <c:v>-5.9319999999999995</c:v>
                </c:pt>
                <c:pt idx="272">
                  <c:v>-5.9319999999999995</c:v>
                </c:pt>
                <c:pt idx="273">
                  <c:v>-5.9319999999999995</c:v>
                </c:pt>
                <c:pt idx="274">
                  <c:v>-5.9319999999999995</c:v>
                </c:pt>
                <c:pt idx="275">
                  <c:v>-5.9319999999999995</c:v>
                </c:pt>
                <c:pt idx="276">
                  <c:v>-5.9319999999999995</c:v>
                </c:pt>
                <c:pt idx="277">
                  <c:v>-5.9319999999999995</c:v>
                </c:pt>
                <c:pt idx="278">
                  <c:v>-5.9319999999999995</c:v>
                </c:pt>
                <c:pt idx="279">
                  <c:v>-5.9319999999999995</c:v>
                </c:pt>
                <c:pt idx="280">
                  <c:v>-5.9319999999999995</c:v>
                </c:pt>
                <c:pt idx="281">
                  <c:v>-5.9319999999999995</c:v>
                </c:pt>
                <c:pt idx="282">
                  <c:v>-5.9319999999999995</c:v>
                </c:pt>
                <c:pt idx="283">
                  <c:v>-5.9319999999999995</c:v>
                </c:pt>
                <c:pt idx="284">
                  <c:v>-5.9319999999999995</c:v>
                </c:pt>
                <c:pt idx="285">
                  <c:v>-5.9319999999999995</c:v>
                </c:pt>
                <c:pt idx="286">
                  <c:v>-5.9319999999999995</c:v>
                </c:pt>
                <c:pt idx="287">
                  <c:v>-5.9319999999999995</c:v>
                </c:pt>
                <c:pt idx="288">
                  <c:v>-5.9319999999999995</c:v>
                </c:pt>
                <c:pt idx="289">
                  <c:v>-5.9319999999999995</c:v>
                </c:pt>
                <c:pt idx="290">
                  <c:v>-5.9319999999999995</c:v>
                </c:pt>
                <c:pt idx="291">
                  <c:v>-5.9319999999999995</c:v>
                </c:pt>
                <c:pt idx="292">
                  <c:v>-5.9319999999999995</c:v>
                </c:pt>
                <c:pt idx="293">
                  <c:v>-5.9319999999999995</c:v>
                </c:pt>
                <c:pt idx="294">
                  <c:v>-5.9319999999999995</c:v>
                </c:pt>
                <c:pt idx="295">
                  <c:v>-5.9319999999999995</c:v>
                </c:pt>
                <c:pt idx="296">
                  <c:v>-5.9319999999999995</c:v>
                </c:pt>
                <c:pt idx="297">
                  <c:v>-5.9319999999999995</c:v>
                </c:pt>
                <c:pt idx="298">
                  <c:v>-5.9319999999999995</c:v>
                </c:pt>
                <c:pt idx="299">
                  <c:v>-5.9319999999999995</c:v>
                </c:pt>
                <c:pt idx="300">
                  <c:v>-5.9319999999999995</c:v>
                </c:pt>
                <c:pt idx="301">
                  <c:v>-5.9319999999999995</c:v>
                </c:pt>
                <c:pt idx="302">
                  <c:v>-5.9319999999999995</c:v>
                </c:pt>
                <c:pt idx="303">
                  <c:v>-5.9319999999999995</c:v>
                </c:pt>
                <c:pt idx="304">
                  <c:v>-5.9319999999999995</c:v>
                </c:pt>
                <c:pt idx="305">
                  <c:v>-5.9319999999999995</c:v>
                </c:pt>
                <c:pt idx="306">
                  <c:v>-5.9319999999999995</c:v>
                </c:pt>
                <c:pt idx="307">
                  <c:v>-5.9319999999999995</c:v>
                </c:pt>
                <c:pt idx="308">
                  <c:v>-5.9319999999999995</c:v>
                </c:pt>
                <c:pt idx="309">
                  <c:v>-5.9319999999999995</c:v>
                </c:pt>
                <c:pt idx="310">
                  <c:v>-5.9319999999999995</c:v>
                </c:pt>
                <c:pt idx="311">
                  <c:v>-5.9319999999999995</c:v>
                </c:pt>
                <c:pt idx="312">
                  <c:v>-5.9319999999999995</c:v>
                </c:pt>
                <c:pt idx="313">
                  <c:v>-5.9319999999999995</c:v>
                </c:pt>
                <c:pt idx="314">
                  <c:v>-5.9319999999999995</c:v>
                </c:pt>
                <c:pt idx="315">
                  <c:v>-5.9319999999999995</c:v>
                </c:pt>
                <c:pt idx="316">
                  <c:v>-5.9319999999999995</c:v>
                </c:pt>
                <c:pt idx="317">
                  <c:v>-5.9319999999999995</c:v>
                </c:pt>
                <c:pt idx="318">
                  <c:v>-5.9319999999999995</c:v>
                </c:pt>
                <c:pt idx="319">
                  <c:v>-5.9319999999999995</c:v>
                </c:pt>
                <c:pt idx="320">
                  <c:v>-5.9319999999999995</c:v>
                </c:pt>
                <c:pt idx="321">
                  <c:v>-5.9319999999999995</c:v>
                </c:pt>
                <c:pt idx="322">
                  <c:v>-5.9319999999999995</c:v>
                </c:pt>
                <c:pt idx="323">
                  <c:v>-5.9319999999999995</c:v>
                </c:pt>
                <c:pt idx="324">
                  <c:v>-5.9319999999999995</c:v>
                </c:pt>
                <c:pt idx="325">
                  <c:v>-5.9319999999999995</c:v>
                </c:pt>
                <c:pt idx="326">
                  <c:v>-5.9319999999999995</c:v>
                </c:pt>
                <c:pt idx="327">
                  <c:v>-5.9319999999999995</c:v>
                </c:pt>
                <c:pt idx="328">
                  <c:v>-5.9319999999999995</c:v>
                </c:pt>
                <c:pt idx="329">
                  <c:v>-5.9319999999999995</c:v>
                </c:pt>
                <c:pt idx="330">
                  <c:v>-5.9319999999999995</c:v>
                </c:pt>
                <c:pt idx="331">
                  <c:v>-5.9319999999999995</c:v>
                </c:pt>
                <c:pt idx="332">
                  <c:v>-5.9319999999999995</c:v>
                </c:pt>
                <c:pt idx="333">
                  <c:v>-5.9319999999999995</c:v>
                </c:pt>
                <c:pt idx="334">
                  <c:v>-5.9319999999999995</c:v>
                </c:pt>
                <c:pt idx="335">
                  <c:v>-5.9319999999999995</c:v>
                </c:pt>
                <c:pt idx="336">
                  <c:v>-5.9319999999999995</c:v>
                </c:pt>
                <c:pt idx="337">
                  <c:v>-5.9319999999999995</c:v>
                </c:pt>
                <c:pt idx="338">
                  <c:v>-5.9319999999999995</c:v>
                </c:pt>
                <c:pt idx="339">
                  <c:v>-5.9319999999999995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C7-4B68-BBA9-95FF88BA4C9E}"/>
            </c:ext>
          </c:extLst>
        </c:ser>
        <c:ser>
          <c:idx val="1"/>
          <c:order val="2"/>
          <c:tx>
            <c:strRef>
              <c:f>'SHG Pro'!$O$3</c:f>
              <c:strCache>
                <c:ptCount val="1"/>
                <c:pt idx="0">
                  <c:v>Cumulative Points</c:v>
                </c:pt>
              </c:strCache>
            </c:strRef>
          </c:tx>
          <c:marker>
            <c:symbol val="none"/>
          </c:marker>
          <c:val>
            <c:numRef>
              <c:f>'SHG Pro'!$O$4:$O$343</c:f>
              <c:numCache>
                <c:formatCode>0.00</c:formatCode>
                <c:ptCount val="340"/>
                <c:pt idx="0">
                  <c:v>0.98000000000000009</c:v>
                </c:pt>
                <c:pt idx="1">
                  <c:v>1.9600000000000002</c:v>
                </c:pt>
                <c:pt idx="2">
                  <c:v>2.9400000000000004</c:v>
                </c:pt>
                <c:pt idx="3">
                  <c:v>0.2880000000000007</c:v>
                </c:pt>
                <c:pt idx="4">
                  <c:v>1.2680000000000007</c:v>
                </c:pt>
                <c:pt idx="5">
                  <c:v>-1.7319999999999993</c:v>
                </c:pt>
                <c:pt idx="6">
                  <c:v>-0.75199999999999922</c:v>
                </c:pt>
                <c:pt idx="7">
                  <c:v>0.22800000000000087</c:v>
                </c:pt>
                <c:pt idx="8">
                  <c:v>1.2080000000000011</c:v>
                </c:pt>
                <c:pt idx="9">
                  <c:v>-1.7919999999999989</c:v>
                </c:pt>
                <c:pt idx="10">
                  <c:v>-0.81199999999999883</c:v>
                </c:pt>
                <c:pt idx="11">
                  <c:v>-4.3119999999999994</c:v>
                </c:pt>
                <c:pt idx="12">
                  <c:v>-3.3319999999999994</c:v>
                </c:pt>
                <c:pt idx="13">
                  <c:v>-2.3519999999999994</c:v>
                </c:pt>
                <c:pt idx="14">
                  <c:v>-1.3719999999999994</c:v>
                </c:pt>
                <c:pt idx="15">
                  <c:v>-2.3639999999999994</c:v>
                </c:pt>
                <c:pt idx="16">
                  <c:v>-1.3839999999999995</c:v>
                </c:pt>
                <c:pt idx="17">
                  <c:v>-0.40399999999999936</c:v>
                </c:pt>
                <c:pt idx="18">
                  <c:v>-3.9039999999999999</c:v>
                </c:pt>
                <c:pt idx="19">
                  <c:v>-2.9239999999999999</c:v>
                </c:pt>
                <c:pt idx="20">
                  <c:v>-1.944</c:v>
                </c:pt>
                <c:pt idx="21">
                  <c:v>-0.96399999999999986</c:v>
                </c:pt>
                <c:pt idx="22">
                  <c:v>-3.7159999999999997</c:v>
                </c:pt>
                <c:pt idx="23">
                  <c:v>-6.7159999999999993</c:v>
                </c:pt>
                <c:pt idx="24">
                  <c:v>-5.9319999999999995</c:v>
                </c:pt>
                <c:pt idx="25">
                  <c:v>-5.9319999999999995</c:v>
                </c:pt>
                <c:pt idx="26">
                  <c:v>-5.9319999999999995</c:v>
                </c:pt>
                <c:pt idx="27">
                  <c:v>-5.9319999999999995</c:v>
                </c:pt>
                <c:pt idx="28">
                  <c:v>-5.9319999999999995</c:v>
                </c:pt>
                <c:pt idx="29">
                  <c:v>-5.9319999999999995</c:v>
                </c:pt>
                <c:pt idx="30">
                  <c:v>-5.9319999999999995</c:v>
                </c:pt>
                <c:pt idx="31">
                  <c:v>-5.9319999999999995</c:v>
                </c:pt>
                <c:pt idx="32">
                  <c:v>-5.9319999999999995</c:v>
                </c:pt>
                <c:pt idx="33">
                  <c:v>-5.9319999999999995</c:v>
                </c:pt>
                <c:pt idx="34">
                  <c:v>-5.9319999999999995</c:v>
                </c:pt>
                <c:pt idx="35">
                  <c:v>-5.9319999999999995</c:v>
                </c:pt>
                <c:pt idx="36">
                  <c:v>-5.9319999999999995</c:v>
                </c:pt>
                <c:pt idx="37">
                  <c:v>-5.9319999999999995</c:v>
                </c:pt>
                <c:pt idx="38">
                  <c:v>-5.9319999999999995</c:v>
                </c:pt>
                <c:pt idx="39">
                  <c:v>-5.9319999999999995</c:v>
                </c:pt>
                <c:pt idx="40">
                  <c:v>-5.9319999999999995</c:v>
                </c:pt>
                <c:pt idx="41">
                  <c:v>-5.9319999999999995</c:v>
                </c:pt>
                <c:pt idx="42">
                  <c:v>-5.9319999999999995</c:v>
                </c:pt>
                <c:pt idx="43">
                  <c:v>-5.9319999999999995</c:v>
                </c:pt>
                <c:pt idx="44">
                  <c:v>-5.9319999999999995</c:v>
                </c:pt>
                <c:pt idx="45">
                  <c:v>-5.9319999999999995</c:v>
                </c:pt>
                <c:pt idx="46">
                  <c:v>-5.9319999999999995</c:v>
                </c:pt>
                <c:pt idx="47">
                  <c:v>-5.9319999999999995</c:v>
                </c:pt>
                <c:pt idx="48">
                  <c:v>-5.9319999999999995</c:v>
                </c:pt>
                <c:pt idx="49">
                  <c:v>-5.9319999999999995</c:v>
                </c:pt>
                <c:pt idx="50">
                  <c:v>-5.9319999999999995</c:v>
                </c:pt>
                <c:pt idx="51">
                  <c:v>-5.9319999999999995</c:v>
                </c:pt>
                <c:pt idx="52">
                  <c:v>-5.9319999999999995</c:v>
                </c:pt>
                <c:pt idx="53">
                  <c:v>-5.9319999999999995</c:v>
                </c:pt>
                <c:pt idx="54">
                  <c:v>-5.9319999999999995</c:v>
                </c:pt>
                <c:pt idx="55">
                  <c:v>-5.9319999999999995</c:v>
                </c:pt>
                <c:pt idx="56">
                  <c:v>-5.9319999999999995</c:v>
                </c:pt>
                <c:pt idx="57">
                  <c:v>-5.9319999999999995</c:v>
                </c:pt>
                <c:pt idx="58">
                  <c:v>-5.9319999999999995</c:v>
                </c:pt>
                <c:pt idx="59">
                  <c:v>-5.9319999999999995</c:v>
                </c:pt>
                <c:pt idx="60">
                  <c:v>-5.9319999999999995</c:v>
                </c:pt>
                <c:pt idx="61">
                  <c:v>-5.9319999999999995</c:v>
                </c:pt>
                <c:pt idx="62">
                  <c:v>-5.9319999999999995</c:v>
                </c:pt>
                <c:pt idx="63">
                  <c:v>-5.9319999999999995</c:v>
                </c:pt>
                <c:pt idx="64">
                  <c:v>-5.9319999999999995</c:v>
                </c:pt>
                <c:pt idx="65">
                  <c:v>-5.9319999999999995</c:v>
                </c:pt>
                <c:pt idx="66">
                  <c:v>-5.9319999999999995</c:v>
                </c:pt>
                <c:pt idx="67">
                  <c:v>-5.9319999999999995</c:v>
                </c:pt>
                <c:pt idx="68">
                  <c:v>-5.9319999999999995</c:v>
                </c:pt>
                <c:pt idx="69">
                  <c:v>-5.9319999999999995</c:v>
                </c:pt>
                <c:pt idx="70">
                  <c:v>-5.9319999999999995</c:v>
                </c:pt>
                <c:pt idx="71">
                  <c:v>-5.9319999999999995</c:v>
                </c:pt>
                <c:pt idx="72">
                  <c:v>-5.9319999999999995</c:v>
                </c:pt>
                <c:pt idx="73">
                  <c:v>-5.9319999999999995</c:v>
                </c:pt>
                <c:pt idx="74">
                  <c:v>-5.9319999999999995</c:v>
                </c:pt>
                <c:pt idx="75">
                  <c:v>-5.9319999999999995</c:v>
                </c:pt>
                <c:pt idx="76">
                  <c:v>-5.9319999999999995</c:v>
                </c:pt>
                <c:pt idx="77">
                  <c:v>-5.9319999999999995</c:v>
                </c:pt>
                <c:pt idx="78">
                  <c:v>-5.9319999999999995</c:v>
                </c:pt>
                <c:pt idx="79">
                  <c:v>-5.9319999999999995</c:v>
                </c:pt>
                <c:pt idx="80">
                  <c:v>-5.9319999999999995</c:v>
                </c:pt>
                <c:pt idx="81">
                  <c:v>-5.9319999999999995</c:v>
                </c:pt>
                <c:pt idx="82">
                  <c:v>-5.9319999999999995</c:v>
                </c:pt>
                <c:pt idx="83">
                  <c:v>-5.9319999999999995</c:v>
                </c:pt>
                <c:pt idx="84">
                  <c:v>-5.9319999999999995</c:v>
                </c:pt>
                <c:pt idx="85">
                  <c:v>-5.9319999999999995</c:v>
                </c:pt>
                <c:pt idx="86">
                  <c:v>-5.9319999999999995</c:v>
                </c:pt>
                <c:pt idx="87">
                  <c:v>-5.9319999999999995</c:v>
                </c:pt>
                <c:pt idx="88">
                  <c:v>-5.9319999999999995</c:v>
                </c:pt>
                <c:pt idx="89">
                  <c:v>-5.9319999999999995</c:v>
                </c:pt>
                <c:pt idx="90">
                  <c:v>-5.9319999999999995</c:v>
                </c:pt>
                <c:pt idx="91">
                  <c:v>-5.9319999999999995</c:v>
                </c:pt>
                <c:pt idx="92">
                  <c:v>-5.9319999999999995</c:v>
                </c:pt>
                <c:pt idx="93">
                  <c:v>-5.9319999999999995</c:v>
                </c:pt>
                <c:pt idx="94">
                  <c:v>-5.9319999999999995</c:v>
                </c:pt>
                <c:pt idx="95">
                  <c:v>-5.9319999999999995</c:v>
                </c:pt>
                <c:pt idx="96">
                  <c:v>-5.9319999999999995</c:v>
                </c:pt>
                <c:pt idx="97">
                  <c:v>-5.9319999999999995</c:v>
                </c:pt>
                <c:pt idx="98">
                  <c:v>-5.9319999999999995</c:v>
                </c:pt>
                <c:pt idx="99">
                  <c:v>-5.9319999999999995</c:v>
                </c:pt>
                <c:pt idx="100">
                  <c:v>-5.9319999999999995</c:v>
                </c:pt>
                <c:pt idx="101">
                  <c:v>-5.9319999999999995</c:v>
                </c:pt>
                <c:pt idx="102">
                  <c:v>-5.9319999999999995</c:v>
                </c:pt>
                <c:pt idx="103">
                  <c:v>-5.9319999999999995</c:v>
                </c:pt>
                <c:pt idx="104">
                  <c:v>-5.9319999999999995</c:v>
                </c:pt>
                <c:pt idx="105">
                  <c:v>-5.9319999999999995</c:v>
                </c:pt>
                <c:pt idx="106">
                  <c:v>-5.9319999999999995</c:v>
                </c:pt>
                <c:pt idx="107">
                  <c:v>-5.9319999999999995</c:v>
                </c:pt>
                <c:pt idx="108">
                  <c:v>-5.9319999999999995</c:v>
                </c:pt>
                <c:pt idx="109">
                  <c:v>-5.9319999999999995</c:v>
                </c:pt>
                <c:pt idx="110">
                  <c:v>-5.9319999999999995</c:v>
                </c:pt>
                <c:pt idx="111">
                  <c:v>-5.9319999999999995</c:v>
                </c:pt>
                <c:pt idx="112">
                  <c:v>-5.9319999999999995</c:v>
                </c:pt>
                <c:pt idx="113">
                  <c:v>-5.9319999999999995</c:v>
                </c:pt>
                <c:pt idx="114">
                  <c:v>-5.9319999999999995</c:v>
                </c:pt>
                <c:pt idx="115">
                  <c:v>-5.9319999999999995</c:v>
                </c:pt>
                <c:pt idx="116">
                  <c:v>-5.9319999999999995</c:v>
                </c:pt>
                <c:pt idx="117">
                  <c:v>-5.9319999999999995</c:v>
                </c:pt>
                <c:pt idx="118">
                  <c:v>-5.9319999999999995</c:v>
                </c:pt>
                <c:pt idx="119">
                  <c:v>-5.9319999999999995</c:v>
                </c:pt>
                <c:pt idx="120">
                  <c:v>-5.9319999999999995</c:v>
                </c:pt>
                <c:pt idx="121">
                  <c:v>-5.9319999999999995</c:v>
                </c:pt>
                <c:pt idx="122">
                  <c:v>-5.9319999999999995</c:v>
                </c:pt>
                <c:pt idx="123">
                  <c:v>-5.9319999999999995</c:v>
                </c:pt>
                <c:pt idx="124">
                  <c:v>-5.9319999999999995</c:v>
                </c:pt>
                <c:pt idx="125">
                  <c:v>-5.9319999999999995</c:v>
                </c:pt>
                <c:pt idx="126">
                  <c:v>-5.9319999999999995</c:v>
                </c:pt>
                <c:pt idx="127">
                  <c:v>-5.9319999999999995</c:v>
                </c:pt>
                <c:pt idx="128">
                  <c:v>-5.9319999999999995</c:v>
                </c:pt>
                <c:pt idx="129">
                  <c:v>-5.9319999999999995</c:v>
                </c:pt>
                <c:pt idx="130">
                  <c:v>-5.9319999999999995</c:v>
                </c:pt>
                <c:pt idx="131">
                  <c:v>-5.9319999999999995</c:v>
                </c:pt>
                <c:pt idx="132">
                  <c:v>-5.9319999999999995</c:v>
                </c:pt>
                <c:pt idx="133">
                  <c:v>-5.9319999999999995</c:v>
                </c:pt>
                <c:pt idx="134">
                  <c:v>-5.9319999999999995</c:v>
                </c:pt>
                <c:pt idx="135">
                  <c:v>-5.9319999999999995</c:v>
                </c:pt>
                <c:pt idx="136">
                  <c:v>-5.9319999999999995</c:v>
                </c:pt>
                <c:pt idx="137">
                  <c:v>-5.9319999999999995</c:v>
                </c:pt>
                <c:pt idx="138">
                  <c:v>-5.9319999999999995</c:v>
                </c:pt>
                <c:pt idx="139">
                  <c:v>-5.9319999999999995</c:v>
                </c:pt>
                <c:pt idx="140">
                  <c:v>-5.9319999999999995</c:v>
                </c:pt>
                <c:pt idx="141">
                  <c:v>-5.9319999999999995</c:v>
                </c:pt>
                <c:pt idx="142">
                  <c:v>-5.9319999999999995</c:v>
                </c:pt>
                <c:pt idx="143">
                  <c:v>-5.9319999999999995</c:v>
                </c:pt>
                <c:pt idx="144">
                  <c:v>-5.9319999999999995</c:v>
                </c:pt>
                <c:pt idx="145">
                  <c:v>-5.9319999999999995</c:v>
                </c:pt>
                <c:pt idx="146">
                  <c:v>-5.9319999999999995</c:v>
                </c:pt>
                <c:pt idx="147">
                  <c:v>-5.9319999999999995</c:v>
                </c:pt>
                <c:pt idx="148">
                  <c:v>-5.9319999999999995</c:v>
                </c:pt>
                <c:pt idx="149">
                  <c:v>-5.9319999999999995</c:v>
                </c:pt>
                <c:pt idx="150">
                  <c:v>-5.9319999999999995</c:v>
                </c:pt>
                <c:pt idx="151">
                  <c:v>-5.9319999999999995</c:v>
                </c:pt>
                <c:pt idx="152">
                  <c:v>-5.9319999999999995</c:v>
                </c:pt>
                <c:pt idx="153">
                  <c:v>-5.9319999999999995</c:v>
                </c:pt>
                <c:pt idx="154">
                  <c:v>-5.9319999999999995</c:v>
                </c:pt>
                <c:pt idx="155">
                  <c:v>-5.9319999999999995</c:v>
                </c:pt>
                <c:pt idx="156">
                  <c:v>-5.9319999999999995</c:v>
                </c:pt>
                <c:pt idx="157">
                  <c:v>-5.9319999999999995</c:v>
                </c:pt>
                <c:pt idx="158">
                  <c:v>-5.9319999999999995</c:v>
                </c:pt>
                <c:pt idx="159">
                  <c:v>-5.9319999999999995</c:v>
                </c:pt>
                <c:pt idx="160">
                  <c:v>-5.9319999999999995</c:v>
                </c:pt>
                <c:pt idx="161">
                  <c:v>-5.9319999999999995</c:v>
                </c:pt>
                <c:pt idx="162">
                  <c:v>-5.9319999999999995</c:v>
                </c:pt>
                <c:pt idx="163">
                  <c:v>-5.9319999999999995</c:v>
                </c:pt>
                <c:pt idx="164">
                  <c:v>-5.9319999999999995</c:v>
                </c:pt>
                <c:pt idx="165">
                  <c:v>-5.9319999999999995</c:v>
                </c:pt>
                <c:pt idx="166">
                  <c:v>-5.9319999999999995</c:v>
                </c:pt>
                <c:pt idx="167">
                  <c:v>-5.9319999999999995</c:v>
                </c:pt>
                <c:pt idx="168">
                  <c:v>-5.9319999999999995</c:v>
                </c:pt>
                <c:pt idx="169">
                  <c:v>-5.9319999999999995</c:v>
                </c:pt>
                <c:pt idx="170">
                  <c:v>-5.9319999999999995</c:v>
                </c:pt>
                <c:pt idx="171">
                  <c:v>-5.9319999999999995</c:v>
                </c:pt>
                <c:pt idx="172">
                  <c:v>-5.9319999999999995</c:v>
                </c:pt>
                <c:pt idx="173">
                  <c:v>-5.9319999999999995</c:v>
                </c:pt>
                <c:pt idx="174">
                  <c:v>-5.9319999999999995</c:v>
                </c:pt>
                <c:pt idx="175">
                  <c:v>-5.9319999999999995</c:v>
                </c:pt>
                <c:pt idx="176">
                  <c:v>-5.9319999999999995</c:v>
                </c:pt>
                <c:pt idx="177">
                  <c:v>-5.9319999999999995</c:v>
                </c:pt>
                <c:pt idx="178">
                  <c:v>-5.9319999999999995</c:v>
                </c:pt>
                <c:pt idx="179">
                  <c:v>-5.9319999999999995</c:v>
                </c:pt>
                <c:pt idx="180">
                  <c:v>-5.9319999999999995</c:v>
                </c:pt>
                <c:pt idx="181">
                  <c:v>-5.9319999999999995</c:v>
                </c:pt>
                <c:pt idx="182">
                  <c:v>-5.9319999999999995</c:v>
                </c:pt>
                <c:pt idx="183">
                  <c:v>-5.9319999999999995</c:v>
                </c:pt>
                <c:pt idx="184">
                  <c:v>-5.9319999999999995</c:v>
                </c:pt>
                <c:pt idx="185">
                  <c:v>-5.9319999999999995</c:v>
                </c:pt>
                <c:pt idx="186">
                  <c:v>-5.9319999999999995</c:v>
                </c:pt>
                <c:pt idx="187">
                  <c:v>-5.9319999999999995</c:v>
                </c:pt>
                <c:pt idx="188">
                  <c:v>-5.9319999999999995</c:v>
                </c:pt>
                <c:pt idx="189">
                  <c:v>-5.9319999999999995</c:v>
                </c:pt>
                <c:pt idx="190">
                  <c:v>-5.9319999999999995</c:v>
                </c:pt>
                <c:pt idx="191">
                  <c:v>-5.9319999999999995</c:v>
                </c:pt>
                <c:pt idx="192">
                  <c:v>-5.9319999999999995</c:v>
                </c:pt>
                <c:pt idx="193">
                  <c:v>-5.9319999999999995</c:v>
                </c:pt>
                <c:pt idx="194">
                  <c:v>-5.9319999999999995</c:v>
                </c:pt>
                <c:pt idx="195">
                  <c:v>-5.9319999999999995</c:v>
                </c:pt>
                <c:pt idx="196">
                  <c:v>-5.9319999999999995</c:v>
                </c:pt>
                <c:pt idx="197">
                  <c:v>-5.9319999999999995</c:v>
                </c:pt>
                <c:pt idx="198">
                  <c:v>-5.9319999999999995</c:v>
                </c:pt>
                <c:pt idx="199">
                  <c:v>-5.9319999999999995</c:v>
                </c:pt>
                <c:pt idx="200">
                  <c:v>-5.9319999999999995</c:v>
                </c:pt>
                <c:pt idx="201">
                  <c:v>-5.9319999999999995</c:v>
                </c:pt>
                <c:pt idx="202">
                  <c:v>-5.9319999999999995</c:v>
                </c:pt>
                <c:pt idx="203">
                  <c:v>-5.9319999999999995</c:v>
                </c:pt>
                <c:pt idx="204">
                  <c:v>-5.9319999999999995</c:v>
                </c:pt>
                <c:pt idx="205">
                  <c:v>-5.9319999999999995</c:v>
                </c:pt>
                <c:pt idx="206">
                  <c:v>-5.9319999999999995</c:v>
                </c:pt>
                <c:pt idx="207">
                  <c:v>-5.9319999999999995</c:v>
                </c:pt>
                <c:pt idx="208">
                  <c:v>-5.9319999999999995</c:v>
                </c:pt>
                <c:pt idx="209">
                  <c:v>-5.9319999999999995</c:v>
                </c:pt>
                <c:pt idx="210">
                  <c:v>-5.9319999999999995</c:v>
                </c:pt>
                <c:pt idx="211">
                  <c:v>-5.9319999999999995</c:v>
                </c:pt>
                <c:pt idx="212">
                  <c:v>-5.9319999999999995</c:v>
                </c:pt>
                <c:pt idx="213">
                  <c:v>-5.9319999999999995</c:v>
                </c:pt>
                <c:pt idx="214">
                  <c:v>-5.9319999999999995</c:v>
                </c:pt>
                <c:pt idx="215">
                  <c:v>-5.9319999999999995</c:v>
                </c:pt>
                <c:pt idx="216">
                  <c:v>-5.9319999999999995</c:v>
                </c:pt>
                <c:pt idx="217">
                  <c:v>-5.9319999999999995</c:v>
                </c:pt>
                <c:pt idx="218">
                  <c:v>-5.9319999999999995</c:v>
                </c:pt>
                <c:pt idx="219">
                  <c:v>-5.9319999999999995</c:v>
                </c:pt>
                <c:pt idx="220">
                  <c:v>-5.9319999999999995</c:v>
                </c:pt>
                <c:pt idx="221">
                  <c:v>-5.9319999999999995</c:v>
                </c:pt>
                <c:pt idx="222">
                  <c:v>-5.9319999999999995</c:v>
                </c:pt>
                <c:pt idx="223">
                  <c:v>-5.9319999999999995</c:v>
                </c:pt>
                <c:pt idx="224">
                  <c:v>-5.9319999999999995</c:v>
                </c:pt>
                <c:pt idx="225">
                  <c:v>-5.9319999999999995</c:v>
                </c:pt>
                <c:pt idx="226">
                  <c:v>-5.9319999999999995</c:v>
                </c:pt>
                <c:pt idx="227">
                  <c:v>-5.9319999999999995</c:v>
                </c:pt>
                <c:pt idx="228">
                  <c:v>-5.9319999999999995</c:v>
                </c:pt>
                <c:pt idx="229">
                  <c:v>-5.9319999999999995</c:v>
                </c:pt>
                <c:pt idx="230">
                  <c:v>-5.9319999999999995</c:v>
                </c:pt>
                <c:pt idx="231">
                  <c:v>-5.9319999999999995</c:v>
                </c:pt>
                <c:pt idx="232">
                  <c:v>-5.9319999999999995</c:v>
                </c:pt>
                <c:pt idx="233">
                  <c:v>-5.9319999999999995</c:v>
                </c:pt>
                <c:pt idx="234">
                  <c:v>-5.9319999999999995</c:v>
                </c:pt>
                <c:pt idx="235">
                  <c:v>-5.9319999999999995</c:v>
                </c:pt>
                <c:pt idx="236">
                  <c:v>-5.9319999999999995</c:v>
                </c:pt>
                <c:pt idx="237">
                  <c:v>-5.9319999999999995</c:v>
                </c:pt>
                <c:pt idx="238">
                  <c:v>-5.9319999999999995</c:v>
                </c:pt>
                <c:pt idx="239">
                  <c:v>-5.9319999999999995</c:v>
                </c:pt>
                <c:pt idx="240">
                  <c:v>-5.9319999999999995</c:v>
                </c:pt>
                <c:pt idx="241">
                  <c:v>-5.9319999999999995</c:v>
                </c:pt>
                <c:pt idx="242">
                  <c:v>-5.9319999999999995</c:v>
                </c:pt>
                <c:pt idx="243">
                  <c:v>-5.9319999999999995</c:v>
                </c:pt>
                <c:pt idx="244">
                  <c:v>-5.9319999999999995</c:v>
                </c:pt>
                <c:pt idx="245">
                  <c:v>-5.9319999999999995</c:v>
                </c:pt>
                <c:pt idx="246">
                  <c:v>-5.9319999999999995</c:v>
                </c:pt>
                <c:pt idx="247">
                  <c:v>-5.9319999999999995</c:v>
                </c:pt>
                <c:pt idx="248">
                  <c:v>-5.9319999999999995</c:v>
                </c:pt>
                <c:pt idx="249">
                  <c:v>-5.9319999999999995</c:v>
                </c:pt>
                <c:pt idx="250">
                  <c:v>-5.9319999999999995</c:v>
                </c:pt>
                <c:pt idx="251">
                  <c:v>-5.9319999999999995</c:v>
                </c:pt>
                <c:pt idx="252">
                  <c:v>-5.9319999999999995</c:v>
                </c:pt>
                <c:pt idx="253">
                  <c:v>-5.9319999999999995</c:v>
                </c:pt>
                <c:pt idx="254">
                  <c:v>-5.9319999999999995</c:v>
                </c:pt>
                <c:pt idx="255">
                  <c:v>-5.9319999999999995</c:v>
                </c:pt>
                <c:pt idx="256">
                  <c:v>-5.9319999999999995</c:v>
                </c:pt>
                <c:pt idx="257">
                  <c:v>-5.9319999999999995</c:v>
                </c:pt>
                <c:pt idx="258">
                  <c:v>-5.9319999999999995</c:v>
                </c:pt>
                <c:pt idx="259">
                  <c:v>-5.9319999999999995</c:v>
                </c:pt>
                <c:pt idx="260">
                  <c:v>-5.9319999999999995</c:v>
                </c:pt>
                <c:pt idx="261">
                  <c:v>-5.9319999999999995</c:v>
                </c:pt>
                <c:pt idx="262">
                  <c:v>-5.9319999999999995</c:v>
                </c:pt>
                <c:pt idx="263">
                  <c:v>-5.9319999999999995</c:v>
                </c:pt>
                <c:pt idx="264">
                  <c:v>-5.9319999999999995</c:v>
                </c:pt>
                <c:pt idx="265">
                  <c:v>-5.9319999999999995</c:v>
                </c:pt>
                <c:pt idx="266">
                  <c:v>-5.9319999999999995</c:v>
                </c:pt>
                <c:pt idx="267">
                  <c:v>-5.9319999999999995</c:v>
                </c:pt>
                <c:pt idx="268">
                  <c:v>-5.9319999999999995</c:v>
                </c:pt>
                <c:pt idx="269">
                  <c:v>-5.9319999999999995</c:v>
                </c:pt>
                <c:pt idx="270">
                  <c:v>-5.9319999999999995</c:v>
                </c:pt>
                <c:pt idx="271">
                  <c:v>-5.9319999999999995</c:v>
                </c:pt>
                <c:pt idx="272">
                  <c:v>-5.9319999999999995</c:v>
                </c:pt>
                <c:pt idx="273">
                  <c:v>-5.9319999999999995</c:v>
                </c:pt>
                <c:pt idx="274">
                  <c:v>-5.9319999999999995</c:v>
                </c:pt>
                <c:pt idx="275">
                  <c:v>-5.9319999999999995</c:v>
                </c:pt>
                <c:pt idx="276">
                  <c:v>-5.9319999999999995</c:v>
                </c:pt>
                <c:pt idx="277">
                  <c:v>-5.9319999999999995</c:v>
                </c:pt>
                <c:pt idx="278">
                  <c:v>-5.9319999999999995</c:v>
                </c:pt>
                <c:pt idx="279">
                  <c:v>-5.9319999999999995</c:v>
                </c:pt>
                <c:pt idx="280">
                  <c:v>-5.9319999999999995</c:v>
                </c:pt>
                <c:pt idx="281">
                  <c:v>-5.9319999999999995</c:v>
                </c:pt>
                <c:pt idx="282">
                  <c:v>-5.9319999999999995</c:v>
                </c:pt>
                <c:pt idx="283">
                  <c:v>-5.9319999999999995</c:v>
                </c:pt>
                <c:pt idx="284">
                  <c:v>-5.9319999999999995</c:v>
                </c:pt>
                <c:pt idx="285">
                  <c:v>-5.9319999999999995</c:v>
                </c:pt>
                <c:pt idx="286">
                  <c:v>-5.9319999999999995</c:v>
                </c:pt>
                <c:pt idx="287">
                  <c:v>-5.9319999999999995</c:v>
                </c:pt>
                <c:pt idx="288">
                  <c:v>-5.9319999999999995</c:v>
                </c:pt>
                <c:pt idx="289">
                  <c:v>-5.9319999999999995</c:v>
                </c:pt>
                <c:pt idx="290">
                  <c:v>-5.9319999999999995</c:v>
                </c:pt>
                <c:pt idx="291">
                  <c:v>-5.9319999999999995</c:v>
                </c:pt>
                <c:pt idx="292">
                  <c:v>-5.9319999999999995</c:v>
                </c:pt>
                <c:pt idx="293">
                  <c:v>-5.9319999999999995</c:v>
                </c:pt>
                <c:pt idx="294">
                  <c:v>-5.9319999999999995</c:v>
                </c:pt>
                <c:pt idx="295">
                  <c:v>-5.9319999999999995</c:v>
                </c:pt>
                <c:pt idx="296">
                  <c:v>-5.9319999999999995</c:v>
                </c:pt>
                <c:pt idx="297">
                  <c:v>-5.9319999999999995</c:v>
                </c:pt>
                <c:pt idx="298">
                  <c:v>-5.9319999999999995</c:v>
                </c:pt>
                <c:pt idx="299">
                  <c:v>-5.9319999999999995</c:v>
                </c:pt>
                <c:pt idx="300">
                  <c:v>-5.9319999999999995</c:v>
                </c:pt>
                <c:pt idx="301">
                  <c:v>-5.9319999999999995</c:v>
                </c:pt>
                <c:pt idx="302">
                  <c:v>-5.9319999999999995</c:v>
                </c:pt>
                <c:pt idx="303">
                  <c:v>-5.9319999999999995</c:v>
                </c:pt>
                <c:pt idx="304">
                  <c:v>-5.9319999999999995</c:v>
                </c:pt>
                <c:pt idx="305">
                  <c:v>-5.9319999999999995</c:v>
                </c:pt>
                <c:pt idx="306">
                  <c:v>-5.9319999999999995</c:v>
                </c:pt>
                <c:pt idx="307">
                  <c:v>-5.9319999999999995</c:v>
                </c:pt>
                <c:pt idx="308">
                  <c:v>-5.9319999999999995</c:v>
                </c:pt>
                <c:pt idx="309">
                  <c:v>-5.9319999999999995</c:v>
                </c:pt>
                <c:pt idx="310">
                  <c:v>-5.9319999999999995</c:v>
                </c:pt>
                <c:pt idx="311">
                  <c:v>-5.9319999999999995</c:v>
                </c:pt>
                <c:pt idx="312">
                  <c:v>-5.9319999999999995</c:v>
                </c:pt>
                <c:pt idx="313">
                  <c:v>-5.9319999999999995</c:v>
                </c:pt>
                <c:pt idx="314">
                  <c:v>-5.9319999999999995</c:v>
                </c:pt>
                <c:pt idx="315">
                  <c:v>-5.9319999999999995</c:v>
                </c:pt>
                <c:pt idx="316">
                  <c:v>-5.9319999999999995</c:v>
                </c:pt>
                <c:pt idx="317">
                  <c:v>-5.9319999999999995</c:v>
                </c:pt>
                <c:pt idx="318">
                  <c:v>-5.9319999999999995</c:v>
                </c:pt>
                <c:pt idx="319">
                  <c:v>-5.9319999999999995</c:v>
                </c:pt>
                <c:pt idx="320">
                  <c:v>-5.9319999999999995</c:v>
                </c:pt>
                <c:pt idx="321">
                  <c:v>-5.9319999999999995</c:v>
                </c:pt>
                <c:pt idx="322">
                  <c:v>-5.9319999999999995</c:v>
                </c:pt>
                <c:pt idx="323">
                  <c:v>-5.9319999999999995</c:v>
                </c:pt>
                <c:pt idx="324">
                  <c:v>-5.9319999999999995</c:v>
                </c:pt>
                <c:pt idx="325">
                  <c:v>-5.9319999999999995</c:v>
                </c:pt>
                <c:pt idx="326">
                  <c:v>-5.9319999999999995</c:v>
                </c:pt>
                <c:pt idx="327">
                  <c:v>-5.9319999999999995</c:v>
                </c:pt>
                <c:pt idx="328">
                  <c:v>-5.9319999999999995</c:v>
                </c:pt>
                <c:pt idx="329">
                  <c:v>-5.9319999999999995</c:v>
                </c:pt>
                <c:pt idx="330">
                  <c:v>-5.9319999999999995</c:v>
                </c:pt>
                <c:pt idx="331">
                  <c:v>-5.9319999999999995</c:v>
                </c:pt>
                <c:pt idx="332">
                  <c:v>-5.9319999999999995</c:v>
                </c:pt>
                <c:pt idx="333">
                  <c:v>-5.9319999999999995</c:v>
                </c:pt>
                <c:pt idx="334">
                  <c:v>-5.9319999999999995</c:v>
                </c:pt>
                <c:pt idx="335">
                  <c:v>-5.9319999999999995</c:v>
                </c:pt>
                <c:pt idx="336">
                  <c:v>-5.9319999999999995</c:v>
                </c:pt>
                <c:pt idx="337">
                  <c:v>-5.9319999999999995</c:v>
                </c:pt>
                <c:pt idx="338">
                  <c:v>-5.9319999999999995</c:v>
                </c:pt>
                <c:pt idx="339">
                  <c:v>-5.9319999999999995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C7-4B68-BBA9-95FF88BA4C9E}"/>
            </c:ext>
          </c:extLst>
        </c:ser>
        <c:ser>
          <c:idx val="0"/>
          <c:order val="3"/>
          <c:tx>
            <c:strRef>
              <c:f>'SHG Pro'!$O$3</c:f>
              <c:strCache>
                <c:ptCount val="1"/>
                <c:pt idx="0">
                  <c:v>Cumulative Points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'SHG Pro'!$O$4:$O$343</c:f>
              <c:numCache>
                <c:formatCode>0.00</c:formatCode>
                <c:ptCount val="340"/>
                <c:pt idx="0">
                  <c:v>0.98000000000000009</c:v>
                </c:pt>
                <c:pt idx="1">
                  <c:v>1.9600000000000002</c:v>
                </c:pt>
                <c:pt idx="2">
                  <c:v>2.9400000000000004</c:v>
                </c:pt>
                <c:pt idx="3">
                  <c:v>0.2880000000000007</c:v>
                </c:pt>
                <c:pt idx="4">
                  <c:v>1.2680000000000007</c:v>
                </c:pt>
                <c:pt idx="5">
                  <c:v>-1.7319999999999993</c:v>
                </c:pt>
                <c:pt idx="6">
                  <c:v>-0.75199999999999922</c:v>
                </c:pt>
                <c:pt idx="7">
                  <c:v>0.22800000000000087</c:v>
                </c:pt>
                <c:pt idx="8">
                  <c:v>1.2080000000000011</c:v>
                </c:pt>
                <c:pt idx="9">
                  <c:v>-1.7919999999999989</c:v>
                </c:pt>
                <c:pt idx="10">
                  <c:v>-0.81199999999999883</c:v>
                </c:pt>
                <c:pt idx="11">
                  <c:v>-4.3119999999999994</c:v>
                </c:pt>
                <c:pt idx="12">
                  <c:v>-3.3319999999999994</c:v>
                </c:pt>
                <c:pt idx="13">
                  <c:v>-2.3519999999999994</c:v>
                </c:pt>
                <c:pt idx="14">
                  <c:v>-1.3719999999999994</c:v>
                </c:pt>
                <c:pt idx="15">
                  <c:v>-2.3639999999999994</c:v>
                </c:pt>
                <c:pt idx="16">
                  <c:v>-1.3839999999999995</c:v>
                </c:pt>
                <c:pt idx="17">
                  <c:v>-0.40399999999999936</c:v>
                </c:pt>
                <c:pt idx="18">
                  <c:v>-3.9039999999999999</c:v>
                </c:pt>
                <c:pt idx="19">
                  <c:v>-2.9239999999999999</c:v>
                </c:pt>
                <c:pt idx="20">
                  <c:v>-1.944</c:v>
                </c:pt>
                <c:pt idx="21">
                  <c:v>-0.96399999999999986</c:v>
                </c:pt>
                <c:pt idx="22">
                  <c:v>-3.7159999999999997</c:v>
                </c:pt>
                <c:pt idx="23">
                  <c:v>-6.7159999999999993</c:v>
                </c:pt>
                <c:pt idx="24">
                  <c:v>-5.9319999999999995</c:v>
                </c:pt>
                <c:pt idx="25">
                  <c:v>-5.9319999999999995</c:v>
                </c:pt>
                <c:pt idx="26">
                  <c:v>-5.9319999999999995</c:v>
                </c:pt>
                <c:pt idx="27">
                  <c:v>-5.9319999999999995</c:v>
                </c:pt>
                <c:pt idx="28">
                  <c:v>-5.9319999999999995</c:v>
                </c:pt>
                <c:pt idx="29">
                  <c:v>-5.9319999999999995</c:v>
                </c:pt>
                <c:pt idx="30">
                  <c:v>-5.9319999999999995</c:v>
                </c:pt>
                <c:pt idx="31">
                  <c:v>-5.9319999999999995</c:v>
                </c:pt>
                <c:pt idx="32">
                  <c:v>-5.9319999999999995</c:v>
                </c:pt>
                <c:pt idx="33">
                  <c:v>-5.9319999999999995</c:v>
                </c:pt>
                <c:pt idx="34">
                  <c:v>-5.9319999999999995</c:v>
                </c:pt>
                <c:pt idx="35">
                  <c:v>-5.9319999999999995</c:v>
                </c:pt>
                <c:pt idx="36">
                  <c:v>-5.9319999999999995</c:v>
                </c:pt>
                <c:pt idx="37">
                  <c:v>-5.9319999999999995</c:v>
                </c:pt>
                <c:pt idx="38">
                  <c:v>-5.9319999999999995</c:v>
                </c:pt>
                <c:pt idx="39">
                  <c:v>-5.9319999999999995</c:v>
                </c:pt>
                <c:pt idx="40">
                  <c:v>-5.9319999999999995</c:v>
                </c:pt>
                <c:pt idx="41">
                  <c:v>-5.9319999999999995</c:v>
                </c:pt>
                <c:pt idx="42">
                  <c:v>-5.9319999999999995</c:v>
                </c:pt>
                <c:pt idx="43">
                  <c:v>-5.9319999999999995</c:v>
                </c:pt>
                <c:pt idx="44">
                  <c:v>-5.9319999999999995</c:v>
                </c:pt>
                <c:pt idx="45">
                  <c:v>-5.9319999999999995</c:v>
                </c:pt>
                <c:pt idx="46">
                  <c:v>-5.9319999999999995</c:v>
                </c:pt>
                <c:pt idx="47">
                  <c:v>-5.9319999999999995</c:v>
                </c:pt>
                <c:pt idx="48">
                  <c:v>-5.9319999999999995</c:v>
                </c:pt>
                <c:pt idx="49">
                  <c:v>-5.9319999999999995</c:v>
                </c:pt>
                <c:pt idx="50">
                  <c:v>-5.9319999999999995</c:v>
                </c:pt>
                <c:pt idx="51">
                  <c:v>-5.9319999999999995</c:v>
                </c:pt>
                <c:pt idx="52">
                  <c:v>-5.9319999999999995</c:v>
                </c:pt>
                <c:pt idx="53">
                  <c:v>-5.9319999999999995</c:v>
                </c:pt>
                <c:pt idx="54">
                  <c:v>-5.9319999999999995</c:v>
                </c:pt>
                <c:pt idx="55">
                  <c:v>-5.9319999999999995</c:v>
                </c:pt>
                <c:pt idx="56">
                  <c:v>-5.9319999999999995</c:v>
                </c:pt>
                <c:pt idx="57">
                  <c:v>-5.9319999999999995</c:v>
                </c:pt>
                <c:pt idx="58">
                  <c:v>-5.9319999999999995</c:v>
                </c:pt>
                <c:pt idx="59">
                  <c:v>-5.9319999999999995</c:v>
                </c:pt>
                <c:pt idx="60">
                  <c:v>-5.9319999999999995</c:v>
                </c:pt>
                <c:pt idx="61">
                  <c:v>-5.9319999999999995</c:v>
                </c:pt>
                <c:pt idx="62">
                  <c:v>-5.9319999999999995</c:v>
                </c:pt>
                <c:pt idx="63">
                  <c:v>-5.9319999999999995</c:v>
                </c:pt>
                <c:pt idx="64">
                  <c:v>-5.9319999999999995</c:v>
                </c:pt>
                <c:pt idx="65">
                  <c:v>-5.9319999999999995</c:v>
                </c:pt>
                <c:pt idx="66">
                  <c:v>-5.9319999999999995</c:v>
                </c:pt>
                <c:pt idx="67">
                  <c:v>-5.9319999999999995</c:v>
                </c:pt>
                <c:pt idx="68">
                  <c:v>-5.9319999999999995</c:v>
                </c:pt>
                <c:pt idx="69">
                  <c:v>-5.9319999999999995</c:v>
                </c:pt>
                <c:pt idx="70">
                  <c:v>-5.9319999999999995</c:v>
                </c:pt>
                <c:pt idx="71">
                  <c:v>-5.9319999999999995</c:v>
                </c:pt>
                <c:pt idx="72">
                  <c:v>-5.9319999999999995</c:v>
                </c:pt>
                <c:pt idx="73">
                  <c:v>-5.9319999999999995</c:v>
                </c:pt>
                <c:pt idx="74">
                  <c:v>-5.9319999999999995</c:v>
                </c:pt>
                <c:pt idx="75">
                  <c:v>-5.9319999999999995</c:v>
                </c:pt>
                <c:pt idx="76">
                  <c:v>-5.9319999999999995</c:v>
                </c:pt>
                <c:pt idx="77">
                  <c:v>-5.9319999999999995</c:v>
                </c:pt>
                <c:pt idx="78">
                  <c:v>-5.9319999999999995</c:v>
                </c:pt>
                <c:pt idx="79">
                  <c:v>-5.9319999999999995</c:v>
                </c:pt>
                <c:pt idx="80">
                  <c:v>-5.9319999999999995</c:v>
                </c:pt>
                <c:pt idx="81">
                  <c:v>-5.9319999999999995</c:v>
                </c:pt>
                <c:pt idx="82">
                  <c:v>-5.9319999999999995</c:v>
                </c:pt>
                <c:pt idx="83">
                  <c:v>-5.9319999999999995</c:v>
                </c:pt>
                <c:pt idx="84">
                  <c:v>-5.9319999999999995</c:v>
                </c:pt>
                <c:pt idx="85">
                  <c:v>-5.9319999999999995</c:v>
                </c:pt>
                <c:pt idx="86">
                  <c:v>-5.9319999999999995</c:v>
                </c:pt>
                <c:pt idx="87">
                  <c:v>-5.9319999999999995</c:v>
                </c:pt>
                <c:pt idx="88">
                  <c:v>-5.9319999999999995</c:v>
                </c:pt>
                <c:pt idx="89">
                  <c:v>-5.9319999999999995</c:v>
                </c:pt>
                <c:pt idx="90">
                  <c:v>-5.9319999999999995</c:v>
                </c:pt>
                <c:pt idx="91">
                  <c:v>-5.9319999999999995</c:v>
                </c:pt>
                <c:pt idx="92">
                  <c:v>-5.9319999999999995</c:v>
                </c:pt>
                <c:pt idx="93">
                  <c:v>-5.9319999999999995</c:v>
                </c:pt>
                <c:pt idx="94">
                  <c:v>-5.9319999999999995</c:v>
                </c:pt>
                <c:pt idx="95">
                  <c:v>-5.9319999999999995</c:v>
                </c:pt>
                <c:pt idx="96">
                  <c:v>-5.9319999999999995</c:v>
                </c:pt>
                <c:pt idx="97">
                  <c:v>-5.9319999999999995</c:v>
                </c:pt>
                <c:pt idx="98">
                  <c:v>-5.9319999999999995</c:v>
                </c:pt>
                <c:pt idx="99">
                  <c:v>-5.9319999999999995</c:v>
                </c:pt>
                <c:pt idx="100">
                  <c:v>-5.9319999999999995</c:v>
                </c:pt>
                <c:pt idx="101">
                  <c:v>-5.9319999999999995</c:v>
                </c:pt>
                <c:pt idx="102">
                  <c:v>-5.9319999999999995</c:v>
                </c:pt>
                <c:pt idx="103">
                  <c:v>-5.9319999999999995</c:v>
                </c:pt>
                <c:pt idx="104">
                  <c:v>-5.9319999999999995</c:v>
                </c:pt>
                <c:pt idx="105">
                  <c:v>-5.9319999999999995</c:v>
                </c:pt>
                <c:pt idx="106">
                  <c:v>-5.9319999999999995</c:v>
                </c:pt>
                <c:pt idx="107">
                  <c:v>-5.9319999999999995</c:v>
                </c:pt>
                <c:pt idx="108">
                  <c:v>-5.9319999999999995</c:v>
                </c:pt>
                <c:pt idx="109">
                  <c:v>-5.9319999999999995</c:v>
                </c:pt>
                <c:pt idx="110">
                  <c:v>-5.9319999999999995</c:v>
                </c:pt>
                <c:pt idx="111">
                  <c:v>-5.9319999999999995</c:v>
                </c:pt>
                <c:pt idx="112">
                  <c:v>-5.9319999999999995</c:v>
                </c:pt>
                <c:pt idx="113">
                  <c:v>-5.9319999999999995</c:v>
                </c:pt>
                <c:pt idx="114">
                  <c:v>-5.9319999999999995</c:v>
                </c:pt>
                <c:pt idx="115">
                  <c:v>-5.9319999999999995</c:v>
                </c:pt>
                <c:pt idx="116">
                  <c:v>-5.9319999999999995</c:v>
                </c:pt>
                <c:pt idx="117">
                  <c:v>-5.9319999999999995</c:v>
                </c:pt>
                <c:pt idx="118">
                  <c:v>-5.9319999999999995</c:v>
                </c:pt>
                <c:pt idx="119">
                  <c:v>-5.9319999999999995</c:v>
                </c:pt>
                <c:pt idx="120">
                  <c:v>-5.9319999999999995</c:v>
                </c:pt>
                <c:pt idx="121">
                  <c:v>-5.9319999999999995</c:v>
                </c:pt>
                <c:pt idx="122">
                  <c:v>-5.9319999999999995</c:v>
                </c:pt>
                <c:pt idx="123">
                  <c:v>-5.9319999999999995</c:v>
                </c:pt>
                <c:pt idx="124">
                  <c:v>-5.9319999999999995</c:v>
                </c:pt>
                <c:pt idx="125">
                  <c:v>-5.9319999999999995</c:v>
                </c:pt>
                <c:pt idx="126">
                  <c:v>-5.9319999999999995</c:v>
                </c:pt>
                <c:pt idx="127">
                  <c:v>-5.9319999999999995</c:v>
                </c:pt>
                <c:pt idx="128">
                  <c:v>-5.9319999999999995</c:v>
                </c:pt>
                <c:pt idx="129">
                  <c:v>-5.9319999999999995</c:v>
                </c:pt>
                <c:pt idx="130">
                  <c:v>-5.9319999999999995</c:v>
                </c:pt>
                <c:pt idx="131">
                  <c:v>-5.9319999999999995</c:v>
                </c:pt>
                <c:pt idx="132">
                  <c:v>-5.9319999999999995</c:v>
                </c:pt>
                <c:pt idx="133">
                  <c:v>-5.9319999999999995</c:v>
                </c:pt>
                <c:pt idx="134">
                  <c:v>-5.9319999999999995</c:v>
                </c:pt>
                <c:pt idx="135">
                  <c:v>-5.9319999999999995</c:v>
                </c:pt>
                <c:pt idx="136">
                  <c:v>-5.9319999999999995</c:v>
                </c:pt>
                <c:pt idx="137">
                  <c:v>-5.9319999999999995</c:v>
                </c:pt>
                <c:pt idx="138">
                  <c:v>-5.9319999999999995</c:v>
                </c:pt>
                <c:pt idx="139">
                  <c:v>-5.9319999999999995</c:v>
                </c:pt>
                <c:pt idx="140">
                  <c:v>-5.9319999999999995</c:v>
                </c:pt>
                <c:pt idx="141">
                  <c:v>-5.9319999999999995</c:v>
                </c:pt>
                <c:pt idx="142">
                  <c:v>-5.9319999999999995</c:v>
                </c:pt>
                <c:pt idx="143">
                  <c:v>-5.9319999999999995</c:v>
                </c:pt>
                <c:pt idx="144">
                  <c:v>-5.9319999999999995</c:v>
                </c:pt>
                <c:pt idx="145">
                  <c:v>-5.9319999999999995</c:v>
                </c:pt>
                <c:pt idx="146">
                  <c:v>-5.9319999999999995</c:v>
                </c:pt>
                <c:pt idx="147">
                  <c:v>-5.9319999999999995</c:v>
                </c:pt>
                <c:pt idx="148">
                  <c:v>-5.9319999999999995</c:v>
                </c:pt>
                <c:pt idx="149">
                  <c:v>-5.9319999999999995</c:v>
                </c:pt>
                <c:pt idx="150">
                  <c:v>-5.9319999999999995</c:v>
                </c:pt>
                <c:pt idx="151">
                  <c:v>-5.9319999999999995</c:v>
                </c:pt>
                <c:pt idx="152">
                  <c:v>-5.9319999999999995</c:v>
                </c:pt>
                <c:pt idx="153">
                  <c:v>-5.9319999999999995</c:v>
                </c:pt>
                <c:pt idx="154">
                  <c:v>-5.9319999999999995</c:v>
                </c:pt>
                <c:pt idx="155">
                  <c:v>-5.9319999999999995</c:v>
                </c:pt>
                <c:pt idx="156">
                  <c:v>-5.9319999999999995</c:v>
                </c:pt>
                <c:pt idx="157">
                  <c:v>-5.9319999999999995</c:v>
                </c:pt>
                <c:pt idx="158">
                  <c:v>-5.9319999999999995</c:v>
                </c:pt>
                <c:pt idx="159">
                  <c:v>-5.9319999999999995</c:v>
                </c:pt>
                <c:pt idx="160">
                  <c:v>-5.9319999999999995</c:v>
                </c:pt>
                <c:pt idx="161">
                  <c:v>-5.9319999999999995</c:v>
                </c:pt>
                <c:pt idx="162">
                  <c:v>-5.9319999999999995</c:v>
                </c:pt>
                <c:pt idx="163">
                  <c:v>-5.9319999999999995</c:v>
                </c:pt>
                <c:pt idx="164">
                  <c:v>-5.9319999999999995</c:v>
                </c:pt>
                <c:pt idx="165">
                  <c:v>-5.9319999999999995</c:v>
                </c:pt>
                <c:pt idx="166">
                  <c:v>-5.9319999999999995</c:v>
                </c:pt>
                <c:pt idx="167">
                  <c:v>-5.9319999999999995</c:v>
                </c:pt>
                <c:pt idx="168">
                  <c:v>-5.9319999999999995</c:v>
                </c:pt>
                <c:pt idx="169">
                  <c:v>-5.9319999999999995</c:v>
                </c:pt>
                <c:pt idx="170">
                  <c:v>-5.9319999999999995</c:v>
                </c:pt>
                <c:pt idx="171">
                  <c:v>-5.9319999999999995</c:v>
                </c:pt>
                <c:pt idx="172">
                  <c:v>-5.9319999999999995</c:v>
                </c:pt>
                <c:pt idx="173">
                  <c:v>-5.9319999999999995</c:v>
                </c:pt>
                <c:pt idx="174">
                  <c:v>-5.9319999999999995</c:v>
                </c:pt>
                <c:pt idx="175">
                  <c:v>-5.9319999999999995</c:v>
                </c:pt>
                <c:pt idx="176">
                  <c:v>-5.9319999999999995</c:v>
                </c:pt>
                <c:pt idx="177">
                  <c:v>-5.9319999999999995</c:v>
                </c:pt>
                <c:pt idx="178">
                  <c:v>-5.9319999999999995</c:v>
                </c:pt>
                <c:pt idx="179">
                  <c:v>-5.9319999999999995</c:v>
                </c:pt>
                <c:pt idx="180">
                  <c:v>-5.9319999999999995</c:v>
                </c:pt>
                <c:pt idx="181">
                  <c:v>-5.9319999999999995</c:v>
                </c:pt>
                <c:pt idx="182">
                  <c:v>-5.9319999999999995</c:v>
                </c:pt>
                <c:pt idx="183">
                  <c:v>-5.9319999999999995</c:v>
                </c:pt>
                <c:pt idx="184">
                  <c:v>-5.9319999999999995</c:v>
                </c:pt>
                <c:pt idx="185">
                  <c:v>-5.9319999999999995</c:v>
                </c:pt>
                <c:pt idx="186">
                  <c:v>-5.9319999999999995</c:v>
                </c:pt>
                <c:pt idx="187">
                  <c:v>-5.9319999999999995</c:v>
                </c:pt>
                <c:pt idx="188">
                  <c:v>-5.9319999999999995</c:v>
                </c:pt>
                <c:pt idx="189">
                  <c:v>-5.9319999999999995</c:v>
                </c:pt>
                <c:pt idx="190">
                  <c:v>-5.9319999999999995</c:v>
                </c:pt>
                <c:pt idx="191">
                  <c:v>-5.9319999999999995</c:v>
                </c:pt>
                <c:pt idx="192">
                  <c:v>-5.9319999999999995</c:v>
                </c:pt>
                <c:pt idx="193">
                  <c:v>-5.9319999999999995</c:v>
                </c:pt>
                <c:pt idx="194">
                  <c:v>-5.9319999999999995</c:v>
                </c:pt>
                <c:pt idx="195">
                  <c:v>-5.9319999999999995</c:v>
                </c:pt>
                <c:pt idx="196">
                  <c:v>-5.9319999999999995</c:v>
                </c:pt>
                <c:pt idx="197">
                  <c:v>-5.9319999999999995</c:v>
                </c:pt>
                <c:pt idx="198">
                  <c:v>-5.9319999999999995</c:v>
                </c:pt>
                <c:pt idx="199">
                  <c:v>-5.9319999999999995</c:v>
                </c:pt>
                <c:pt idx="200">
                  <c:v>-5.9319999999999995</c:v>
                </c:pt>
                <c:pt idx="201">
                  <c:v>-5.9319999999999995</c:v>
                </c:pt>
                <c:pt idx="202">
                  <c:v>-5.9319999999999995</c:v>
                </c:pt>
                <c:pt idx="203">
                  <c:v>-5.9319999999999995</c:v>
                </c:pt>
                <c:pt idx="204">
                  <c:v>-5.9319999999999995</c:v>
                </c:pt>
                <c:pt idx="205">
                  <c:v>-5.9319999999999995</c:v>
                </c:pt>
                <c:pt idx="206">
                  <c:v>-5.9319999999999995</c:v>
                </c:pt>
                <c:pt idx="207">
                  <c:v>-5.9319999999999995</c:v>
                </c:pt>
                <c:pt idx="208">
                  <c:v>-5.9319999999999995</c:v>
                </c:pt>
                <c:pt idx="209">
                  <c:v>-5.9319999999999995</c:v>
                </c:pt>
                <c:pt idx="210">
                  <c:v>-5.9319999999999995</c:v>
                </c:pt>
                <c:pt idx="211">
                  <c:v>-5.9319999999999995</c:v>
                </c:pt>
                <c:pt idx="212">
                  <c:v>-5.9319999999999995</c:v>
                </c:pt>
                <c:pt idx="213">
                  <c:v>-5.9319999999999995</c:v>
                </c:pt>
                <c:pt idx="214">
                  <c:v>-5.9319999999999995</c:v>
                </c:pt>
                <c:pt idx="215">
                  <c:v>-5.9319999999999995</c:v>
                </c:pt>
                <c:pt idx="216">
                  <c:v>-5.9319999999999995</c:v>
                </c:pt>
                <c:pt idx="217">
                  <c:v>-5.9319999999999995</c:v>
                </c:pt>
                <c:pt idx="218">
                  <c:v>-5.9319999999999995</c:v>
                </c:pt>
                <c:pt idx="219">
                  <c:v>-5.9319999999999995</c:v>
                </c:pt>
                <c:pt idx="220">
                  <c:v>-5.9319999999999995</c:v>
                </c:pt>
                <c:pt idx="221">
                  <c:v>-5.9319999999999995</c:v>
                </c:pt>
                <c:pt idx="222">
                  <c:v>-5.9319999999999995</c:v>
                </c:pt>
                <c:pt idx="223">
                  <c:v>-5.9319999999999995</c:v>
                </c:pt>
                <c:pt idx="224">
                  <c:v>-5.9319999999999995</c:v>
                </c:pt>
                <c:pt idx="225">
                  <c:v>-5.9319999999999995</c:v>
                </c:pt>
                <c:pt idx="226">
                  <c:v>-5.9319999999999995</c:v>
                </c:pt>
                <c:pt idx="227">
                  <c:v>-5.9319999999999995</c:v>
                </c:pt>
                <c:pt idx="228">
                  <c:v>-5.9319999999999995</c:v>
                </c:pt>
                <c:pt idx="229">
                  <c:v>-5.9319999999999995</c:v>
                </c:pt>
                <c:pt idx="230">
                  <c:v>-5.9319999999999995</c:v>
                </c:pt>
                <c:pt idx="231">
                  <c:v>-5.9319999999999995</c:v>
                </c:pt>
                <c:pt idx="232">
                  <c:v>-5.9319999999999995</c:v>
                </c:pt>
                <c:pt idx="233">
                  <c:v>-5.9319999999999995</c:v>
                </c:pt>
                <c:pt idx="234">
                  <c:v>-5.9319999999999995</c:v>
                </c:pt>
                <c:pt idx="235">
                  <c:v>-5.9319999999999995</c:v>
                </c:pt>
                <c:pt idx="236">
                  <c:v>-5.9319999999999995</c:v>
                </c:pt>
                <c:pt idx="237">
                  <c:v>-5.9319999999999995</c:v>
                </c:pt>
                <c:pt idx="238">
                  <c:v>-5.9319999999999995</c:v>
                </c:pt>
                <c:pt idx="239">
                  <c:v>-5.9319999999999995</c:v>
                </c:pt>
                <c:pt idx="240">
                  <c:v>-5.9319999999999995</c:v>
                </c:pt>
                <c:pt idx="241">
                  <c:v>-5.9319999999999995</c:v>
                </c:pt>
                <c:pt idx="242">
                  <c:v>-5.9319999999999995</c:v>
                </c:pt>
                <c:pt idx="243">
                  <c:v>-5.9319999999999995</c:v>
                </c:pt>
                <c:pt idx="244">
                  <c:v>-5.9319999999999995</c:v>
                </c:pt>
                <c:pt idx="245">
                  <c:v>-5.9319999999999995</c:v>
                </c:pt>
                <c:pt idx="246">
                  <c:v>-5.9319999999999995</c:v>
                </c:pt>
                <c:pt idx="247">
                  <c:v>-5.9319999999999995</c:v>
                </c:pt>
                <c:pt idx="248">
                  <c:v>-5.9319999999999995</c:v>
                </c:pt>
                <c:pt idx="249">
                  <c:v>-5.9319999999999995</c:v>
                </c:pt>
                <c:pt idx="250">
                  <c:v>-5.9319999999999995</c:v>
                </c:pt>
                <c:pt idx="251">
                  <c:v>-5.9319999999999995</c:v>
                </c:pt>
                <c:pt idx="252">
                  <c:v>-5.9319999999999995</c:v>
                </c:pt>
                <c:pt idx="253">
                  <c:v>-5.9319999999999995</c:v>
                </c:pt>
                <c:pt idx="254">
                  <c:v>-5.9319999999999995</c:v>
                </c:pt>
                <c:pt idx="255">
                  <c:v>-5.9319999999999995</c:v>
                </c:pt>
                <c:pt idx="256">
                  <c:v>-5.9319999999999995</c:v>
                </c:pt>
                <c:pt idx="257">
                  <c:v>-5.9319999999999995</c:v>
                </c:pt>
                <c:pt idx="258">
                  <c:v>-5.9319999999999995</c:v>
                </c:pt>
                <c:pt idx="259">
                  <c:v>-5.9319999999999995</c:v>
                </c:pt>
                <c:pt idx="260">
                  <c:v>-5.9319999999999995</c:v>
                </c:pt>
                <c:pt idx="261">
                  <c:v>-5.9319999999999995</c:v>
                </c:pt>
                <c:pt idx="262">
                  <c:v>-5.9319999999999995</c:v>
                </c:pt>
                <c:pt idx="263">
                  <c:v>-5.9319999999999995</c:v>
                </c:pt>
                <c:pt idx="264">
                  <c:v>-5.9319999999999995</c:v>
                </c:pt>
                <c:pt idx="265">
                  <c:v>-5.9319999999999995</c:v>
                </c:pt>
                <c:pt idx="266">
                  <c:v>-5.9319999999999995</c:v>
                </c:pt>
                <c:pt idx="267">
                  <c:v>-5.9319999999999995</c:v>
                </c:pt>
                <c:pt idx="268">
                  <c:v>-5.9319999999999995</c:v>
                </c:pt>
                <c:pt idx="269">
                  <c:v>-5.9319999999999995</c:v>
                </c:pt>
                <c:pt idx="270">
                  <c:v>-5.9319999999999995</c:v>
                </c:pt>
                <c:pt idx="271">
                  <c:v>-5.9319999999999995</c:v>
                </c:pt>
                <c:pt idx="272">
                  <c:v>-5.9319999999999995</c:v>
                </c:pt>
                <c:pt idx="273">
                  <c:v>-5.9319999999999995</c:v>
                </c:pt>
                <c:pt idx="274">
                  <c:v>-5.9319999999999995</c:v>
                </c:pt>
                <c:pt idx="275">
                  <c:v>-5.9319999999999995</c:v>
                </c:pt>
                <c:pt idx="276">
                  <c:v>-5.9319999999999995</c:v>
                </c:pt>
                <c:pt idx="277">
                  <c:v>-5.9319999999999995</c:v>
                </c:pt>
                <c:pt idx="278">
                  <c:v>-5.9319999999999995</c:v>
                </c:pt>
                <c:pt idx="279">
                  <c:v>-5.9319999999999995</c:v>
                </c:pt>
                <c:pt idx="280">
                  <c:v>-5.9319999999999995</c:v>
                </c:pt>
                <c:pt idx="281">
                  <c:v>-5.9319999999999995</c:v>
                </c:pt>
                <c:pt idx="282">
                  <c:v>-5.9319999999999995</c:v>
                </c:pt>
                <c:pt idx="283">
                  <c:v>-5.9319999999999995</c:v>
                </c:pt>
                <c:pt idx="284">
                  <c:v>-5.9319999999999995</c:v>
                </c:pt>
                <c:pt idx="285">
                  <c:v>-5.9319999999999995</c:v>
                </c:pt>
                <c:pt idx="286">
                  <c:v>-5.9319999999999995</c:v>
                </c:pt>
                <c:pt idx="287">
                  <c:v>-5.9319999999999995</c:v>
                </c:pt>
                <c:pt idx="288">
                  <c:v>-5.9319999999999995</c:v>
                </c:pt>
                <c:pt idx="289">
                  <c:v>-5.9319999999999995</c:v>
                </c:pt>
                <c:pt idx="290">
                  <c:v>-5.9319999999999995</c:v>
                </c:pt>
                <c:pt idx="291">
                  <c:v>-5.9319999999999995</c:v>
                </c:pt>
                <c:pt idx="292">
                  <c:v>-5.9319999999999995</c:v>
                </c:pt>
                <c:pt idx="293">
                  <c:v>-5.9319999999999995</c:v>
                </c:pt>
                <c:pt idx="294">
                  <c:v>-5.9319999999999995</c:v>
                </c:pt>
                <c:pt idx="295">
                  <c:v>-5.9319999999999995</c:v>
                </c:pt>
                <c:pt idx="296">
                  <c:v>-5.9319999999999995</c:v>
                </c:pt>
                <c:pt idx="297">
                  <c:v>-5.9319999999999995</c:v>
                </c:pt>
                <c:pt idx="298">
                  <c:v>-5.9319999999999995</c:v>
                </c:pt>
                <c:pt idx="299">
                  <c:v>-5.9319999999999995</c:v>
                </c:pt>
                <c:pt idx="300">
                  <c:v>-5.9319999999999995</c:v>
                </c:pt>
                <c:pt idx="301">
                  <c:v>-5.9319999999999995</c:v>
                </c:pt>
                <c:pt idx="302">
                  <c:v>-5.9319999999999995</c:v>
                </c:pt>
                <c:pt idx="303">
                  <c:v>-5.9319999999999995</c:v>
                </c:pt>
                <c:pt idx="304">
                  <c:v>-5.9319999999999995</c:v>
                </c:pt>
                <c:pt idx="305">
                  <c:v>-5.9319999999999995</c:v>
                </c:pt>
                <c:pt idx="306">
                  <c:v>-5.9319999999999995</c:v>
                </c:pt>
                <c:pt idx="307">
                  <c:v>-5.9319999999999995</c:v>
                </c:pt>
                <c:pt idx="308">
                  <c:v>-5.9319999999999995</c:v>
                </c:pt>
                <c:pt idx="309">
                  <c:v>-5.9319999999999995</c:v>
                </c:pt>
                <c:pt idx="310">
                  <c:v>-5.9319999999999995</c:v>
                </c:pt>
                <c:pt idx="311">
                  <c:v>-5.9319999999999995</c:v>
                </c:pt>
                <c:pt idx="312">
                  <c:v>-5.9319999999999995</c:v>
                </c:pt>
                <c:pt idx="313">
                  <c:v>-5.9319999999999995</c:v>
                </c:pt>
                <c:pt idx="314">
                  <c:v>-5.9319999999999995</c:v>
                </c:pt>
                <c:pt idx="315">
                  <c:v>-5.9319999999999995</c:v>
                </c:pt>
                <c:pt idx="316">
                  <c:v>-5.9319999999999995</c:v>
                </c:pt>
                <c:pt idx="317">
                  <c:v>-5.9319999999999995</c:v>
                </c:pt>
                <c:pt idx="318">
                  <c:v>-5.9319999999999995</c:v>
                </c:pt>
                <c:pt idx="319">
                  <c:v>-5.9319999999999995</c:v>
                </c:pt>
                <c:pt idx="320">
                  <c:v>-5.9319999999999995</c:v>
                </c:pt>
                <c:pt idx="321">
                  <c:v>-5.9319999999999995</c:v>
                </c:pt>
                <c:pt idx="322">
                  <c:v>-5.9319999999999995</c:v>
                </c:pt>
                <c:pt idx="323">
                  <c:v>-5.9319999999999995</c:v>
                </c:pt>
                <c:pt idx="324">
                  <c:v>-5.9319999999999995</c:v>
                </c:pt>
                <c:pt idx="325">
                  <c:v>-5.9319999999999995</c:v>
                </c:pt>
                <c:pt idx="326">
                  <c:v>-5.9319999999999995</c:v>
                </c:pt>
                <c:pt idx="327">
                  <c:v>-5.9319999999999995</c:v>
                </c:pt>
                <c:pt idx="328">
                  <c:v>-5.9319999999999995</c:v>
                </c:pt>
                <c:pt idx="329">
                  <c:v>-5.9319999999999995</c:v>
                </c:pt>
                <c:pt idx="330">
                  <c:v>-5.9319999999999995</c:v>
                </c:pt>
                <c:pt idx="331">
                  <c:v>-5.9319999999999995</c:v>
                </c:pt>
                <c:pt idx="332">
                  <c:v>-5.9319999999999995</c:v>
                </c:pt>
                <c:pt idx="333">
                  <c:v>-5.9319999999999995</c:v>
                </c:pt>
                <c:pt idx="334">
                  <c:v>-5.9319999999999995</c:v>
                </c:pt>
                <c:pt idx="335">
                  <c:v>-5.9319999999999995</c:v>
                </c:pt>
                <c:pt idx="336">
                  <c:v>-5.9319999999999995</c:v>
                </c:pt>
                <c:pt idx="337">
                  <c:v>-5.9319999999999995</c:v>
                </c:pt>
                <c:pt idx="338">
                  <c:v>-5.9319999999999995</c:v>
                </c:pt>
                <c:pt idx="339">
                  <c:v>-5.9319999999999995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C7-4B68-BBA9-95FF88BA4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299472"/>
        <c:axId val="1514555520"/>
      </c:lineChart>
      <c:catAx>
        <c:axId val="5202994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4555520"/>
        <c:crosses val="autoZero"/>
        <c:auto val="1"/>
        <c:lblAlgn val="ctr"/>
        <c:lblOffset val="100"/>
        <c:noMultiLvlLbl val="0"/>
      </c:catAx>
      <c:valAx>
        <c:axId val="151455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0299472"/>
        <c:crosses val="autoZero"/>
        <c:crossBetween val="between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552450</xdr:colOff>
      <xdr:row>2</xdr:row>
      <xdr:rowOff>139700</xdr:rowOff>
    </xdr:from>
    <xdr:to>
      <xdr:col>25</xdr:col>
      <xdr:colOff>123825</xdr:colOff>
      <xdr:row>23</xdr:row>
      <xdr:rowOff>39687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9C137AC-3AF6-4F72-85FE-5A124FA94A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257175</xdr:colOff>
      <xdr:row>2</xdr:row>
      <xdr:rowOff>114300</xdr:rowOff>
    </xdr:from>
    <xdr:to>
      <xdr:col>15</xdr:col>
      <xdr:colOff>438150</xdr:colOff>
      <xdr:row>23</xdr:row>
      <xdr:rowOff>11112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F370921-145A-44A6-9095-6A450C7D80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552450</xdr:colOff>
      <xdr:row>2</xdr:row>
      <xdr:rowOff>139700</xdr:rowOff>
    </xdr:from>
    <xdr:to>
      <xdr:col>25</xdr:col>
      <xdr:colOff>123825</xdr:colOff>
      <xdr:row>23</xdr:row>
      <xdr:rowOff>39687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86D800A-C4AB-40BF-A677-858D337870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257175</xdr:colOff>
      <xdr:row>2</xdr:row>
      <xdr:rowOff>114300</xdr:rowOff>
    </xdr:from>
    <xdr:to>
      <xdr:col>15</xdr:col>
      <xdr:colOff>438150</xdr:colOff>
      <xdr:row>23</xdr:row>
      <xdr:rowOff>11112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4784BC3-3D9C-4AB3-AD48-0430AE815E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588734</xdr:colOff>
      <xdr:row>40</xdr:row>
      <xdr:rowOff>102054</xdr:rowOff>
    </xdr:from>
    <xdr:to>
      <xdr:col>32</xdr:col>
      <xdr:colOff>200932</xdr:colOff>
      <xdr:row>60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AE6782-8302-4B77-B8AB-F08E990856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585106</xdr:colOff>
      <xdr:row>61</xdr:row>
      <xdr:rowOff>68035</xdr:rowOff>
    </xdr:from>
    <xdr:to>
      <xdr:col>32</xdr:col>
      <xdr:colOff>197304</xdr:colOff>
      <xdr:row>81</xdr:row>
      <xdr:rowOff>95702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FDA05C6-1873-4177-9FC8-C3A38DE589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588734</xdr:colOff>
      <xdr:row>40</xdr:row>
      <xdr:rowOff>102054</xdr:rowOff>
    </xdr:from>
    <xdr:to>
      <xdr:col>31</xdr:col>
      <xdr:colOff>200932</xdr:colOff>
      <xdr:row>60</xdr:row>
      <xdr:rowOff>136071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FE28A5-9B28-4020-8B49-429BA003CA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585106</xdr:colOff>
      <xdr:row>62</xdr:row>
      <xdr:rowOff>68035</xdr:rowOff>
    </xdr:from>
    <xdr:to>
      <xdr:col>31</xdr:col>
      <xdr:colOff>197304</xdr:colOff>
      <xdr:row>82</xdr:row>
      <xdr:rowOff>95702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7E8E365-3F68-4097-871B-EB15D1D670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588734</xdr:colOff>
      <xdr:row>40</xdr:row>
      <xdr:rowOff>102054</xdr:rowOff>
    </xdr:from>
    <xdr:to>
      <xdr:col>31</xdr:col>
      <xdr:colOff>200932</xdr:colOff>
      <xdr:row>60</xdr:row>
      <xdr:rowOff>136071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3EA5A1-B50C-4B60-BAF9-022767B1BE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585106</xdr:colOff>
      <xdr:row>62</xdr:row>
      <xdr:rowOff>68035</xdr:rowOff>
    </xdr:from>
    <xdr:to>
      <xdr:col>31</xdr:col>
      <xdr:colOff>197304</xdr:colOff>
      <xdr:row>82</xdr:row>
      <xdr:rowOff>95702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6CFE0C4-46AE-4B8F-8E46-5339EDC376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564921</xdr:colOff>
      <xdr:row>62</xdr:row>
      <xdr:rowOff>152854</xdr:rowOff>
    </xdr:from>
    <xdr:to>
      <xdr:col>52</xdr:col>
      <xdr:colOff>578757</xdr:colOff>
      <xdr:row>82</xdr:row>
      <xdr:rowOff>183696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2AAF511-AE31-4108-8071-BC50E920BC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585106</xdr:colOff>
      <xdr:row>62</xdr:row>
      <xdr:rowOff>68035</xdr:rowOff>
    </xdr:from>
    <xdr:to>
      <xdr:col>32</xdr:col>
      <xdr:colOff>197304</xdr:colOff>
      <xdr:row>82</xdr:row>
      <xdr:rowOff>95702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2B557F7-1A65-464D-9F22-F2895553C0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105229</xdr:colOff>
      <xdr:row>62</xdr:row>
      <xdr:rowOff>2722</xdr:rowOff>
    </xdr:from>
    <xdr:to>
      <xdr:col>34</xdr:col>
      <xdr:colOff>136071</xdr:colOff>
      <xdr:row>87</xdr:row>
      <xdr:rowOff>78468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04CB17-90EE-4F68-BA6D-F08917B2D6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214085</xdr:colOff>
      <xdr:row>77</xdr:row>
      <xdr:rowOff>97972</xdr:rowOff>
    </xdr:from>
    <xdr:to>
      <xdr:col>38</xdr:col>
      <xdr:colOff>139246</xdr:colOff>
      <xdr:row>102</xdr:row>
      <xdr:rowOff>173718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34BE30E-8AFB-4A4C-80A5-B19CFA3E6F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564921</xdr:colOff>
      <xdr:row>62</xdr:row>
      <xdr:rowOff>152854</xdr:rowOff>
    </xdr:from>
    <xdr:to>
      <xdr:col>53</xdr:col>
      <xdr:colOff>578757</xdr:colOff>
      <xdr:row>82</xdr:row>
      <xdr:rowOff>183696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D095FB-FAB3-48EF-AE67-DB6B3502A4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1309005</xdr:colOff>
      <xdr:row>37</xdr:row>
      <xdr:rowOff>108403</xdr:rowOff>
    </xdr:from>
    <xdr:to>
      <xdr:col>19</xdr:col>
      <xdr:colOff>0</xdr:colOff>
      <xdr:row>59</xdr:row>
      <xdr:rowOff>68035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1D1FAE0-D6F5-4736-BDED-4E5F25AEFD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91868-B5AE-40EB-B129-F6F77C27D9D3}">
  <dimension ref="C3:E30"/>
  <sheetViews>
    <sheetView workbookViewId="0">
      <selection activeCell="D15" sqref="D15"/>
    </sheetView>
  </sheetViews>
  <sheetFormatPr defaultRowHeight="14.5"/>
  <cols>
    <col min="3" max="5" width="17.7265625" bestFit="1" customWidth="1"/>
  </cols>
  <sheetData>
    <row r="3" spans="3:5">
      <c r="C3" s="2" t="s">
        <v>14</v>
      </c>
      <c r="D3" s="65"/>
      <c r="E3" s="65"/>
    </row>
    <row r="4" spans="3:5">
      <c r="C4" s="7">
        <f>SUM(D7:D18)</f>
        <v>3.2199999999999993</v>
      </c>
      <c r="D4" s="66"/>
      <c r="E4" s="66"/>
    </row>
    <row r="6" spans="3:5">
      <c r="C6" s="25">
        <v>2021</v>
      </c>
      <c r="D6" s="25" t="s">
        <v>8</v>
      </c>
      <c r="E6" s="25" t="s">
        <v>24</v>
      </c>
    </row>
    <row r="7" spans="3:5">
      <c r="C7" s="126">
        <v>44197</v>
      </c>
      <c r="D7" s="14">
        <f>'SHG Filter'!W11</f>
        <v>0</v>
      </c>
      <c r="E7" s="14">
        <f>'SHG Filter'!X11</f>
        <v>0</v>
      </c>
    </row>
    <row r="8" spans="3:5">
      <c r="C8" s="126">
        <v>44228</v>
      </c>
      <c r="D8" s="14">
        <f>'SHG Filter'!W12</f>
        <v>0</v>
      </c>
      <c r="E8" s="14">
        <f>'SHG Filter'!X12</f>
        <v>0</v>
      </c>
    </row>
    <row r="9" spans="3:5">
      <c r="C9" s="126">
        <v>44256</v>
      </c>
      <c r="D9" s="14">
        <f>'SHG Filter'!W13</f>
        <v>0</v>
      </c>
      <c r="E9" s="14">
        <f>'SHG Filter'!X13</f>
        <v>0</v>
      </c>
    </row>
    <row r="10" spans="3:5">
      <c r="C10" s="126">
        <v>44287</v>
      </c>
      <c r="D10" s="14">
        <f>'SHG Filter'!W14</f>
        <v>0</v>
      </c>
      <c r="E10" s="14">
        <f>'SHG Filter'!X14</f>
        <v>0</v>
      </c>
    </row>
    <row r="11" spans="3:5">
      <c r="C11" s="126">
        <v>44317</v>
      </c>
      <c r="D11" s="14">
        <f>'SHG Filter'!W15</f>
        <v>0</v>
      </c>
      <c r="E11" s="14">
        <f>'SHG Filter'!X15</f>
        <v>0</v>
      </c>
    </row>
    <row r="12" spans="3:5">
      <c r="C12" s="126">
        <v>44348</v>
      </c>
      <c r="D12" s="14">
        <f>'SHG Filter'!W16</f>
        <v>0</v>
      </c>
      <c r="E12" s="14">
        <f>'SHG Filter'!X16</f>
        <v>0</v>
      </c>
    </row>
    <row r="13" spans="3:5">
      <c r="C13" s="126">
        <v>44378</v>
      </c>
      <c r="D13" s="14">
        <f>'SHG Filter'!W17</f>
        <v>0</v>
      </c>
      <c r="E13" s="14">
        <f>'SHG Filter'!X17</f>
        <v>0</v>
      </c>
    </row>
    <row r="14" spans="3:5">
      <c r="C14" s="126">
        <v>44409</v>
      </c>
      <c r="D14" s="14">
        <f>'SHG Filter'!W18+'O1.5'!Y18+'LTD '!U19+'Other '!V20+'SHG Pro'!V18+'LU1.5 Pro'!W23</f>
        <v>-1.8399999999999999</v>
      </c>
      <c r="E14" s="125">
        <f>'SHG Filter'!X18+'SHG Pro'!W18+'O1.5'!Z18+'LU1.5 Pro'!X23+'LTD '!V19+'Other '!W20</f>
        <v>-3.155999999999997</v>
      </c>
    </row>
    <row r="15" spans="3:5">
      <c r="C15" s="126">
        <v>44440</v>
      </c>
      <c r="D15" s="14">
        <f>'SHG Filter'!W19+'O1.5'!Y19+'LTD '!U20+'Other '!V21+'SHG Pro'!V19+'LU1.5 Pro'!W24</f>
        <v>4.4999999999999991</v>
      </c>
      <c r="E15" s="125">
        <f>'SHG Filter'!X19+'SHG Pro'!W19+'O1.5'!Z19+'LU1.5 Pro'!X24+'LTD '!V20+'Other '!W21</f>
        <v>8.7969999999999988</v>
      </c>
    </row>
    <row r="16" spans="3:5">
      <c r="C16" s="126">
        <v>44470</v>
      </c>
      <c r="D16" s="14">
        <f>'SHG Filter'!W20+'O1.5'!Y20+'LTD '!U21+'Other '!V22+'SHG Pro'!V20+'LU1.5 Pro'!W25</f>
        <v>0.56000000000000005</v>
      </c>
      <c r="E16" s="125">
        <f>'SHG Filter'!X20+'SHG Pro'!W20+'O1.5'!Z20+'LU1.5 Pro'!X25+'LTD '!V21+'Other '!W22</f>
        <v>1.5649999999999997</v>
      </c>
    </row>
    <row r="17" spans="3:5">
      <c r="C17" s="126">
        <v>44501</v>
      </c>
      <c r="D17" s="14">
        <f>'SHG Filter'!W21+'O1.5'!Y21+'LTD '!U22+'Other '!V23+'SHG Pro'!V21+'LU1.5 Pro'!W26</f>
        <v>0</v>
      </c>
      <c r="E17" s="125">
        <f>'SHG Filter'!X21+'SHG Pro'!W21+'O1.5'!Z21+'LU1.5 Pro'!X26+'LTD '!V22+'Other '!W23</f>
        <v>0</v>
      </c>
    </row>
    <row r="18" spans="3:5">
      <c r="C18" s="126">
        <v>44531</v>
      </c>
      <c r="D18" s="14">
        <f>'SHG Filter'!W22+'O1.5'!Y22+'LTD '!U23+'Other '!V24+'SHG Pro'!V22+'LU1.5 Pro'!W27</f>
        <v>0</v>
      </c>
      <c r="E18" s="125">
        <f>'SHG Filter'!X22+'SHG Pro'!W22+'O1.5'!Z22+'LU1.5 Pro'!X27+'LTD '!V23+'Other '!W24</f>
        <v>0</v>
      </c>
    </row>
    <row r="19" spans="3:5">
      <c r="C19" s="126">
        <v>44197</v>
      </c>
      <c r="D19" s="14">
        <f>'SHG Filter'!W23+'O1.5'!Y23+'LTD '!U24+'Other '!V25+'SHG Pro'!V23+'LU1.5 Pro'!W28</f>
        <v>0</v>
      </c>
      <c r="E19" s="125">
        <f>'SHG Filter'!X23+'SHG Pro'!W23+'O1.5'!Z23+'LU1.5 Pro'!X28+'LTD '!V24+'Other '!W25</f>
        <v>0</v>
      </c>
    </row>
    <row r="20" spans="3:5">
      <c r="C20" s="126">
        <v>44228</v>
      </c>
      <c r="D20" s="14">
        <f>'SHG Filter'!W24+'O1.5'!Y24+'LTD '!U25+'Other '!V26+'SHG Pro'!V24+'LU1.5 Pro'!W29</f>
        <v>0</v>
      </c>
      <c r="E20" s="125">
        <f>'SHG Filter'!X24+'SHG Pro'!W24+'O1.5'!Z24+'LU1.5 Pro'!X29+'LTD '!V25+'Other '!W26</f>
        <v>0</v>
      </c>
    </row>
    <row r="21" spans="3:5">
      <c r="C21" s="126">
        <v>44256</v>
      </c>
      <c r="D21" s="14">
        <f>'SHG Filter'!W25+'O1.5'!Y25+'LTD '!U26+'Other '!V27+'SHG Pro'!V25+'LU1.5 Pro'!W30</f>
        <v>0</v>
      </c>
      <c r="E21" s="125">
        <f>'SHG Filter'!X25+'SHG Pro'!W25+'O1.5'!Z25+'LU1.5 Pro'!X30+'LTD '!V26+'Other '!W27</f>
        <v>0</v>
      </c>
    </row>
    <row r="22" spans="3:5">
      <c r="C22" s="126">
        <v>44287</v>
      </c>
      <c r="D22" s="14">
        <f>'SHG Filter'!W26+'O1.5'!Y26+'LTD '!U27+'Other '!V28+'SHG Pro'!V26+'LU1.5 Pro'!W31</f>
        <v>0</v>
      </c>
      <c r="E22" s="125">
        <f>'SHG Filter'!X26+'SHG Pro'!W26+'O1.5'!Z26+'LU1.5 Pro'!X31+'LTD '!V27+'Other '!W28</f>
        <v>0</v>
      </c>
    </row>
    <row r="23" spans="3:5">
      <c r="C23" s="126">
        <v>44317</v>
      </c>
      <c r="D23" s="14">
        <f>'SHG Filter'!W27+'O1.5'!Y27+'LTD '!U28+'Other '!V29+'SHG Pro'!V27+'LU1.5 Pro'!W32</f>
        <v>0</v>
      </c>
      <c r="E23" s="125">
        <f>'SHG Filter'!X27+'SHG Pro'!W27+'O1.5'!Z27+'LU1.5 Pro'!X32+'LTD '!V28+'Other '!W29</f>
        <v>0</v>
      </c>
    </row>
    <row r="24" spans="3:5">
      <c r="C24" s="126">
        <v>44348</v>
      </c>
      <c r="D24" s="14">
        <f>'SHG Filter'!W28+'O1.5'!Y28+'LTD '!U29+'Other '!V30+'SHG Pro'!V28+'LU1.5 Pro'!W33</f>
        <v>0</v>
      </c>
      <c r="E24" s="125">
        <f>'SHG Filter'!X28+'SHG Pro'!W28+'O1.5'!Z28+'LU1.5 Pro'!X33+'LTD '!V29+'Other '!W30</f>
        <v>0</v>
      </c>
    </row>
    <row r="25" spans="3:5">
      <c r="C25" s="126">
        <v>44378</v>
      </c>
      <c r="D25" s="14">
        <f>'SHG Filter'!W29+'O1.5'!Y29+'LTD '!U30+'Other '!V31+'SHG Pro'!V29+'LU1.5 Pro'!W34</f>
        <v>0</v>
      </c>
      <c r="E25" s="125">
        <f>'SHG Filter'!X29+'SHG Pro'!W29+'O1.5'!Z29+'LU1.5 Pro'!X34+'LTD '!V30+'Other '!W31</f>
        <v>0</v>
      </c>
    </row>
    <row r="26" spans="3:5">
      <c r="C26" s="126">
        <v>44409</v>
      </c>
      <c r="D26" s="14">
        <f>'SHG Filter'!W30+'O1.5'!Y30+'LTD '!U31+'Other '!V32+'SHG Pro'!V30+'LU1.5 Pro'!W35</f>
        <v>0</v>
      </c>
      <c r="E26" s="125">
        <f>'SHG Filter'!X30+'SHG Pro'!W30+'O1.5'!Z30+'LU1.5 Pro'!X35+'LTD '!V31+'Other '!W32</f>
        <v>0</v>
      </c>
    </row>
    <row r="27" spans="3:5">
      <c r="C27" s="126">
        <v>44440</v>
      </c>
      <c r="D27" s="14">
        <f>'SHG Filter'!W31+'O1.5'!Y31+'LTD '!U32+'Other '!V33+'SHG Pro'!V31+'LU1.5 Pro'!W36</f>
        <v>0</v>
      </c>
      <c r="E27" s="125">
        <f>'SHG Filter'!X31+'SHG Pro'!W31+'O1.5'!Z31+'LU1.5 Pro'!X36+'LTD '!V32+'Other '!W33</f>
        <v>0</v>
      </c>
    </row>
    <row r="28" spans="3:5">
      <c r="C28" s="126">
        <v>44470</v>
      </c>
      <c r="D28" s="14">
        <f>'SHG Filter'!W32+'O1.5'!Y32+'LTD '!U33+'Other '!V34+'SHG Pro'!V32+'LU1.5 Pro'!W37</f>
        <v>0</v>
      </c>
      <c r="E28" s="125">
        <f>'SHG Filter'!X32+'SHG Pro'!W32+'O1.5'!Z32+'LU1.5 Pro'!X37+'LTD '!V33+'Other '!W34</f>
        <v>0</v>
      </c>
    </row>
    <row r="29" spans="3:5">
      <c r="C29" s="126">
        <v>44501</v>
      </c>
      <c r="D29" s="14">
        <f>'SHG Filter'!W33+'O1.5'!Y33+'LTD '!U34+'Other '!V35+'SHG Pro'!V33+'LU1.5 Pro'!W38</f>
        <v>0</v>
      </c>
      <c r="E29" s="125">
        <f>'SHG Filter'!X33+'SHG Pro'!W33+'O1.5'!Z33+'LU1.5 Pro'!X38+'LTD '!V34+'Other '!W35</f>
        <v>0</v>
      </c>
    </row>
    <row r="30" spans="3:5">
      <c r="C30" s="126">
        <v>44531</v>
      </c>
      <c r="D30" s="14">
        <f>'SHG Filter'!W34+'O1.5'!Y34+'LTD '!U35+'Other '!V36+'SHG Pro'!V34+'LU1.5 Pro'!W39</f>
        <v>0</v>
      </c>
      <c r="E30" s="125">
        <f>'SHG Filter'!X34+'SHG Pro'!W34+'O1.5'!Z34+'LU1.5 Pro'!X39+'LTD '!V35+'Other '!W36</f>
        <v>0</v>
      </c>
    </row>
  </sheetData>
  <conditionalFormatting sqref="D7:E30">
    <cfRule type="cellIs" dxfId="519" priority="1" operator="lessThan">
      <formula>0</formula>
    </cfRule>
    <cfRule type="cellIs" dxfId="518" priority="2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800DE-6D0E-40C7-A1F4-5BB3301D3A55}">
  <sheetPr>
    <tabColor rgb="FFFFC000"/>
  </sheetPr>
  <dimension ref="B1:AQ700"/>
  <sheetViews>
    <sheetView topLeftCell="A52" zoomScale="70" zoomScaleNormal="70" workbookViewId="0">
      <pane xSplit="4" topLeftCell="S1" activePane="topRight" state="frozen"/>
      <selection pane="topRight" activeCell="G675" sqref="G675"/>
    </sheetView>
  </sheetViews>
  <sheetFormatPr defaultRowHeight="14.5"/>
  <cols>
    <col min="3" max="3" width="11.453125" bestFit="1" customWidth="1"/>
    <col min="4" max="4" width="25.1796875" customWidth="1"/>
    <col min="5" max="5" width="18.26953125" bestFit="1" customWidth="1"/>
    <col min="6" max="6" width="20.7265625" bestFit="1" customWidth="1"/>
    <col min="7" max="7" width="21.81640625" bestFit="1" customWidth="1"/>
    <col min="8" max="8" width="9.26953125" bestFit="1" customWidth="1"/>
    <col min="9" max="9" width="14.7265625" bestFit="1" customWidth="1"/>
    <col min="10" max="10" width="15" bestFit="1" customWidth="1"/>
    <col min="12" max="12" width="12.81640625" bestFit="1" customWidth="1"/>
    <col min="14" max="14" width="15.81640625" bestFit="1" customWidth="1"/>
    <col min="15" max="15" width="15" bestFit="1" customWidth="1"/>
    <col min="16" max="16" width="16.54296875" bestFit="1" customWidth="1"/>
    <col min="20" max="20" width="57" bestFit="1" customWidth="1"/>
    <col min="23" max="23" width="19.7265625" bestFit="1" customWidth="1"/>
    <col min="24" max="24" width="12.26953125" bestFit="1" customWidth="1"/>
    <col min="25" max="25" width="14.1796875" bestFit="1" customWidth="1"/>
    <col min="27" max="27" width="26" bestFit="1" customWidth="1"/>
    <col min="28" max="28" width="11.54296875" bestFit="1" customWidth="1"/>
    <col min="29" max="29" width="12.453125" customWidth="1"/>
    <col min="30" max="30" width="11.453125" customWidth="1"/>
    <col min="31" max="31" width="12.7265625" customWidth="1"/>
    <col min="33" max="33" width="10.6328125" bestFit="1" customWidth="1"/>
    <col min="34" max="34" width="11.54296875" bestFit="1" customWidth="1"/>
    <col min="39" max="39" width="11.81640625" bestFit="1" customWidth="1"/>
  </cols>
  <sheetData>
    <row r="1" spans="2:43" ht="15" thickBot="1">
      <c r="C1" s="3"/>
      <c r="D1" s="3"/>
      <c r="E1" s="3"/>
      <c r="F1" s="3"/>
      <c r="G1" s="3"/>
      <c r="H1" s="16"/>
      <c r="I1" s="3"/>
      <c r="J1" s="3"/>
      <c r="K1" s="3"/>
      <c r="L1" s="9"/>
      <c r="M1" s="16"/>
      <c r="N1" s="16"/>
      <c r="O1" s="9"/>
      <c r="P1" s="3"/>
      <c r="Q1" s="12"/>
      <c r="R1" s="12"/>
      <c r="S1" s="3"/>
      <c r="AB1" s="65"/>
    </row>
    <row r="2" spans="2:43" ht="15" thickBot="1">
      <c r="B2" s="276" t="s">
        <v>6</v>
      </c>
      <c r="C2" s="278" t="s">
        <v>0</v>
      </c>
      <c r="D2" s="278" t="s">
        <v>1</v>
      </c>
      <c r="E2" s="278" t="s">
        <v>471</v>
      </c>
      <c r="F2" s="278" t="s">
        <v>2</v>
      </c>
      <c r="G2" s="280" t="s">
        <v>3</v>
      </c>
      <c r="H2" s="287" t="s">
        <v>21</v>
      </c>
      <c r="I2" s="273" t="s">
        <v>668</v>
      </c>
      <c r="J2" s="274"/>
      <c r="K2" s="274"/>
      <c r="L2" s="274"/>
      <c r="M2" s="274"/>
      <c r="N2" s="274"/>
      <c r="O2" s="275"/>
      <c r="P2" s="23"/>
      <c r="Q2" s="63"/>
      <c r="R2" s="23"/>
      <c r="S2" s="24"/>
      <c r="T2" s="6" t="s">
        <v>12</v>
      </c>
      <c r="AB2" s="65"/>
    </row>
    <row r="3" spans="2:43" ht="15" thickBot="1">
      <c r="B3" s="277"/>
      <c r="C3" s="279"/>
      <c r="D3" s="279"/>
      <c r="E3" s="279"/>
      <c r="F3" s="279"/>
      <c r="G3" s="281"/>
      <c r="H3" s="288"/>
      <c r="I3" s="34" t="s">
        <v>19</v>
      </c>
      <c r="J3" s="34" t="s">
        <v>20</v>
      </c>
      <c r="K3" s="34" t="s">
        <v>5</v>
      </c>
      <c r="L3" s="59" t="s">
        <v>22</v>
      </c>
      <c r="M3" s="33" t="s">
        <v>4</v>
      </c>
      <c r="N3" s="117" t="s">
        <v>13</v>
      </c>
      <c r="O3" s="19" t="s">
        <v>17</v>
      </c>
      <c r="P3" s="117" t="s">
        <v>18</v>
      </c>
      <c r="Q3" s="64" t="s">
        <v>36</v>
      </c>
      <c r="R3" s="46" t="s">
        <v>11</v>
      </c>
      <c r="S3" s="47" t="s">
        <v>9</v>
      </c>
      <c r="T3" s="48"/>
      <c r="AB3" s="65"/>
    </row>
    <row r="4" spans="2:43">
      <c r="B4" s="39">
        <v>1</v>
      </c>
      <c r="C4" s="43">
        <v>44422</v>
      </c>
      <c r="D4" s="44" t="s">
        <v>171</v>
      </c>
      <c r="E4" s="44"/>
      <c r="F4" s="25" t="s">
        <v>199</v>
      </c>
      <c r="G4" s="25" t="s">
        <v>200</v>
      </c>
      <c r="H4" s="119">
        <v>200</v>
      </c>
      <c r="I4" s="35">
        <v>1.25</v>
      </c>
      <c r="J4" s="35">
        <v>2</v>
      </c>
      <c r="K4" s="35">
        <f t="shared" ref="K4:K67" si="0">J4</f>
        <v>2</v>
      </c>
      <c r="L4" s="60">
        <f t="shared" ref="L4:L67" si="1">IFERROR(((K4/H4)*100),"-")</f>
        <v>1</v>
      </c>
      <c r="M4" s="28">
        <v>0.49</v>
      </c>
      <c r="N4" s="18">
        <f>M4</f>
        <v>0.49</v>
      </c>
      <c r="O4" s="26">
        <f t="shared" ref="O4:O67" si="2">IFERROR(((M4/H4)*100),"0")</f>
        <v>0.245</v>
      </c>
      <c r="P4" s="21">
        <f>O4</f>
        <v>0.245</v>
      </c>
      <c r="Q4" s="49" t="s">
        <v>41</v>
      </c>
      <c r="R4" s="49" t="s">
        <v>201</v>
      </c>
      <c r="S4" s="50">
        <v>1</v>
      </c>
      <c r="T4" s="51"/>
      <c r="AB4" s="65"/>
    </row>
    <row r="5" spans="2:43">
      <c r="B5" s="42">
        <v>2</v>
      </c>
      <c r="C5" s="43">
        <v>44422</v>
      </c>
      <c r="D5" s="44" t="s">
        <v>202</v>
      </c>
      <c r="E5" s="44"/>
      <c r="F5" s="25" t="s">
        <v>203</v>
      </c>
      <c r="G5" s="25" t="s">
        <v>204</v>
      </c>
      <c r="H5" s="135">
        <v>200</v>
      </c>
      <c r="I5" s="36">
        <v>1.25</v>
      </c>
      <c r="J5" s="36">
        <v>2</v>
      </c>
      <c r="K5" s="35">
        <f t="shared" si="0"/>
        <v>2</v>
      </c>
      <c r="L5" s="60">
        <f t="shared" si="1"/>
        <v>1</v>
      </c>
      <c r="M5" s="136">
        <v>0.49</v>
      </c>
      <c r="N5" s="7">
        <f>M5+N4</f>
        <v>0.98</v>
      </c>
      <c r="O5" s="26">
        <f t="shared" si="2"/>
        <v>0.245</v>
      </c>
      <c r="P5" s="10">
        <f>O5+P4</f>
        <v>0.49</v>
      </c>
      <c r="Q5" s="52" t="s">
        <v>108</v>
      </c>
      <c r="R5" s="52" t="s">
        <v>205</v>
      </c>
      <c r="S5" s="25">
        <v>1</v>
      </c>
      <c r="T5" s="53"/>
      <c r="AB5" s="65"/>
    </row>
    <row r="6" spans="2:43">
      <c r="B6" s="42">
        <v>5</v>
      </c>
      <c r="C6" s="43">
        <v>44423</v>
      </c>
      <c r="D6" s="25" t="s">
        <v>196</v>
      </c>
      <c r="E6" s="25"/>
      <c r="F6" s="25" t="s">
        <v>194</v>
      </c>
      <c r="G6" s="25" t="s">
        <v>195</v>
      </c>
      <c r="H6" s="120">
        <v>200</v>
      </c>
      <c r="I6" s="35">
        <v>1.25</v>
      </c>
      <c r="J6" s="35">
        <v>2</v>
      </c>
      <c r="K6" s="35">
        <f t="shared" si="0"/>
        <v>2</v>
      </c>
      <c r="L6" s="60">
        <f t="shared" si="1"/>
        <v>1</v>
      </c>
      <c r="M6" s="137">
        <v>0.49</v>
      </c>
      <c r="N6" s="7">
        <f t="shared" ref="N6:N69" si="3">M6+N5</f>
        <v>1.47</v>
      </c>
      <c r="O6" s="26">
        <f t="shared" si="2"/>
        <v>0.245</v>
      </c>
      <c r="P6" s="10">
        <f t="shared" ref="P6:P69" si="4">O6+P5</f>
        <v>0.73499999999999999</v>
      </c>
      <c r="Q6" s="52" t="s">
        <v>33</v>
      </c>
      <c r="R6" s="52" t="s">
        <v>39</v>
      </c>
      <c r="S6" s="25">
        <v>1</v>
      </c>
      <c r="T6" s="68"/>
      <c r="AB6" s="65"/>
    </row>
    <row r="7" spans="2:43">
      <c r="B7" s="42">
        <v>4</v>
      </c>
      <c r="C7" s="43">
        <v>44423</v>
      </c>
      <c r="D7" s="44" t="s">
        <v>193</v>
      </c>
      <c r="E7" s="44"/>
      <c r="F7" s="25" t="s">
        <v>191</v>
      </c>
      <c r="G7" s="25" t="s">
        <v>192</v>
      </c>
      <c r="H7" s="120">
        <v>200</v>
      </c>
      <c r="I7" s="36">
        <v>1.25</v>
      </c>
      <c r="J7" s="36">
        <v>2</v>
      </c>
      <c r="K7" s="35">
        <f t="shared" si="0"/>
        <v>2</v>
      </c>
      <c r="L7" s="60">
        <f t="shared" si="1"/>
        <v>1</v>
      </c>
      <c r="M7" s="29">
        <v>0.49</v>
      </c>
      <c r="N7" s="7">
        <f t="shared" si="3"/>
        <v>1.96</v>
      </c>
      <c r="O7" s="26">
        <f t="shared" si="2"/>
        <v>0.245</v>
      </c>
      <c r="P7" s="10">
        <f t="shared" si="4"/>
        <v>0.98</v>
      </c>
      <c r="Q7" s="52" t="s">
        <v>33</v>
      </c>
      <c r="R7" s="52" t="s">
        <v>119</v>
      </c>
      <c r="S7" s="25">
        <v>1</v>
      </c>
      <c r="T7" s="68"/>
      <c r="AB7" s="65"/>
    </row>
    <row r="8" spans="2:43">
      <c r="B8" s="42">
        <v>3</v>
      </c>
      <c r="C8" s="43">
        <v>44423</v>
      </c>
      <c r="D8" s="44" t="s">
        <v>190</v>
      </c>
      <c r="E8" s="44"/>
      <c r="F8" s="25" t="s">
        <v>188</v>
      </c>
      <c r="G8" s="25" t="s">
        <v>189</v>
      </c>
      <c r="H8" s="120">
        <v>200</v>
      </c>
      <c r="I8" s="36">
        <v>1.32</v>
      </c>
      <c r="J8" s="36">
        <v>2</v>
      </c>
      <c r="K8" s="35">
        <f t="shared" si="0"/>
        <v>2</v>
      </c>
      <c r="L8" s="60">
        <f t="shared" si="1"/>
        <v>1</v>
      </c>
      <c r="M8" s="29">
        <v>0.63</v>
      </c>
      <c r="N8" s="7">
        <f t="shared" si="3"/>
        <v>2.59</v>
      </c>
      <c r="O8" s="26">
        <f t="shared" si="2"/>
        <v>0.315</v>
      </c>
      <c r="P8" s="10">
        <f t="shared" si="4"/>
        <v>1.2949999999999999</v>
      </c>
      <c r="Q8" s="52" t="s">
        <v>29</v>
      </c>
      <c r="R8" s="52" t="s">
        <v>30</v>
      </c>
      <c r="S8" s="25">
        <v>1</v>
      </c>
      <c r="T8" s="53"/>
      <c r="AB8" s="65"/>
    </row>
    <row r="9" spans="2:43">
      <c r="B9" s="42">
        <v>6</v>
      </c>
      <c r="C9" s="43">
        <v>44423</v>
      </c>
      <c r="D9" s="25" t="s">
        <v>214</v>
      </c>
      <c r="E9" s="25"/>
      <c r="F9" s="25" t="s">
        <v>206</v>
      </c>
      <c r="G9" s="25" t="s">
        <v>207</v>
      </c>
      <c r="H9" s="120">
        <v>200</v>
      </c>
      <c r="I9" s="36">
        <v>1.25</v>
      </c>
      <c r="J9" s="36">
        <v>2</v>
      </c>
      <c r="K9" s="35">
        <f t="shared" si="0"/>
        <v>2</v>
      </c>
      <c r="L9" s="60">
        <f t="shared" si="1"/>
        <v>1</v>
      </c>
      <c r="M9" s="29">
        <v>0.49</v>
      </c>
      <c r="N9" s="7">
        <f t="shared" si="3"/>
        <v>3.08</v>
      </c>
      <c r="O9" s="121">
        <f t="shared" si="2"/>
        <v>0.245</v>
      </c>
      <c r="P9" s="10">
        <f t="shared" si="4"/>
        <v>1.54</v>
      </c>
      <c r="Q9" s="52" t="s">
        <v>39</v>
      </c>
      <c r="R9" s="52" t="s">
        <v>32</v>
      </c>
      <c r="S9" s="25">
        <v>1</v>
      </c>
      <c r="T9" s="53"/>
      <c r="AB9" s="65"/>
    </row>
    <row r="10" spans="2:43">
      <c r="B10" s="42">
        <v>7</v>
      </c>
      <c r="C10" s="43">
        <v>44424</v>
      </c>
      <c r="D10" s="25" t="s">
        <v>214</v>
      </c>
      <c r="E10" s="25"/>
      <c r="F10" s="25" t="s">
        <v>215</v>
      </c>
      <c r="G10" s="25" t="s">
        <v>216</v>
      </c>
      <c r="H10" s="120">
        <v>200</v>
      </c>
      <c r="I10" s="36">
        <v>1.32</v>
      </c>
      <c r="J10" s="36">
        <v>2</v>
      </c>
      <c r="K10" s="35">
        <f t="shared" si="0"/>
        <v>2</v>
      </c>
      <c r="L10" s="60">
        <f t="shared" si="1"/>
        <v>1</v>
      </c>
      <c r="M10" s="29">
        <v>-2</v>
      </c>
      <c r="N10" s="7">
        <f t="shared" si="3"/>
        <v>1.08</v>
      </c>
      <c r="O10" s="121">
        <f t="shared" si="2"/>
        <v>-1</v>
      </c>
      <c r="P10" s="10">
        <f t="shared" si="4"/>
        <v>0.54</v>
      </c>
      <c r="Q10" s="52" t="s">
        <v>29</v>
      </c>
      <c r="R10" s="52" t="s">
        <v>29</v>
      </c>
      <c r="S10" s="25">
        <v>0</v>
      </c>
      <c r="T10" s="53"/>
      <c r="W10" s="187" t="s">
        <v>14</v>
      </c>
      <c r="X10" s="189" t="s">
        <v>27</v>
      </c>
      <c r="Y10" s="189" t="s">
        <v>16</v>
      </c>
      <c r="AB10" s="65"/>
    </row>
    <row r="11" spans="2:43">
      <c r="B11" s="42">
        <v>10</v>
      </c>
      <c r="C11" s="43">
        <v>44425</v>
      </c>
      <c r="D11" s="44" t="s">
        <v>138</v>
      </c>
      <c r="E11" s="44"/>
      <c r="F11" s="25" t="s">
        <v>239</v>
      </c>
      <c r="G11" s="25" t="s">
        <v>240</v>
      </c>
      <c r="H11" s="120">
        <v>200</v>
      </c>
      <c r="I11" s="36">
        <v>1.28</v>
      </c>
      <c r="J11" s="36">
        <v>2</v>
      </c>
      <c r="K11" s="35">
        <f t="shared" si="0"/>
        <v>2</v>
      </c>
      <c r="L11" s="60">
        <f t="shared" si="1"/>
        <v>1</v>
      </c>
      <c r="M11" s="29">
        <v>-2</v>
      </c>
      <c r="N11" s="7">
        <f t="shared" si="3"/>
        <v>-0.91999999999999993</v>
      </c>
      <c r="O11" s="121">
        <f t="shared" si="2"/>
        <v>-1</v>
      </c>
      <c r="P11" s="10">
        <f t="shared" si="4"/>
        <v>-0.45999999999999996</v>
      </c>
      <c r="Q11" s="52" t="s">
        <v>28</v>
      </c>
      <c r="R11" s="52" t="s">
        <v>28</v>
      </c>
      <c r="S11" s="25">
        <v>0</v>
      </c>
      <c r="T11" s="53"/>
      <c r="W11" s="7">
        <f>SUM(M4:M700)</f>
        <v>29.470000000000002</v>
      </c>
      <c r="X11" s="10">
        <f>SUM(O4:O700)</f>
        <v>14.304999999999991</v>
      </c>
      <c r="Y11" s="8">
        <f>((SUM(S4:S700))/B583)</f>
        <v>0.86896551724137927</v>
      </c>
      <c r="AB11" s="65"/>
    </row>
    <row r="12" spans="2:43">
      <c r="B12" s="42">
        <v>8</v>
      </c>
      <c r="C12" s="43">
        <v>44425</v>
      </c>
      <c r="D12" s="25" t="s">
        <v>168</v>
      </c>
      <c r="E12" s="25"/>
      <c r="F12" s="25" t="s">
        <v>234</v>
      </c>
      <c r="G12" s="25" t="s">
        <v>235</v>
      </c>
      <c r="H12" s="120">
        <v>200</v>
      </c>
      <c r="I12" s="36">
        <v>1.43</v>
      </c>
      <c r="J12" s="36">
        <v>2</v>
      </c>
      <c r="K12" s="35">
        <f t="shared" si="0"/>
        <v>2</v>
      </c>
      <c r="L12" s="60">
        <f t="shared" si="1"/>
        <v>1</v>
      </c>
      <c r="M12" s="29">
        <v>0.54</v>
      </c>
      <c r="N12" s="7">
        <f t="shared" si="3"/>
        <v>-0.37999999999999989</v>
      </c>
      <c r="O12" s="121">
        <f t="shared" si="2"/>
        <v>0.27</v>
      </c>
      <c r="P12" s="10">
        <f t="shared" si="4"/>
        <v>-0.18999999999999995</v>
      </c>
      <c r="Q12" s="52" t="s">
        <v>33</v>
      </c>
      <c r="R12" s="52" t="s">
        <v>33</v>
      </c>
      <c r="S12" s="25">
        <v>0</v>
      </c>
      <c r="T12" s="53" t="s">
        <v>236</v>
      </c>
      <c r="W12" s="187" t="s">
        <v>52</v>
      </c>
      <c r="X12" s="188" t="s">
        <v>1091</v>
      </c>
      <c r="AB12" s="65"/>
    </row>
    <row r="13" spans="2:43">
      <c r="B13" s="42">
        <v>9</v>
      </c>
      <c r="C13" s="43">
        <v>44425</v>
      </c>
      <c r="D13" s="25" t="s">
        <v>168</v>
      </c>
      <c r="E13" s="25"/>
      <c r="F13" s="25" t="s">
        <v>237</v>
      </c>
      <c r="G13" s="25" t="s">
        <v>238</v>
      </c>
      <c r="H13" s="120">
        <v>200</v>
      </c>
      <c r="I13" s="36">
        <v>1.3</v>
      </c>
      <c r="J13" s="36">
        <v>2</v>
      </c>
      <c r="K13" s="35">
        <f t="shared" si="0"/>
        <v>2</v>
      </c>
      <c r="L13" s="60">
        <f t="shared" si="1"/>
        <v>1</v>
      </c>
      <c r="M13" s="29">
        <v>-2</v>
      </c>
      <c r="N13" s="7">
        <f t="shared" si="3"/>
        <v>-2.38</v>
      </c>
      <c r="O13" s="121">
        <f t="shared" si="2"/>
        <v>-1</v>
      </c>
      <c r="P13" s="10">
        <f t="shared" si="4"/>
        <v>-1.19</v>
      </c>
      <c r="Q13" s="52" t="s">
        <v>33</v>
      </c>
      <c r="R13" s="52" t="s">
        <v>33</v>
      </c>
      <c r="S13" s="25">
        <v>0</v>
      </c>
      <c r="T13" s="53"/>
      <c r="W13" s="7">
        <f>SUM(J4:J346)</f>
        <v>686</v>
      </c>
      <c r="X13" s="8">
        <f>W11/W13</f>
        <v>4.2959183673469389E-2</v>
      </c>
      <c r="AB13" s="65"/>
    </row>
    <row r="14" spans="2:43">
      <c r="B14" s="42">
        <v>11</v>
      </c>
      <c r="C14" s="43">
        <v>44426</v>
      </c>
      <c r="D14" s="25" t="s">
        <v>165</v>
      </c>
      <c r="E14" s="44"/>
      <c r="F14" s="25" t="s">
        <v>241</v>
      </c>
      <c r="G14" s="25" t="s">
        <v>242</v>
      </c>
      <c r="H14" s="120">
        <v>200</v>
      </c>
      <c r="I14" s="36">
        <v>1.25</v>
      </c>
      <c r="J14" s="36">
        <v>2</v>
      </c>
      <c r="K14" s="35">
        <f t="shared" si="0"/>
        <v>2</v>
      </c>
      <c r="L14" s="60">
        <f t="shared" si="1"/>
        <v>1</v>
      </c>
      <c r="M14" s="29">
        <v>-2</v>
      </c>
      <c r="N14" s="7">
        <f t="shared" si="3"/>
        <v>-4.38</v>
      </c>
      <c r="O14" s="121">
        <f t="shared" si="2"/>
        <v>-1</v>
      </c>
      <c r="P14" s="10">
        <f t="shared" si="4"/>
        <v>-2.19</v>
      </c>
      <c r="Q14" s="52" t="s">
        <v>29</v>
      </c>
      <c r="R14" s="52" t="s">
        <v>28</v>
      </c>
      <c r="S14" s="25">
        <v>0</v>
      </c>
      <c r="T14" s="53"/>
      <c r="AB14" s="65"/>
    </row>
    <row r="15" spans="2:43">
      <c r="B15" s="42">
        <v>12</v>
      </c>
      <c r="C15" s="43">
        <v>44426</v>
      </c>
      <c r="D15" s="25" t="s">
        <v>84</v>
      </c>
      <c r="E15" s="25"/>
      <c r="F15" s="25" t="s">
        <v>136</v>
      </c>
      <c r="G15" s="25" t="s">
        <v>243</v>
      </c>
      <c r="H15" s="120">
        <v>200</v>
      </c>
      <c r="I15" s="36">
        <v>1.31</v>
      </c>
      <c r="J15" s="36">
        <v>2</v>
      </c>
      <c r="K15" s="35">
        <f t="shared" si="0"/>
        <v>2</v>
      </c>
      <c r="L15" s="60">
        <f t="shared" si="1"/>
        <v>1</v>
      </c>
      <c r="M15" s="29">
        <v>0.61</v>
      </c>
      <c r="N15" s="7">
        <f t="shared" si="3"/>
        <v>-3.77</v>
      </c>
      <c r="O15" s="121">
        <f t="shared" si="2"/>
        <v>0.30499999999999999</v>
      </c>
      <c r="P15" s="10">
        <f t="shared" si="4"/>
        <v>-1.885</v>
      </c>
      <c r="Q15" s="52" t="s">
        <v>38</v>
      </c>
      <c r="R15" s="52" t="s">
        <v>32</v>
      </c>
      <c r="S15" s="25">
        <v>1</v>
      </c>
      <c r="T15" s="53"/>
      <c r="W15" s="25">
        <v>2021</v>
      </c>
      <c r="X15" s="25" t="s">
        <v>26</v>
      </c>
      <c r="Y15" s="25" t="s">
        <v>25</v>
      </c>
      <c r="AA15" s="25" t="s">
        <v>1</v>
      </c>
      <c r="AB15" s="25" t="s">
        <v>46</v>
      </c>
      <c r="AC15" s="25" t="s">
        <v>9</v>
      </c>
      <c r="AD15" s="25" t="s">
        <v>485</v>
      </c>
      <c r="AE15" s="25" t="s">
        <v>25</v>
      </c>
      <c r="AG15" s="25" t="s">
        <v>1052</v>
      </c>
      <c r="AH15" s="25" t="s">
        <v>46</v>
      </c>
      <c r="AI15" s="25" t="s">
        <v>9</v>
      </c>
      <c r="AJ15" s="25" t="s">
        <v>485</v>
      </c>
      <c r="AK15" s="25" t="s">
        <v>25</v>
      </c>
      <c r="AM15" s="25" t="s">
        <v>471</v>
      </c>
      <c r="AN15" s="25" t="s">
        <v>46</v>
      </c>
      <c r="AO15" s="25" t="s">
        <v>9</v>
      </c>
      <c r="AP15" s="25" t="s">
        <v>485</v>
      </c>
      <c r="AQ15" s="25" t="s">
        <v>25</v>
      </c>
    </row>
    <row r="16" spans="2:43">
      <c r="B16" s="42">
        <v>21</v>
      </c>
      <c r="C16" s="43">
        <v>44427</v>
      </c>
      <c r="D16" s="25" t="s">
        <v>156</v>
      </c>
      <c r="E16" s="25"/>
      <c r="F16" s="25" t="s">
        <v>90</v>
      </c>
      <c r="G16" s="25" t="s">
        <v>94</v>
      </c>
      <c r="H16" s="120">
        <v>200</v>
      </c>
      <c r="I16" s="37">
        <v>1.38</v>
      </c>
      <c r="J16" s="37">
        <v>2</v>
      </c>
      <c r="K16" s="35">
        <f t="shared" si="0"/>
        <v>2</v>
      </c>
      <c r="L16" s="60">
        <f t="shared" si="1"/>
        <v>1</v>
      </c>
      <c r="M16" s="30">
        <v>0.74</v>
      </c>
      <c r="N16" s="7">
        <f t="shared" si="3"/>
        <v>-3.0300000000000002</v>
      </c>
      <c r="O16" s="26">
        <f t="shared" si="2"/>
        <v>0.37</v>
      </c>
      <c r="P16" s="10">
        <f t="shared" si="4"/>
        <v>-1.5150000000000001</v>
      </c>
      <c r="Q16" s="52" t="s">
        <v>28</v>
      </c>
      <c r="R16" s="52" t="s">
        <v>30</v>
      </c>
      <c r="S16" s="25">
        <v>1</v>
      </c>
      <c r="T16" s="53"/>
      <c r="W16" s="124">
        <v>44197</v>
      </c>
      <c r="X16" s="7" t="s">
        <v>7</v>
      </c>
      <c r="Y16" s="10" t="s">
        <v>7</v>
      </c>
      <c r="AA16" s="151" t="s">
        <v>308</v>
      </c>
      <c r="AB16" s="153">
        <f t="shared" ref="AB16:AB41" si="5">COUNTIF($D$4:$D$341,AA16)</f>
        <v>2</v>
      </c>
      <c r="AC16" s="153">
        <f t="shared" ref="AC16:AC42" si="6">COUNTIFS($D$4:$D$342,AA16,$S$4:$S$342,1)</f>
        <v>0</v>
      </c>
      <c r="AD16" s="154">
        <f t="shared" ref="AD16:AD42" si="7">AC16/AB16</f>
        <v>0</v>
      </c>
      <c r="AE16" s="167">
        <f t="shared" ref="AE16:AE42" si="8">SUMIF($D$4:$D$341,AA16,$O$4:$O$341)</f>
        <v>-2</v>
      </c>
      <c r="AG16" s="151">
        <v>1.25</v>
      </c>
      <c r="AH16" s="153">
        <f>COUNTIF($I$4:$I$700,AG16)</f>
        <v>138</v>
      </c>
      <c r="AI16" s="153">
        <f>COUNTIFS($I$4:$I$700,AG16,$S$4:$S$700,1)</f>
        <v>111</v>
      </c>
      <c r="AJ16" s="154">
        <f t="shared" ref="AJ16:AJ71" si="9">AI16/AH16</f>
        <v>0.80434782608695654</v>
      </c>
      <c r="AK16" s="167">
        <f>SUMIF($I$4:$I$341,AG16,$O$4:$O$341)</f>
        <v>-1.1899999999999933</v>
      </c>
      <c r="AM16" s="151">
        <v>1.51</v>
      </c>
      <c r="AN16" s="153">
        <f>COUNTIF($E$4:$E$341,AM16)</f>
        <v>2</v>
      </c>
      <c r="AO16" s="153">
        <f>COUNTIFS($E$4:$E$342,AM16,$S$4:$S$342,1)</f>
        <v>2</v>
      </c>
      <c r="AP16" s="154">
        <f>AO16/AN16</f>
        <v>1</v>
      </c>
      <c r="AQ16" s="167">
        <f>SUMIF($E$4:$E$341,AM16,$O$4:$O$341)</f>
        <v>0.245</v>
      </c>
    </row>
    <row r="17" spans="2:43">
      <c r="B17" s="42">
        <v>22</v>
      </c>
      <c r="C17" s="43">
        <v>44427</v>
      </c>
      <c r="D17" s="25" t="s">
        <v>156</v>
      </c>
      <c r="E17" s="25"/>
      <c r="F17" s="25" t="s">
        <v>225</v>
      </c>
      <c r="G17" s="25" t="s">
        <v>226</v>
      </c>
      <c r="H17" s="120">
        <v>200</v>
      </c>
      <c r="I17" s="37">
        <v>1.32</v>
      </c>
      <c r="J17" s="37">
        <v>2</v>
      </c>
      <c r="K17" s="35">
        <f t="shared" si="0"/>
        <v>2</v>
      </c>
      <c r="L17" s="60">
        <f t="shared" si="1"/>
        <v>1</v>
      </c>
      <c r="M17" s="30">
        <v>0.64</v>
      </c>
      <c r="N17" s="7">
        <f t="shared" si="3"/>
        <v>-2.39</v>
      </c>
      <c r="O17" s="26">
        <f t="shared" si="2"/>
        <v>0.32</v>
      </c>
      <c r="P17" s="10">
        <f t="shared" si="4"/>
        <v>-1.1950000000000001</v>
      </c>
      <c r="Q17" s="52" t="s">
        <v>29</v>
      </c>
      <c r="R17" s="52" t="s">
        <v>30</v>
      </c>
      <c r="S17" s="25">
        <v>1</v>
      </c>
      <c r="T17" s="53"/>
      <c r="W17" s="124">
        <v>44228</v>
      </c>
      <c r="X17" s="7" t="s">
        <v>7</v>
      </c>
      <c r="Y17" s="10" t="s">
        <v>7</v>
      </c>
      <c r="AA17" s="151" t="s">
        <v>305</v>
      </c>
      <c r="AB17" s="153">
        <f t="shared" si="5"/>
        <v>1</v>
      </c>
      <c r="AC17" s="153">
        <f t="shared" si="6"/>
        <v>1</v>
      </c>
      <c r="AD17" s="154">
        <f t="shared" si="7"/>
        <v>1</v>
      </c>
      <c r="AE17" s="167">
        <f t="shared" si="8"/>
        <v>0.20499999999999996</v>
      </c>
      <c r="AG17" s="151">
        <v>1.26</v>
      </c>
      <c r="AH17" s="153">
        <f t="shared" ref="AH17:AH71" si="10">COUNTIF($I$4:$I$700,AG17)</f>
        <v>36</v>
      </c>
      <c r="AI17" s="153">
        <f t="shared" ref="AI17:AI71" si="11">COUNTIFS($I$4:$I$700,AG17,$S$4:$S$700,1)</f>
        <v>26</v>
      </c>
      <c r="AJ17" s="154">
        <f t="shared" si="9"/>
        <v>0.72222222222222221</v>
      </c>
      <c r="AK17" s="167">
        <f t="shared" ref="AK17:AK71" si="12">SUMIF($I$4:$I$341,AG17,$O$4:$O$341)</f>
        <v>-2.7399999999999998</v>
      </c>
      <c r="AM17" s="151">
        <v>1.52</v>
      </c>
      <c r="AN17" s="153">
        <f t="shared" ref="AN17:AN45" si="13">COUNTIF($E$4:$E$341,AM17)</f>
        <v>4</v>
      </c>
      <c r="AO17" s="153">
        <f t="shared" ref="AO17:AO45" si="14">COUNTIFS($E$4:$E$342,AM17,$S$4:$S$342,1)</f>
        <v>3</v>
      </c>
      <c r="AP17" s="154">
        <f t="shared" ref="AP17:AP45" si="15">AO17/AN17</f>
        <v>0.75</v>
      </c>
      <c r="AQ17" s="167">
        <f t="shared" ref="AQ17:AQ45" si="16">SUMIF($E$4:$E$341,AM17,$O$4:$O$341)</f>
        <v>-0.47499999999999998</v>
      </c>
    </row>
    <row r="18" spans="2:43">
      <c r="B18" s="42">
        <v>23</v>
      </c>
      <c r="C18" s="43">
        <v>44427</v>
      </c>
      <c r="D18" s="25" t="s">
        <v>156</v>
      </c>
      <c r="E18" s="25"/>
      <c r="F18" s="25" t="s">
        <v>227</v>
      </c>
      <c r="G18" s="25" t="s">
        <v>125</v>
      </c>
      <c r="H18" s="120">
        <v>200</v>
      </c>
      <c r="I18" s="37">
        <v>1.25</v>
      </c>
      <c r="J18" s="37">
        <v>2</v>
      </c>
      <c r="K18" s="35">
        <f t="shared" si="0"/>
        <v>2</v>
      </c>
      <c r="L18" s="60">
        <f t="shared" si="1"/>
        <v>1</v>
      </c>
      <c r="M18" s="30">
        <v>0.49</v>
      </c>
      <c r="N18" s="7">
        <f t="shared" si="3"/>
        <v>-1.9000000000000001</v>
      </c>
      <c r="O18" s="26">
        <f t="shared" si="2"/>
        <v>0.245</v>
      </c>
      <c r="P18" s="10">
        <f t="shared" si="4"/>
        <v>-0.95000000000000007</v>
      </c>
      <c r="Q18" s="52" t="s">
        <v>28</v>
      </c>
      <c r="R18" s="52" t="s">
        <v>41</v>
      </c>
      <c r="S18" s="25">
        <v>1</v>
      </c>
      <c r="T18" s="53"/>
      <c r="W18" s="124">
        <v>44256</v>
      </c>
      <c r="X18" s="7" t="s">
        <v>7</v>
      </c>
      <c r="Y18" s="10" t="s">
        <v>7</v>
      </c>
      <c r="AA18" s="151" t="s">
        <v>565</v>
      </c>
      <c r="AB18" s="153">
        <f t="shared" si="5"/>
        <v>0</v>
      </c>
      <c r="AC18" s="153">
        <f t="shared" si="6"/>
        <v>0</v>
      </c>
      <c r="AD18" s="154" t="e">
        <f t="shared" si="7"/>
        <v>#DIV/0!</v>
      </c>
      <c r="AE18" s="167">
        <f t="shared" si="8"/>
        <v>0</v>
      </c>
      <c r="AG18" s="151">
        <v>1.27</v>
      </c>
      <c r="AH18" s="153">
        <f t="shared" si="10"/>
        <v>39</v>
      </c>
      <c r="AI18" s="153">
        <f t="shared" si="11"/>
        <v>30</v>
      </c>
      <c r="AJ18" s="154">
        <f t="shared" si="9"/>
        <v>0.76923076923076927</v>
      </c>
      <c r="AK18" s="167">
        <f t="shared" si="12"/>
        <v>2.6549999999999998</v>
      </c>
      <c r="AM18" s="151">
        <v>1.53</v>
      </c>
      <c r="AN18" s="153">
        <f t="shared" si="13"/>
        <v>7</v>
      </c>
      <c r="AO18" s="153">
        <f t="shared" si="14"/>
        <v>6</v>
      </c>
      <c r="AP18" s="154">
        <f t="shared" si="15"/>
        <v>0.8571428571428571</v>
      </c>
      <c r="AQ18" s="167">
        <f t="shared" si="16"/>
        <v>0.66999999999999993</v>
      </c>
    </row>
    <row r="19" spans="2:43">
      <c r="B19" s="42">
        <v>24</v>
      </c>
      <c r="C19" s="43">
        <v>44427</v>
      </c>
      <c r="D19" s="25" t="s">
        <v>156</v>
      </c>
      <c r="E19" s="25"/>
      <c r="F19" s="25" t="s">
        <v>228</v>
      </c>
      <c r="G19" s="25" t="s">
        <v>98</v>
      </c>
      <c r="H19" s="120">
        <v>200</v>
      </c>
      <c r="I19" s="37">
        <v>1.34</v>
      </c>
      <c r="J19" s="37">
        <v>2</v>
      </c>
      <c r="K19" s="35">
        <f t="shared" si="0"/>
        <v>2</v>
      </c>
      <c r="L19" s="60">
        <f t="shared" si="1"/>
        <v>1</v>
      </c>
      <c r="M19" s="30">
        <v>0.68</v>
      </c>
      <c r="N19" s="7">
        <f t="shared" si="3"/>
        <v>-1.2200000000000002</v>
      </c>
      <c r="O19" s="26">
        <f t="shared" si="2"/>
        <v>0.34</v>
      </c>
      <c r="P19" s="10">
        <f t="shared" si="4"/>
        <v>-0.6100000000000001</v>
      </c>
      <c r="Q19" s="52" t="s">
        <v>28</v>
      </c>
      <c r="R19" s="52" t="s">
        <v>30</v>
      </c>
      <c r="S19" s="25">
        <v>1</v>
      </c>
      <c r="T19" s="53"/>
      <c r="W19" s="124">
        <v>44287</v>
      </c>
      <c r="X19" s="7" t="s">
        <v>7</v>
      </c>
      <c r="Y19" s="10" t="s">
        <v>7</v>
      </c>
      <c r="AA19" s="151" t="s">
        <v>352</v>
      </c>
      <c r="AB19" s="153">
        <f t="shared" si="5"/>
        <v>3</v>
      </c>
      <c r="AC19" s="153">
        <f t="shared" si="6"/>
        <v>1</v>
      </c>
      <c r="AD19" s="154">
        <f t="shared" si="7"/>
        <v>0.33333333333333331</v>
      </c>
      <c r="AE19" s="167">
        <f t="shared" si="8"/>
        <v>-1.7549999999999999</v>
      </c>
      <c r="AG19" s="151">
        <v>1.28</v>
      </c>
      <c r="AH19" s="153">
        <f t="shared" si="10"/>
        <v>28</v>
      </c>
      <c r="AI19" s="153">
        <f t="shared" si="11"/>
        <v>22</v>
      </c>
      <c r="AJ19" s="154">
        <f t="shared" si="9"/>
        <v>0.7857142857142857</v>
      </c>
      <c r="AK19" s="167">
        <f t="shared" si="12"/>
        <v>-3.499999999999992E-2</v>
      </c>
      <c r="AM19" s="151">
        <v>1.54</v>
      </c>
      <c r="AN19" s="153">
        <f t="shared" si="13"/>
        <v>4</v>
      </c>
      <c r="AO19" s="153">
        <f t="shared" si="14"/>
        <v>2</v>
      </c>
      <c r="AP19" s="154">
        <f t="shared" si="15"/>
        <v>0.5</v>
      </c>
      <c r="AQ19" s="167">
        <f t="shared" si="16"/>
        <v>1.5000000000000069E-2</v>
      </c>
    </row>
    <row r="20" spans="2:43">
      <c r="B20" s="42">
        <v>25</v>
      </c>
      <c r="C20" s="43">
        <v>44427</v>
      </c>
      <c r="D20" s="25" t="s">
        <v>156</v>
      </c>
      <c r="E20" s="25"/>
      <c r="F20" s="25" t="s">
        <v>102</v>
      </c>
      <c r="G20" s="25" t="s">
        <v>91</v>
      </c>
      <c r="H20" s="120">
        <v>200</v>
      </c>
      <c r="I20" s="37">
        <v>1.25</v>
      </c>
      <c r="J20" s="37">
        <v>2</v>
      </c>
      <c r="K20" s="35">
        <f t="shared" si="0"/>
        <v>2</v>
      </c>
      <c r="L20" s="60">
        <f t="shared" si="1"/>
        <v>1</v>
      </c>
      <c r="M20" s="30">
        <v>0.49</v>
      </c>
      <c r="N20" s="7">
        <f t="shared" si="3"/>
        <v>-0.7300000000000002</v>
      </c>
      <c r="O20" s="26">
        <f t="shared" si="2"/>
        <v>0.245</v>
      </c>
      <c r="P20" s="10">
        <f t="shared" si="4"/>
        <v>-0.3650000000000001</v>
      </c>
      <c r="Q20" s="52" t="s">
        <v>108</v>
      </c>
      <c r="R20" s="52" t="s">
        <v>148</v>
      </c>
      <c r="S20" s="25">
        <v>1</v>
      </c>
      <c r="T20" s="53"/>
      <c r="W20" s="124">
        <v>44317</v>
      </c>
      <c r="X20" s="7" t="s">
        <v>7</v>
      </c>
      <c r="Y20" s="10" t="s">
        <v>7</v>
      </c>
      <c r="AA20" s="151" t="s">
        <v>126</v>
      </c>
      <c r="AB20" s="153">
        <f t="shared" si="5"/>
        <v>5</v>
      </c>
      <c r="AC20" s="153">
        <f t="shared" si="6"/>
        <v>3</v>
      </c>
      <c r="AD20" s="154">
        <f t="shared" si="7"/>
        <v>0.6</v>
      </c>
      <c r="AE20" s="167">
        <f t="shared" si="8"/>
        <v>-1.1549999999999998</v>
      </c>
      <c r="AG20" s="151">
        <v>1.29</v>
      </c>
      <c r="AH20" s="153">
        <f t="shared" si="10"/>
        <v>44</v>
      </c>
      <c r="AI20" s="153">
        <f t="shared" si="11"/>
        <v>34</v>
      </c>
      <c r="AJ20" s="154">
        <f t="shared" si="9"/>
        <v>0.77272727272727271</v>
      </c>
      <c r="AK20" s="167">
        <f t="shared" si="12"/>
        <v>-0.15999999999999992</v>
      </c>
      <c r="AM20" s="151">
        <v>1.55</v>
      </c>
      <c r="AN20" s="153">
        <f t="shared" si="13"/>
        <v>5</v>
      </c>
      <c r="AO20" s="153">
        <f t="shared" si="14"/>
        <v>4</v>
      </c>
      <c r="AP20" s="154">
        <f t="shared" si="15"/>
        <v>0.8</v>
      </c>
      <c r="AQ20" s="167">
        <f t="shared" si="16"/>
        <v>0.45</v>
      </c>
    </row>
    <row r="21" spans="2:43">
      <c r="B21" s="42">
        <v>26</v>
      </c>
      <c r="C21" s="43">
        <v>44427</v>
      </c>
      <c r="D21" s="25" t="s">
        <v>156</v>
      </c>
      <c r="E21" s="25"/>
      <c r="F21" s="25" t="s">
        <v>229</v>
      </c>
      <c r="G21" s="25" t="s">
        <v>230</v>
      </c>
      <c r="H21" s="120">
        <v>200</v>
      </c>
      <c r="I21" s="37">
        <v>1.28</v>
      </c>
      <c r="J21" s="37">
        <v>2</v>
      </c>
      <c r="K21" s="35">
        <f t="shared" si="0"/>
        <v>2</v>
      </c>
      <c r="L21" s="60">
        <f t="shared" si="1"/>
        <v>1</v>
      </c>
      <c r="M21" s="30">
        <v>0.54</v>
      </c>
      <c r="N21" s="7">
        <f t="shared" si="3"/>
        <v>-0.19000000000000017</v>
      </c>
      <c r="O21" s="26">
        <f t="shared" si="2"/>
        <v>0.27</v>
      </c>
      <c r="P21" s="10">
        <f t="shared" si="4"/>
        <v>-9.5000000000000084E-2</v>
      </c>
      <c r="Q21" s="52" t="s">
        <v>38</v>
      </c>
      <c r="R21" s="52" t="s">
        <v>45</v>
      </c>
      <c r="S21" s="25">
        <v>1</v>
      </c>
      <c r="T21" s="53"/>
      <c r="W21" s="124">
        <v>44348</v>
      </c>
      <c r="X21" s="7" t="s">
        <v>7</v>
      </c>
      <c r="Y21" s="10" t="s">
        <v>7</v>
      </c>
      <c r="AA21" s="151" t="s">
        <v>196</v>
      </c>
      <c r="AB21" s="153">
        <f t="shared" si="5"/>
        <v>7</v>
      </c>
      <c r="AC21" s="153">
        <f t="shared" si="6"/>
        <v>7</v>
      </c>
      <c r="AD21" s="154">
        <f t="shared" si="7"/>
        <v>1</v>
      </c>
      <c r="AE21" s="167">
        <f t="shared" si="8"/>
        <v>1.5750000000000002</v>
      </c>
      <c r="AG21" s="151">
        <v>1.3</v>
      </c>
      <c r="AH21" s="153">
        <f t="shared" si="10"/>
        <v>25</v>
      </c>
      <c r="AI21" s="153">
        <f t="shared" si="11"/>
        <v>19</v>
      </c>
      <c r="AJ21" s="154">
        <f t="shared" si="9"/>
        <v>0.76</v>
      </c>
      <c r="AK21" s="167">
        <f t="shared" si="12"/>
        <v>1.65</v>
      </c>
      <c r="AM21" s="151">
        <v>1.56</v>
      </c>
      <c r="AN21" s="153">
        <f t="shared" si="13"/>
        <v>5</v>
      </c>
      <c r="AO21" s="153">
        <f t="shared" si="14"/>
        <v>5</v>
      </c>
      <c r="AP21" s="154">
        <f t="shared" si="15"/>
        <v>1</v>
      </c>
      <c r="AQ21" s="167">
        <f t="shared" si="16"/>
        <v>1.395</v>
      </c>
    </row>
    <row r="22" spans="2:43">
      <c r="B22" s="42">
        <v>27</v>
      </c>
      <c r="C22" s="43">
        <v>44427</v>
      </c>
      <c r="D22" s="25" t="s">
        <v>156</v>
      </c>
      <c r="E22" s="25"/>
      <c r="F22" s="25" t="s">
        <v>231</v>
      </c>
      <c r="G22" s="25" t="s">
        <v>210</v>
      </c>
      <c r="H22" s="120">
        <v>200</v>
      </c>
      <c r="I22" s="37">
        <v>1.25</v>
      </c>
      <c r="J22" s="37">
        <v>2</v>
      </c>
      <c r="K22" s="35">
        <f t="shared" si="0"/>
        <v>2</v>
      </c>
      <c r="L22" s="60">
        <f t="shared" si="1"/>
        <v>1</v>
      </c>
      <c r="M22" s="30">
        <v>0.49</v>
      </c>
      <c r="N22" s="7">
        <f t="shared" si="3"/>
        <v>0.29999999999999982</v>
      </c>
      <c r="O22" s="26">
        <f t="shared" si="2"/>
        <v>0.245</v>
      </c>
      <c r="P22" s="10">
        <f t="shared" si="4"/>
        <v>0.14999999999999991</v>
      </c>
      <c r="Q22" s="52" t="s">
        <v>33</v>
      </c>
      <c r="R22" s="52" t="s">
        <v>39</v>
      </c>
      <c r="S22" s="25">
        <v>1</v>
      </c>
      <c r="T22" s="53"/>
      <c r="W22" s="124">
        <v>44378</v>
      </c>
      <c r="X22" s="7" t="s">
        <v>7</v>
      </c>
      <c r="Y22" s="10" t="s">
        <v>7</v>
      </c>
      <c r="AA22" s="151" t="s">
        <v>193</v>
      </c>
      <c r="AB22" s="153">
        <f t="shared" si="5"/>
        <v>8</v>
      </c>
      <c r="AC22" s="153">
        <f t="shared" si="6"/>
        <v>8</v>
      </c>
      <c r="AD22" s="154">
        <f t="shared" si="7"/>
        <v>1</v>
      </c>
      <c r="AE22" s="167">
        <f t="shared" si="8"/>
        <v>1.9600000000000004</v>
      </c>
      <c r="AG22" s="151">
        <v>1.31</v>
      </c>
      <c r="AH22" s="153">
        <f t="shared" si="10"/>
        <v>31</v>
      </c>
      <c r="AI22" s="153">
        <f t="shared" si="11"/>
        <v>27</v>
      </c>
      <c r="AJ22" s="154">
        <f t="shared" si="9"/>
        <v>0.87096774193548387</v>
      </c>
      <c r="AK22" s="167">
        <f t="shared" si="12"/>
        <v>0.64500000000000002</v>
      </c>
      <c r="AM22" s="151">
        <v>1.57</v>
      </c>
      <c r="AN22" s="153">
        <f t="shared" si="13"/>
        <v>6</v>
      </c>
      <c r="AO22" s="153">
        <f t="shared" si="14"/>
        <v>6</v>
      </c>
      <c r="AP22" s="154">
        <f t="shared" si="15"/>
        <v>1</v>
      </c>
      <c r="AQ22" s="167">
        <f t="shared" si="16"/>
        <v>1.6800000000000002</v>
      </c>
    </row>
    <row r="23" spans="2:43">
      <c r="B23" s="42">
        <v>16</v>
      </c>
      <c r="C23" s="43">
        <v>44427</v>
      </c>
      <c r="D23" s="25" t="s">
        <v>84</v>
      </c>
      <c r="E23" s="25"/>
      <c r="F23" s="25" t="s">
        <v>217</v>
      </c>
      <c r="G23" s="25" t="s">
        <v>218</v>
      </c>
      <c r="H23" s="120">
        <v>200</v>
      </c>
      <c r="I23" s="37">
        <v>1.39</v>
      </c>
      <c r="J23" s="37">
        <v>2</v>
      </c>
      <c r="K23" s="35">
        <f t="shared" si="0"/>
        <v>2</v>
      </c>
      <c r="L23" s="60">
        <f t="shared" si="1"/>
        <v>1</v>
      </c>
      <c r="M23" s="29">
        <v>0.76</v>
      </c>
      <c r="N23" s="7">
        <f t="shared" si="3"/>
        <v>1.0599999999999998</v>
      </c>
      <c r="O23" s="26">
        <f t="shared" si="2"/>
        <v>0.38</v>
      </c>
      <c r="P23" s="10">
        <f t="shared" si="4"/>
        <v>0.52999999999999992</v>
      </c>
      <c r="Q23" s="52" t="s">
        <v>40</v>
      </c>
      <c r="R23" s="52" t="s">
        <v>40</v>
      </c>
      <c r="S23" s="25">
        <v>1</v>
      </c>
      <c r="T23" s="53"/>
      <c r="W23" s="124">
        <v>44409</v>
      </c>
      <c r="X23" s="7">
        <f>SUMIFS($M$4:M372,$C$4:C372,"&gt;="&amp;W23,$C$4:C372,"&lt;="&amp;EOMONTH(W23,0))</f>
        <v>0.20000000000000057</v>
      </c>
      <c r="Y23" s="10">
        <f>SUMIFS($O$4:O372,$C$4:C372,"&gt;="&amp;W23,$C$4:C372,"&lt;="&amp;EOMONTH(W23,0))</f>
        <v>0.1000000000000002</v>
      </c>
      <c r="AA23" s="151" t="s">
        <v>748</v>
      </c>
      <c r="AB23" s="153">
        <f t="shared" si="5"/>
        <v>4</v>
      </c>
      <c r="AC23" s="153">
        <f t="shared" si="6"/>
        <v>3</v>
      </c>
      <c r="AD23" s="154">
        <f t="shared" si="7"/>
        <v>0.75</v>
      </c>
      <c r="AE23" s="167">
        <f t="shared" si="8"/>
        <v>0.33499999999999996</v>
      </c>
      <c r="AG23" s="151">
        <v>1.32</v>
      </c>
      <c r="AH23" s="153">
        <f t="shared" si="10"/>
        <v>29</v>
      </c>
      <c r="AI23" s="153">
        <f t="shared" si="11"/>
        <v>20</v>
      </c>
      <c r="AJ23" s="154">
        <f t="shared" si="9"/>
        <v>0.68965517241379315</v>
      </c>
      <c r="AK23" s="167">
        <f t="shared" si="12"/>
        <v>-2.5349999999999997</v>
      </c>
      <c r="AM23" s="151">
        <v>1.58</v>
      </c>
      <c r="AN23" s="153">
        <f t="shared" si="13"/>
        <v>3</v>
      </c>
      <c r="AO23" s="153">
        <f t="shared" si="14"/>
        <v>1</v>
      </c>
      <c r="AP23" s="154">
        <f t="shared" si="15"/>
        <v>0.33333333333333331</v>
      </c>
      <c r="AQ23" s="167">
        <f t="shared" si="16"/>
        <v>-1.57</v>
      </c>
    </row>
    <row r="24" spans="2:43">
      <c r="B24" s="42">
        <v>17</v>
      </c>
      <c r="C24" s="43">
        <v>44427</v>
      </c>
      <c r="D24" s="25" t="s">
        <v>84</v>
      </c>
      <c r="E24" s="25"/>
      <c r="F24" s="25" t="s">
        <v>219</v>
      </c>
      <c r="G24" s="25" t="s">
        <v>220</v>
      </c>
      <c r="H24" s="120">
        <v>200</v>
      </c>
      <c r="I24" s="37">
        <v>1.28</v>
      </c>
      <c r="J24" s="37">
        <v>2</v>
      </c>
      <c r="K24" s="35">
        <f t="shared" si="0"/>
        <v>2</v>
      </c>
      <c r="L24" s="60">
        <f t="shared" si="1"/>
        <v>1</v>
      </c>
      <c r="M24" s="29">
        <v>-2</v>
      </c>
      <c r="N24" s="7">
        <f t="shared" si="3"/>
        <v>-0.94000000000000017</v>
      </c>
      <c r="O24" s="26">
        <f t="shared" si="2"/>
        <v>-1</v>
      </c>
      <c r="P24" s="10">
        <f t="shared" si="4"/>
        <v>-0.47000000000000008</v>
      </c>
      <c r="Q24" s="52" t="s">
        <v>29</v>
      </c>
      <c r="R24" s="52" t="s">
        <v>33</v>
      </c>
      <c r="S24" s="25">
        <v>0</v>
      </c>
      <c r="T24" s="53"/>
      <c r="W24" s="124">
        <v>44440</v>
      </c>
      <c r="X24" s="7">
        <f>SUMIFS($M$4:M373,$C$4:C373,"&gt;="&amp;W24,$C$4:C373,"&lt;="&amp;EOMONTH(W24,0))</f>
        <v>-3.4799999999999893</v>
      </c>
      <c r="Y24" s="10">
        <f>SUMIFS($O$4:O373,$C$4:C373,"&gt;="&amp;W24,$C$4:C373,"&lt;="&amp;EOMONTH(W24,0))</f>
        <v>-1.7399999999999947</v>
      </c>
      <c r="AA24" s="172" t="s">
        <v>171</v>
      </c>
      <c r="AB24" s="153">
        <f t="shared" si="5"/>
        <v>9</v>
      </c>
      <c r="AC24" s="153">
        <f t="shared" si="6"/>
        <v>6</v>
      </c>
      <c r="AD24" s="154">
        <f t="shared" si="7"/>
        <v>0.66666666666666663</v>
      </c>
      <c r="AE24" s="167">
        <f t="shared" si="8"/>
        <v>-1.3600000000000003</v>
      </c>
      <c r="AG24" s="151">
        <v>1.33</v>
      </c>
      <c r="AH24" s="153">
        <f t="shared" si="10"/>
        <v>32</v>
      </c>
      <c r="AI24" s="153">
        <f t="shared" si="11"/>
        <v>25</v>
      </c>
      <c r="AJ24" s="154">
        <f t="shared" si="9"/>
        <v>0.78125</v>
      </c>
      <c r="AK24" s="167">
        <f t="shared" si="12"/>
        <v>0.93500000000000005</v>
      </c>
      <c r="AM24" s="151">
        <v>1.59</v>
      </c>
      <c r="AN24" s="153">
        <f t="shared" si="13"/>
        <v>6</v>
      </c>
      <c r="AO24" s="153">
        <f t="shared" si="14"/>
        <v>4</v>
      </c>
      <c r="AP24" s="154">
        <f t="shared" si="15"/>
        <v>0.66666666666666663</v>
      </c>
      <c r="AQ24" s="167">
        <f t="shared" si="16"/>
        <v>-0.78499999999999981</v>
      </c>
    </row>
    <row r="25" spans="2:43">
      <c r="B25" s="42">
        <v>18</v>
      </c>
      <c r="C25" s="43">
        <v>44427</v>
      </c>
      <c r="D25" s="25" t="s">
        <v>84</v>
      </c>
      <c r="E25" s="25"/>
      <c r="F25" s="25" t="s">
        <v>221</v>
      </c>
      <c r="G25" s="25" t="s">
        <v>222</v>
      </c>
      <c r="H25" s="120">
        <v>200</v>
      </c>
      <c r="I25" s="37">
        <v>1.26</v>
      </c>
      <c r="J25" s="37">
        <v>2</v>
      </c>
      <c r="K25" s="35">
        <f t="shared" si="0"/>
        <v>2</v>
      </c>
      <c r="L25" s="60">
        <f t="shared" si="1"/>
        <v>1</v>
      </c>
      <c r="M25" s="29">
        <v>0.5</v>
      </c>
      <c r="N25" s="7">
        <f t="shared" si="3"/>
        <v>-0.44000000000000017</v>
      </c>
      <c r="O25" s="26">
        <f t="shared" si="2"/>
        <v>0.25</v>
      </c>
      <c r="P25" s="10">
        <f t="shared" si="4"/>
        <v>-0.22000000000000008</v>
      </c>
      <c r="Q25" s="52" t="s">
        <v>33</v>
      </c>
      <c r="R25" s="52" t="s">
        <v>108</v>
      </c>
      <c r="S25" s="25">
        <v>1</v>
      </c>
      <c r="T25" s="53"/>
      <c r="W25" s="124">
        <v>44470</v>
      </c>
      <c r="X25" s="7">
        <f>SUMIFS($M$4:M700,$C$4:C700,"&gt;="&amp;W25,$C$4:C700,"&lt;="&amp;EOMONTH(W25,0))</f>
        <v>21.839999999999986</v>
      </c>
      <c r="Y25" s="10">
        <f>SUMIFS($O$4:O700,$C$4:C700,"&gt;="&amp;W25,$C$4:C700,"&lt;="&amp;EOMONTH(W25,0))</f>
        <v>9.4899999999999967</v>
      </c>
      <c r="AA25" s="172" t="s">
        <v>138</v>
      </c>
      <c r="AB25" s="153">
        <f t="shared" si="5"/>
        <v>5</v>
      </c>
      <c r="AC25" s="153">
        <f t="shared" si="6"/>
        <v>2</v>
      </c>
      <c r="AD25" s="154">
        <f t="shared" si="7"/>
        <v>0.4</v>
      </c>
      <c r="AE25" s="167">
        <f t="shared" si="8"/>
        <v>-2.5099999999999998</v>
      </c>
      <c r="AG25" s="151">
        <v>1.34</v>
      </c>
      <c r="AH25" s="153">
        <f t="shared" si="10"/>
        <v>20</v>
      </c>
      <c r="AI25" s="153">
        <f t="shared" si="11"/>
        <v>15</v>
      </c>
      <c r="AJ25" s="154">
        <f t="shared" si="9"/>
        <v>0.75</v>
      </c>
      <c r="AK25" s="167">
        <f t="shared" si="12"/>
        <v>2.3200000000000003</v>
      </c>
      <c r="AM25" s="151">
        <v>1.6</v>
      </c>
      <c r="AN25" s="153">
        <f t="shared" si="13"/>
        <v>11</v>
      </c>
      <c r="AO25" s="153">
        <f t="shared" si="14"/>
        <v>8</v>
      </c>
      <c r="AP25" s="154">
        <f t="shared" si="15"/>
        <v>0.72727272727272729</v>
      </c>
      <c r="AQ25" s="167">
        <f t="shared" si="16"/>
        <v>-0.84500000000000008</v>
      </c>
    </row>
    <row r="26" spans="2:43">
      <c r="B26" s="42">
        <v>19</v>
      </c>
      <c r="C26" s="43">
        <v>44427</v>
      </c>
      <c r="D26" s="25" t="s">
        <v>84</v>
      </c>
      <c r="E26" s="25"/>
      <c r="F26" s="25" t="s">
        <v>143</v>
      </c>
      <c r="G26" s="25" t="s">
        <v>223</v>
      </c>
      <c r="H26" s="120">
        <v>200</v>
      </c>
      <c r="I26" s="37">
        <v>1.1599999999999999</v>
      </c>
      <c r="J26" s="37">
        <v>2</v>
      </c>
      <c r="K26" s="35">
        <f t="shared" si="0"/>
        <v>2</v>
      </c>
      <c r="L26" s="60">
        <f t="shared" si="1"/>
        <v>1</v>
      </c>
      <c r="M26" s="29">
        <v>-2</v>
      </c>
      <c r="N26" s="7">
        <f t="shared" si="3"/>
        <v>-2.4400000000000004</v>
      </c>
      <c r="O26" s="26">
        <f t="shared" si="2"/>
        <v>-1</v>
      </c>
      <c r="P26" s="10">
        <f t="shared" si="4"/>
        <v>-1.2200000000000002</v>
      </c>
      <c r="Q26" s="52" t="s">
        <v>29</v>
      </c>
      <c r="R26" s="52" t="s">
        <v>33</v>
      </c>
      <c r="S26" s="25">
        <v>0</v>
      </c>
      <c r="T26" s="53"/>
      <c r="W26" s="124">
        <v>44501</v>
      </c>
      <c r="X26" s="7">
        <f>SUMIFS($M$4:M700,$C$4:C700,"&gt;="&amp;W26,$C$4:C700,"&lt;="&amp;EOMONTH(W26,0))</f>
        <v>0.87000000000000188</v>
      </c>
      <c r="Y26" s="10">
        <f>SUMIFS($O$4:O700,$C$4:C700,"&gt;="&amp;W26,$C$4:C700,"&lt;="&amp;EOMONTH(W26,0))</f>
        <v>1.4350000000000009</v>
      </c>
      <c r="AA26" s="151" t="s">
        <v>165</v>
      </c>
      <c r="AB26" s="153">
        <f t="shared" si="5"/>
        <v>16</v>
      </c>
      <c r="AC26" s="153">
        <f t="shared" si="6"/>
        <v>12</v>
      </c>
      <c r="AD26" s="154">
        <f t="shared" si="7"/>
        <v>0.75</v>
      </c>
      <c r="AE26" s="167">
        <f t="shared" si="8"/>
        <v>-0.33999999999999986</v>
      </c>
      <c r="AG26" s="151">
        <v>1.35</v>
      </c>
      <c r="AH26" s="153">
        <f t="shared" si="10"/>
        <v>29</v>
      </c>
      <c r="AI26" s="153">
        <f t="shared" si="11"/>
        <v>22</v>
      </c>
      <c r="AJ26" s="154">
        <f t="shared" si="9"/>
        <v>0.75862068965517238</v>
      </c>
      <c r="AK26" s="167">
        <f t="shared" si="12"/>
        <v>1.3900000000000003</v>
      </c>
      <c r="AM26" s="151">
        <v>1.61</v>
      </c>
      <c r="AN26" s="153">
        <f t="shared" si="13"/>
        <v>9</v>
      </c>
      <c r="AO26" s="153">
        <f t="shared" si="14"/>
        <v>7</v>
      </c>
      <c r="AP26" s="154">
        <f t="shared" si="15"/>
        <v>0.77777777777777779</v>
      </c>
      <c r="AQ26" s="167">
        <f t="shared" si="16"/>
        <v>-7.4999999999999956E-2</v>
      </c>
    </row>
    <row r="27" spans="2:43">
      <c r="B27" s="42">
        <v>20</v>
      </c>
      <c r="C27" s="43">
        <v>44427</v>
      </c>
      <c r="D27" s="25" t="s">
        <v>84</v>
      </c>
      <c r="E27" s="25"/>
      <c r="F27" s="25" t="s">
        <v>142</v>
      </c>
      <c r="G27" s="25" t="s">
        <v>224</v>
      </c>
      <c r="H27" s="120">
        <v>200</v>
      </c>
      <c r="I27" s="37">
        <v>1.3</v>
      </c>
      <c r="J27" s="37">
        <v>2</v>
      </c>
      <c r="K27" s="35">
        <f t="shared" si="0"/>
        <v>2</v>
      </c>
      <c r="L27" s="60">
        <f t="shared" si="1"/>
        <v>1</v>
      </c>
      <c r="M27" s="29">
        <v>0.57999999999999996</v>
      </c>
      <c r="N27" s="7">
        <f t="shared" si="3"/>
        <v>-1.8600000000000003</v>
      </c>
      <c r="O27" s="121">
        <f t="shared" si="2"/>
        <v>0.28999999999999998</v>
      </c>
      <c r="P27" s="10">
        <f t="shared" si="4"/>
        <v>-0.93000000000000016</v>
      </c>
      <c r="Q27" s="52" t="s">
        <v>33</v>
      </c>
      <c r="R27" s="52" t="s">
        <v>108</v>
      </c>
      <c r="S27" s="25">
        <v>1</v>
      </c>
      <c r="T27" s="53"/>
      <c r="W27" s="124">
        <v>44531</v>
      </c>
      <c r="X27" s="7">
        <f>SUMIFS($M$4:M701,$C$4:C701,"&gt;="&amp;W27,$C$4:C701,"&lt;="&amp;EOMONTH(W27,0))</f>
        <v>16.64</v>
      </c>
      <c r="Y27" s="10">
        <f>SUMIFS($O$4:O701,$C$4:C701,"&gt;="&amp;W27,$C$4:C701,"&lt;="&amp;EOMONTH(W27,0))</f>
        <v>8.32</v>
      </c>
      <c r="AA27" s="151" t="s">
        <v>496</v>
      </c>
      <c r="AB27" s="153">
        <f t="shared" si="5"/>
        <v>0</v>
      </c>
      <c r="AC27" s="153">
        <f t="shared" si="6"/>
        <v>0</v>
      </c>
      <c r="AD27" s="154" t="e">
        <f t="shared" si="7"/>
        <v>#DIV/0!</v>
      </c>
      <c r="AE27" s="167">
        <f t="shared" si="8"/>
        <v>0</v>
      </c>
      <c r="AG27" s="151">
        <v>1.36</v>
      </c>
      <c r="AH27" s="153">
        <f t="shared" si="10"/>
        <v>21</v>
      </c>
      <c r="AI27" s="153">
        <f t="shared" si="11"/>
        <v>17</v>
      </c>
      <c r="AJ27" s="154">
        <f t="shared" si="9"/>
        <v>0.80952380952380953</v>
      </c>
      <c r="AK27" s="167">
        <f t="shared" si="12"/>
        <v>0.81500000000000039</v>
      </c>
      <c r="AM27" s="151">
        <v>1.62</v>
      </c>
      <c r="AN27" s="153">
        <f t="shared" si="13"/>
        <v>4</v>
      </c>
      <c r="AO27" s="153">
        <f t="shared" si="14"/>
        <v>4</v>
      </c>
      <c r="AP27" s="154">
        <f t="shared" si="15"/>
        <v>1</v>
      </c>
      <c r="AQ27" s="167">
        <f t="shared" si="16"/>
        <v>1.4050000000000002</v>
      </c>
    </row>
    <row r="28" spans="2:43">
      <c r="B28" s="42">
        <v>13</v>
      </c>
      <c r="C28" s="43">
        <v>44427</v>
      </c>
      <c r="D28" s="25" t="s">
        <v>120</v>
      </c>
      <c r="E28" s="25"/>
      <c r="F28" s="25" t="s">
        <v>248</v>
      </c>
      <c r="G28" s="25" t="s">
        <v>121</v>
      </c>
      <c r="H28" s="120">
        <v>200</v>
      </c>
      <c r="I28" s="37">
        <v>1.25</v>
      </c>
      <c r="J28" s="37">
        <v>2</v>
      </c>
      <c r="K28" s="35">
        <f t="shared" si="0"/>
        <v>2</v>
      </c>
      <c r="L28" s="60">
        <f t="shared" si="1"/>
        <v>1</v>
      </c>
      <c r="M28" s="29">
        <v>-2</v>
      </c>
      <c r="N28" s="7">
        <f t="shared" si="3"/>
        <v>-3.8600000000000003</v>
      </c>
      <c r="O28" s="121">
        <f t="shared" si="2"/>
        <v>-1</v>
      </c>
      <c r="P28" s="10">
        <f t="shared" si="4"/>
        <v>-1.9300000000000002</v>
      </c>
      <c r="Q28" s="52" t="s">
        <v>33</v>
      </c>
      <c r="R28" s="52" t="s">
        <v>33</v>
      </c>
      <c r="S28" s="25">
        <v>0</v>
      </c>
      <c r="T28" s="53"/>
      <c r="W28" s="124">
        <v>44562</v>
      </c>
      <c r="X28" s="7">
        <f>SUMIFS($M$4:M702,$C$4:C702,"&gt;="&amp;W28,$C$4:C702,"&lt;="&amp;EOMONTH(W28,0))</f>
        <v>-5.3099999999999987</v>
      </c>
      <c r="Y28" s="10">
        <f>SUMIFS($O$4:O702,$C$4:C702,"&gt;="&amp;W28,$C$4:C702,"&lt;="&amp;EOMONTH(W28,0))</f>
        <v>-2.6549999999999994</v>
      </c>
      <c r="AA28" s="151" t="s">
        <v>864</v>
      </c>
      <c r="AB28" s="153">
        <f t="shared" si="5"/>
        <v>0</v>
      </c>
      <c r="AC28" s="153">
        <f t="shared" si="6"/>
        <v>0</v>
      </c>
      <c r="AD28" s="154" t="e">
        <f t="shared" si="7"/>
        <v>#DIV/0!</v>
      </c>
      <c r="AE28" s="167">
        <f t="shared" si="8"/>
        <v>0</v>
      </c>
      <c r="AG28" s="151">
        <v>1.37</v>
      </c>
      <c r="AH28" s="153">
        <f t="shared" si="10"/>
        <v>14</v>
      </c>
      <c r="AI28" s="153">
        <f t="shared" si="11"/>
        <v>10</v>
      </c>
      <c r="AJ28" s="154">
        <f t="shared" si="9"/>
        <v>0.7142857142857143</v>
      </c>
      <c r="AK28" s="167">
        <f t="shared" si="12"/>
        <v>-0.82500000000000007</v>
      </c>
      <c r="AM28" s="151">
        <v>1.63</v>
      </c>
      <c r="AN28" s="153">
        <f t="shared" si="13"/>
        <v>8</v>
      </c>
      <c r="AO28" s="153">
        <f t="shared" si="14"/>
        <v>8</v>
      </c>
      <c r="AP28" s="154">
        <f t="shared" si="15"/>
        <v>1</v>
      </c>
      <c r="AQ28" s="167">
        <f t="shared" si="16"/>
        <v>2.3650000000000002</v>
      </c>
    </row>
    <row r="29" spans="2:43">
      <c r="B29" s="42">
        <v>14</v>
      </c>
      <c r="C29" s="43">
        <v>44427</v>
      </c>
      <c r="D29" s="25" t="s">
        <v>120</v>
      </c>
      <c r="E29" s="25"/>
      <c r="F29" s="25" t="s">
        <v>249</v>
      </c>
      <c r="G29" s="25" t="s">
        <v>250</v>
      </c>
      <c r="H29" s="120">
        <v>200</v>
      </c>
      <c r="I29" s="37">
        <v>1.25</v>
      </c>
      <c r="J29" s="37">
        <v>2</v>
      </c>
      <c r="K29" s="35">
        <f t="shared" si="0"/>
        <v>2</v>
      </c>
      <c r="L29" s="60">
        <f t="shared" si="1"/>
        <v>1</v>
      </c>
      <c r="M29" s="29">
        <v>0.5</v>
      </c>
      <c r="N29" s="7">
        <f t="shared" si="3"/>
        <v>-3.3600000000000003</v>
      </c>
      <c r="O29" s="26">
        <f t="shared" si="2"/>
        <v>0.25</v>
      </c>
      <c r="P29" s="10">
        <f t="shared" si="4"/>
        <v>-1.6800000000000002</v>
      </c>
      <c r="Q29" s="52" t="s">
        <v>28</v>
      </c>
      <c r="R29" s="52" t="s">
        <v>30</v>
      </c>
      <c r="S29" s="25">
        <v>1</v>
      </c>
      <c r="T29" s="53"/>
      <c r="W29" s="124">
        <v>44593</v>
      </c>
      <c r="X29" s="7">
        <f>SUMIFS($M$4:M703,$C$4:C703,"&gt;="&amp;W29,$C$4:C703,"&lt;="&amp;EOMONTH(W29,0))</f>
        <v>0</v>
      </c>
      <c r="Y29" s="10">
        <f>SUMIFS($O$4:O703,$C$4:C703,"&gt;="&amp;W29,$C$4:C703,"&lt;="&amp;EOMONTH(W29,0))</f>
        <v>0</v>
      </c>
      <c r="AA29" s="151" t="s">
        <v>767</v>
      </c>
      <c r="AB29" s="153">
        <f t="shared" si="5"/>
        <v>1</v>
      </c>
      <c r="AC29" s="153">
        <f t="shared" si="6"/>
        <v>1</v>
      </c>
      <c r="AD29" s="154">
        <f t="shared" si="7"/>
        <v>1</v>
      </c>
      <c r="AE29" s="167">
        <f t="shared" si="8"/>
        <v>0.36</v>
      </c>
      <c r="AG29" s="151">
        <v>1.38</v>
      </c>
      <c r="AH29" s="153">
        <f t="shared" si="10"/>
        <v>24</v>
      </c>
      <c r="AI29" s="153">
        <f t="shared" si="11"/>
        <v>20</v>
      </c>
      <c r="AJ29" s="154">
        <f t="shared" si="9"/>
        <v>0.83333333333333337</v>
      </c>
      <c r="AK29" s="167">
        <f t="shared" si="12"/>
        <v>2.2300000000000004</v>
      </c>
      <c r="AM29" s="151">
        <v>1.64</v>
      </c>
      <c r="AN29" s="153">
        <f t="shared" si="13"/>
        <v>2</v>
      </c>
      <c r="AO29" s="153">
        <f t="shared" si="14"/>
        <v>2</v>
      </c>
      <c r="AP29" s="154">
        <f t="shared" si="15"/>
        <v>1</v>
      </c>
      <c r="AQ29" s="167">
        <f t="shared" si="16"/>
        <v>0.69500000000000006</v>
      </c>
    </row>
    <row r="30" spans="2:43">
      <c r="B30" s="42">
        <v>15</v>
      </c>
      <c r="C30" s="43">
        <v>44427</v>
      </c>
      <c r="D30" s="25" t="s">
        <v>120</v>
      </c>
      <c r="E30" s="25"/>
      <c r="F30" s="25" t="s">
        <v>251</v>
      </c>
      <c r="G30" s="25" t="s">
        <v>252</v>
      </c>
      <c r="H30" s="120">
        <v>200</v>
      </c>
      <c r="I30" s="37">
        <v>1.32</v>
      </c>
      <c r="J30" s="37">
        <v>2</v>
      </c>
      <c r="K30" s="35">
        <f t="shared" si="0"/>
        <v>2</v>
      </c>
      <c r="L30" s="60">
        <f t="shared" si="1"/>
        <v>1</v>
      </c>
      <c r="M30" s="29">
        <v>0.64</v>
      </c>
      <c r="N30" s="7">
        <f t="shared" si="3"/>
        <v>-2.72</v>
      </c>
      <c r="O30" s="26">
        <f t="shared" si="2"/>
        <v>0.32</v>
      </c>
      <c r="P30" s="10">
        <f t="shared" si="4"/>
        <v>-1.36</v>
      </c>
      <c r="Q30" s="52" t="s">
        <v>33</v>
      </c>
      <c r="R30" s="52" t="s">
        <v>31</v>
      </c>
      <c r="S30" s="25">
        <v>1</v>
      </c>
      <c r="T30" s="53"/>
      <c r="W30" s="124">
        <v>44621</v>
      </c>
      <c r="X30" s="7">
        <f>SUMIFS($M$4:M704,$C$4:C704,"&gt;="&amp;W30,$C$4:C704,"&lt;="&amp;EOMONTH(W30,0))</f>
        <v>0</v>
      </c>
      <c r="Y30" s="10">
        <f>SUMIFS($O$4:O704,$C$4:C704,"&gt;="&amp;W30,$C$4:C704,"&lt;="&amp;EOMONTH(W30,0))</f>
        <v>0</v>
      </c>
      <c r="AA30" s="151" t="s">
        <v>555</v>
      </c>
      <c r="AB30" s="153">
        <f t="shared" si="5"/>
        <v>1</v>
      </c>
      <c r="AC30" s="153">
        <f t="shared" si="6"/>
        <v>1</v>
      </c>
      <c r="AD30" s="154">
        <f t="shared" si="7"/>
        <v>1</v>
      </c>
      <c r="AE30" s="167">
        <f t="shared" si="8"/>
        <v>0.245</v>
      </c>
      <c r="AG30" s="151">
        <v>1.39</v>
      </c>
      <c r="AH30" s="153">
        <f t="shared" si="10"/>
        <v>17</v>
      </c>
      <c r="AI30" s="153">
        <f t="shared" si="11"/>
        <v>13</v>
      </c>
      <c r="AJ30" s="154">
        <f t="shared" si="9"/>
        <v>0.76470588235294112</v>
      </c>
      <c r="AK30" s="167">
        <f t="shared" si="12"/>
        <v>0.92</v>
      </c>
      <c r="AM30" s="151">
        <v>1.65</v>
      </c>
      <c r="AN30" s="153">
        <f t="shared" si="13"/>
        <v>11</v>
      </c>
      <c r="AO30" s="153">
        <f t="shared" si="14"/>
        <v>9</v>
      </c>
      <c r="AP30" s="154">
        <f t="shared" si="15"/>
        <v>0.81818181818181823</v>
      </c>
      <c r="AQ30" s="167">
        <f t="shared" si="16"/>
        <v>0.44000000000000028</v>
      </c>
    </row>
    <row r="31" spans="2:43">
      <c r="B31" s="42">
        <v>30</v>
      </c>
      <c r="C31" s="45">
        <v>44428</v>
      </c>
      <c r="D31" s="25" t="s">
        <v>258</v>
      </c>
      <c r="E31" s="25"/>
      <c r="F31" s="25" t="s">
        <v>291</v>
      </c>
      <c r="G31" s="25" t="s">
        <v>259</v>
      </c>
      <c r="H31" s="120">
        <v>200</v>
      </c>
      <c r="I31" s="37">
        <v>1.2</v>
      </c>
      <c r="J31" s="37">
        <v>2</v>
      </c>
      <c r="K31" s="35">
        <f t="shared" si="0"/>
        <v>2</v>
      </c>
      <c r="L31" s="60">
        <f t="shared" si="1"/>
        <v>1</v>
      </c>
      <c r="M31" s="30">
        <v>0.39</v>
      </c>
      <c r="N31" s="7">
        <f t="shared" si="3"/>
        <v>-2.33</v>
      </c>
      <c r="O31" s="26">
        <f t="shared" si="2"/>
        <v>0.19500000000000001</v>
      </c>
      <c r="P31" s="10">
        <f t="shared" si="4"/>
        <v>-1.165</v>
      </c>
      <c r="Q31" s="52" t="s">
        <v>39</v>
      </c>
      <c r="R31" s="52" t="s">
        <v>108</v>
      </c>
      <c r="S31" s="25">
        <v>1</v>
      </c>
      <c r="T31" s="53"/>
      <c r="W31" s="124">
        <v>44652</v>
      </c>
      <c r="X31" s="7">
        <f>SUMIFS($M$4:M705,$C$4:C705,"&gt;="&amp;W31,$C$4:C705,"&lt;="&amp;EOMONTH(W31,0))</f>
        <v>0</v>
      </c>
      <c r="Y31" s="10">
        <f>SUMIFS($O$4:O705,$C$4:C705,"&gt;="&amp;W31,$C$4:C705,"&lt;="&amp;EOMONTH(W31,0))</f>
        <v>0</v>
      </c>
      <c r="AA31" s="151" t="s">
        <v>258</v>
      </c>
      <c r="AB31" s="153">
        <f t="shared" si="5"/>
        <v>4</v>
      </c>
      <c r="AC31" s="153">
        <f t="shared" si="6"/>
        <v>3</v>
      </c>
      <c r="AD31" s="154">
        <f t="shared" si="7"/>
        <v>0.75</v>
      </c>
      <c r="AE31" s="167">
        <f t="shared" si="8"/>
        <v>-0.31500000000000006</v>
      </c>
      <c r="AG31" s="151">
        <v>1.4</v>
      </c>
      <c r="AH31" s="153">
        <f t="shared" si="10"/>
        <v>17</v>
      </c>
      <c r="AI31" s="153">
        <f t="shared" si="11"/>
        <v>14</v>
      </c>
      <c r="AJ31" s="154">
        <f t="shared" si="9"/>
        <v>0.82352941176470584</v>
      </c>
      <c r="AK31" s="167">
        <f t="shared" si="12"/>
        <v>0.35000000000000031</v>
      </c>
      <c r="AM31" s="151">
        <v>1.66</v>
      </c>
      <c r="AN31" s="153">
        <f t="shared" si="13"/>
        <v>7</v>
      </c>
      <c r="AO31" s="153">
        <f t="shared" si="14"/>
        <v>6</v>
      </c>
      <c r="AP31" s="154">
        <f t="shared" si="15"/>
        <v>0.8571428571428571</v>
      </c>
      <c r="AQ31" s="167">
        <f t="shared" si="16"/>
        <v>0.57999999999999996</v>
      </c>
    </row>
    <row r="32" spans="2:43">
      <c r="B32" s="42">
        <v>29</v>
      </c>
      <c r="C32" s="45">
        <v>44428</v>
      </c>
      <c r="D32" s="25" t="s">
        <v>255</v>
      </c>
      <c r="E32" s="25"/>
      <c r="F32" s="25" t="s">
        <v>256</v>
      </c>
      <c r="G32" s="25" t="s">
        <v>257</v>
      </c>
      <c r="H32" s="120">
        <v>200</v>
      </c>
      <c r="I32" s="37">
        <v>1.25</v>
      </c>
      <c r="J32" s="37">
        <v>2</v>
      </c>
      <c r="K32" s="35">
        <f t="shared" si="0"/>
        <v>2</v>
      </c>
      <c r="L32" s="60">
        <f t="shared" si="1"/>
        <v>1</v>
      </c>
      <c r="M32" s="30">
        <v>0.49</v>
      </c>
      <c r="N32" s="7">
        <f t="shared" si="3"/>
        <v>-1.84</v>
      </c>
      <c r="O32" s="26">
        <f t="shared" si="2"/>
        <v>0.245</v>
      </c>
      <c r="P32" s="10">
        <f t="shared" si="4"/>
        <v>-0.92</v>
      </c>
      <c r="Q32" s="52" t="s">
        <v>33</v>
      </c>
      <c r="R32" s="52" t="s">
        <v>119</v>
      </c>
      <c r="S32" s="25">
        <v>1</v>
      </c>
      <c r="T32" s="53"/>
      <c r="W32" s="124">
        <v>44682</v>
      </c>
      <c r="X32" s="7">
        <f>SUMIFS($M$4:M706,$C$4:C706,"&gt;="&amp;W32,$C$4:C706,"&lt;="&amp;EOMONTH(W32,0))</f>
        <v>0</v>
      </c>
      <c r="Y32" s="10">
        <f>SUMIFS($O$4:O706,$C$4:C706,"&gt;="&amp;W32,$C$4:C706,"&lt;="&amp;EOMONTH(W32,0))</f>
        <v>0</v>
      </c>
      <c r="AA32" s="151" t="s">
        <v>612</v>
      </c>
      <c r="AB32" s="153">
        <f t="shared" si="5"/>
        <v>2</v>
      </c>
      <c r="AC32" s="153">
        <f t="shared" si="6"/>
        <v>2</v>
      </c>
      <c r="AD32" s="154">
        <f t="shared" si="7"/>
        <v>1</v>
      </c>
      <c r="AE32" s="167">
        <f t="shared" si="8"/>
        <v>0.49</v>
      </c>
      <c r="AG32" s="151">
        <v>1.41</v>
      </c>
      <c r="AH32" s="153">
        <f t="shared" si="10"/>
        <v>21</v>
      </c>
      <c r="AI32" s="153">
        <f t="shared" si="11"/>
        <v>14</v>
      </c>
      <c r="AJ32" s="154">
        <f t="shared" si="9"/>
        <v>0.66666666666666663</v>
      </c>
      <c r="AK32" s="167">
        <f t="shared" si="12"/>
        <v>1.8049999999999997</v>
      </c>
      <c r="AM32" s="151">
        <v>1.67</v>
      </c>
      <c r="AN32" s="153">
        <f t="shared" si="13"/>
        <v>6</v>
      </c>
      <c r="AO32" s="153">
        <f t="shared" si="14"/>
        <v>4</v>
      </c>
      <c r="AP32" s="154">
        <f t="shared" si="15"/>
        <v>0.66666666666666663</v>
      </c>
      <c r="AQ32" s="167">
        <f t="shared" si="16"/>
        <v>-0.63000000000000012</v>
      </c>
    </row>
    <row r="33" spans="2:43">
      <c r="B33" s="42">
        <v>28</v>
      </c>
      <c r="C33" s="45">
        <v>44428</v>
      </c>
      <c r="D33" s="25" t="s">
        <v>214</v>
      </c>
      <c r="E33" s="25"/>
      <c r="F33" s="25" t="s">
        <v>253</v>
      </c>
      <c r="G33" s="25" t="s">
        <v>254</v>
      </c>
      <c r="H33" s="120">
        <v>200</v>
      </c>
      <c r="I33" s="37">
        <v>1.35</v>
      </c>
      <c r="J33" s="37">
        <v>2</v>
      </c>
      <c r="K33" s="35">
        <f t="shared" si="0"/>
        <v>2</v>
      </c>
      <c r="L33" s="60">
        <f t="shared" si="1"/>
        <v>1</v>
      </c>
      <c r="M33" s="30">
        <v>0.69</v>
      </c>
      <c r="N33" s="7">
        <f t="shared" si="3"/>
        <v>-1.1500000000000001</v>
      </c>
      <c r="O33" s="26">
        <f t="shared" si="2"/>
        <v>0.34499999999999997</v>
      </c>
      <c r="P33" s="10">
        <f t="shared" si="4"/>
        <v>-0.57500000000000007</v>
      </c>
      <c r="Q33" s="52" t="s">
        <v>30</v>
      </c>
      <c r="R33" s="52"/>
      <c r="S33" s="25">
        <v>1</v>
      </c>
      <c r="T33" s="53"/>
      <c r="W33" s="124">
        <v>44713</v>
      </c>
      <c r="X33" s="7">
        <f>SUMIFS($M$4:M707,$C$4:C707,"&gt;="&amp;W33,$C$4:C707,"&lt;="&amp;EOMONTH(W33,0))</f>
        <v>0</v>
      </c>
      <c r="Y33" s="10">
        <f>SUMIFS($O$4:O707,$C$4:C707,"&gt;="&amp;W33,$C$4:C707,"&lt;="&amp;EOMONTH(W33,0))</f>
        <v>0</v>
      </c>
      <c r="AA33" s="172" t="s">
        <v>128</v>
      </c>
      <c r="AB33" s="153">
        <f t="shared" si="5"/>
        <v>5</v>
      </c>
      <c r="AC33" s="153">
        <f t="shared" si="6"/>
        <v>4</v>
      </c>
      <c r="AD33" s="154">
        <f t="shared" si="7"/>
        <v>0.8</v>
      </c>
      <c r="AE33" s="167">
        <f t="shared" si="8"/>
        <v>-2.0000000000000018E-2</v>
      </c>
      <c r="AG33" s="151">
        <v>1.42</v>
      </c>
      <c r="AH33" s="153">
        <f t="shared" si="10"/>
        <v>12</v>
      </c>
      <c r="AI33" s="153">
        <f t="shared" si="11"/>
        <v>10</v>
      </c>
      <c r="AJ33" s="154">
        <f t="shared" si="9"/>
        <v>0.83333333333333337</v>
      </c>
      <c r="AK33" s="167">
        <f t="shared" si="12"/>
        <v>1.2199999999999998</v>
      </c>
      <c r="AM33" s="151">
        <v>1.68</v>
      </c>
      <c r="AN33" s="153">
        <f t="shared" si="13"/>
        <v>3</v>
      </c>
      <c r="AO33" s="153">
        <f t="shared" si="14"/>
        <v>3</v>
      </c>
      <c r="AP33" s="154">
        <f t="shared" si="15"/>
        <v>1</v>
      </c>
      <c r="AQ33" s="167">
        <f t="shared" si="16"/>
        <v>0.94499999999999995</v>
      </c>
    </row>
    <row r="34" spans="2:43">
      <c r="B34" s="42">
        <v>32</v>
      </c>
      <c r="C34" s="45">
        <v>44428</v>
      </c>
      <c r="D34" s="25" t="s">
        <v>263</v>
      </c>
      <c r="E34" s="25"/>
      <c r="F34" s="25" t="s">
        <v>115</v>
      </c>
      <c r="G34" s="25" t="s">
        <v>264</v>
      </c>
      <c r="H34" s="120">
        <v>200</v>
      </c>
      <c r="I34" s="37">
        <v>1.25</v>
      </c>
      <c r="J34" s="37">
        <v>2</v>
      </c>
      <c r="K34" s="35">
        <f t="shared" si="0"/>
        <v>2</v>
      </c>
      <c r="L34" s="60">
        <f t="shared" si="1"/>
        <v>1</v>
      </c>
      <c r="M34" s="30">
        <v>0.49</v>
      </c>
      <c r="N34" s="7">
        <f t="shared" si="3"/>
        <v>-0.66000000000000014</v>
      </c>
      <c r="O34" s="26">
        <f t="shared" si="2"/>
        <v>0.245</v>
      </c>
      <c r="P34" s="10">
        <f t="shared" si="4"/>
        <v>-0.33000000000000007</v>
      </c>
      <c r="Q34" s="52" t="s">
        <v>29</v>
      </c>
      <c r="R34" s="52" t="s">
        <v>39</v>
      </c>
      <c r="S34" s="25">
        <v>1</v>
      </c>
      <c r="T34" s="53"/>
      <c r="W34" s="124">
        <v>44743</v>
      </c>
      <c r="X34" s="7">
        <f>SUMIFS($M$4:M708,$C$4:C708,"&gt;="&amp;W34,$C$4:C708,"&lt;="&amp;EOMONTH(W34,0))</f>
        <v>0</v>
      </c>
      <c r="Y34" s="10">
        <f>SUMIFS($O$4:O708,$C$4:C708,"&gt;="&amp;W34,$C$4:C708,"&lt;="&amp;EOMONTH(W34,0))</f>
        <v>0</v>
      </c>
      <c r="AA34" s="151" t="s">
        <v>190</v>
      </c>
      <c r="AB34" s="153">
        <f t="shared" si="5"/>
        <v>2</v>
      </c>
      <c r="AC34" s="153">
        <f t="shared" si="6"/>
        <v>2</v>
      </c>
      <c r="AD34" s="154">
        <f t="shared" si="7"/>
        <v>1</v>
      </c>
      <c r="AE34" s="167">
        <f t="shared" si="8"/>
        <v>0.56000000000000005</v>
      </c>
      <c r="AG34" s="151">
        <v>1.43</v>
      </c>
      <c r="AH34" s="153">
        <f t="shared" si="10"/>
        <v>5</v>
      </c>
      <c r="AI34" s="153">
        <f t="shared" si="11"/>
        <v>4</v>
      </c>
      <c r="AJ34" s="154">
        <f t="shared" si="9"/>
        <v>0.8</v>
      </c>
      <c r="AK34" s="167">
        <f t="shared" si="12"/>
        <v>1.1099999999999999</v>
      </c>
      <c r="AM34" s="151">
        <v>1.69</v>
      </c>
      <c r="AN34" s="153">
        <f t="shared" si="13"/>
        <v>7</v>
      </c>
      <c r="AO34" s="153">
        <f t="shared" si="14"/>
        <v>5</v>
      </c>
      <c r="AP34" s="154">
        <f t="shared" si="15"/>
        <v>0.7142857142857143</v>
      </c>
      <c r="AQ34" s="167">
        <f t="shared" si="16"/>
        <v>-0.18000000000000005</v>
      </c>
    </row>
    <row r="35" spans="2:43">
      <c r="B35" s="42">
        <v>31</v>
      </c>
      <c r="C35" s="45">
        <v>44428</v>
      </c>
      <c r="D35" s="25" t="s">
        <v>260</v>
      </c>
      <c r="E35" s="25"/>
      <c r="F35" s="25" t="s">
        <v>261</v>
      </c>
      <c r="G35" s="25" t="s">
        <v>262</v>
      </c>
      <c r="H35" s="120">
        <v>200</v>
      </c>
      <c r="I35" s="37">
        <v>1.4</v>
      </c>
      <c r="J35" s="37">
        <v>2</v>
      </c>
      <c r="K35" s="35">
        <f t="shared" si="0"/>
        <v>2</v>
      </c>
      <c r="L35" s="60">
        <f t="shared" si="1"/>
        <v>1</v>
      </c>
      <c r="M35" s="30">
        <v>0.78</v>
      </c>
      <c r="N35" s="7">
        <f t="shared" si="3"/>
        <v>0.11999999999999988</v>
      </c>
      <c r="O35" s="26">
        <f t="shared" si="2"/>
        <v>0.39</v>
      </c>
      <c r="P35" s="10">
        <f t="shared" si="4"/>
        <v>5.9999999999999942E-2</v>
      </c>
      <c r="Q35" s="52" t="s">
        <v>29</v>
      </c>
      <c r="R35" s="52" t="s">
        <v>31</v>
      </c>
      <c r="S35" s="25">
        <v>1</v>
      </c>
      <c r="T35" s="53"/>
      <c r="W35" s="124">
        <v>44774</v>
      </c>
      <c r="X35" s="7">
        <f>SUMIFS($M$4:M709,$C$4:C709,"&gt;="&amp;W35,$C$4:C709,"&lt;="&amp;EOMONTH(W35,0))</f>
        <v>0</v>
      </c>
      <c r="Y35" s="10">
        <f>SUMIFS($O$4:O709,$C$4:C709,"&gt;="&amp;W35,$C$4:C709,"&lt;="&amp;EOMONTH(W35,0))</f>
        <v>0</v>
      </c>
      <c r="AA35" s="151" t="s">
        <v>156</v>
      </c>
      <c r="AB35" s="153">
        <f t="shared" si="5"/>
        <v>10</v>
      </c>
      <c r="AC35" s="153">
        <f t="shared" si="6"/>
        <v>10</v>
      </c>
      <c r="AD35" s="154">
        <f t="shared" si="7"/>
        <v>1</v>
      </c>
      <c r="AE35" s="167">
        <f t="shared" si="8"/>
        <v>2.3850000000000002</v>
      </c>
      <c r="AG35" s="151">
        <v>1.44</v>
      </c>
      <c r="AH35" s="153">
        <f t="shared" si="10"/>
        <v>11</v>
      </c>
      <c r="AI35" s="153">
        <f t="shared" si="11"/>
        <v>8</v>
      </c>
      <c r="AJ35" s="154">
        <f t="shared" si="9"/>
        <v>0.72727272727272729</v>
      </c>
      <c r="AK35" s="167">
        <f t="shared" si="12"/>
        <v>-1.7</v>
      </c>
      <c r="AM35" s="151">
        <v>1.7</v>
      </c>
      <c r="AN35" s="153">
        <f t="shared" si="13"/>
        <v>11</v>
      </c>
      <c r="AO35" s="153">
        <f t="shared" si="14"/>
        <v>9</v>
      </c>
      <c r="AP35" s="154">
        <f t="shared" si="15"/>
        <v>0.81818181818181823</v>
      </c>
      <c r="AQ35" s="167">
        <f t="shared" si="16"/>
        <v>0.54</v>
      </c>
    </row>
    <row r="36" spans="2:43">
      <c r="B36" s="42">
        <v>50</v>
      </c>
      <c r="C36" s="45">
        <v>44429</v>
      </c>
      <c r="D36" s="25" t="s">
        <v>308</v>
      </c>
      <c r="E36" s="25"/>
      <c r="F36" s="25" t="s">
        <v>309</v>
      </c>
      <c r="G36" s="25" t="s">
        <v>310</v>
      </c>
      <c r="H36" s="122">
        <v>200</v>
      </c>
      <c r="I36" s="37">
        <v>1.1299999999999999</v>
      </c>
      <c r="J36" s="37">
        <v>2</v>
      </c>
      <c r="K36" s="35">
        <f t="shared" si="0"/>
        <v>2</v>
      </c>
      <c r="L36" s="170">
        <f t="shared" si="1"/>
        <v>1</v>
      </c>
      <c r="M36" s="30">
        <v>-2</v>
      </c>
      <c r="N36" s="7">
        <f t="shared" si="3"/>
        <v>-1.8800000000000001</v>
      </c>
      <c r="O36" s="26">
        <f t="shared" si="2"/>
        <v>-1</v>
      </c>
      <c r="P36" s="10">
        <f t="shared" si="4"/>
        <v>-0.94000000000000006</v>
      </c>
      <c r="Q36" s="52" t="s">
        <v>29</v>
      </c>
      <c r="R36" s="52" t="s">
        <v>33</v>
      </c>
      <c r="S36" s="25">
        <v>0</v>
      </c>
      <c r="T36" s="53"/>
      <c r="W36" s="124">
        <v>44805</v>
      </c>
      <c r="X36" s="7">
        <f>SUMIFS($M$4:M710,$C$4:C710,"&gt;="&amp;W36,$C$4:C710,"&lt;="&amp;EOMONTH(W36,0))</f>
        <v>0</v>
      </c>
      <c r="Y36" s="10">
        <f>SUMIFS($O$4:O710,$C$4:C710,"&gt;="&amp;W36,$C$4:C710,"&lt;="&amp;EOMONTH(W36,0))</f>
        <v>0</v>
      </c>
      <c r="AA36" s="151" t="s">
        <v>84</v>
      </c>
      <c r="AB36" s="153">
        <f t="shared" si="5"/>
        <v>12</v>
      </c>
      <c r="AC36" s="153">
        <f t="shared" si="6"/>
        <v>9</v>
      </c>
      <c r="AD36" s="154">
        <f t="shared" si="7"/>
        <v>0.75</v>
      </c>
      <c r="AE36" s="167">
        <f t="shared" si="8"/>
        <v>-0.95</v>
      </c>
      <c r="AG36" s="151">
        <v>1.45</v>
      </c>
      <c r="AH36" s="153">
        <f t="shared" si="10"/>
        <v>5</v>
      </c>
      <c r="AI36" s="153">
        <f t="shared" si="11"/>
        <v>4</v>
      </c>
      <c r="AJ36" s="154">
        <f t="shared" si="9"/>
        <v>0.8</v>
      </c>
      <c r="AK36" s="167">
        <f t="shared" si="12"/>
        <v>0.44</v>
      </c>
      <c r="AM36" s="151">
        <v>1.71</v>
      </c>
      <c r="AN36" s="153">
        <f t="shared" si="13"/>
        <v>12</v>
      </c>
      <c r="AO36" s="153">
        <f t="shared" si="14"/>
        <v>8</v>
      </c>
      <c r="AP36" s="154">
        <f t="shared" si="15"/>
        <v>0.66666666666666663</v>
      </c>
      <c r="AQ36" s="167">
        <f t="shared" si="16"/>
        <v>-3.3650000000000002</v>
      </c>
    </row>
    <row r="37" spans="2:43">
      <c r="B37" s="42">
        <v>49</v>
      </c>
      <c r="C37" s="45">
        <v>44429</v>
      </c>
      <c r="D37" s="25" t="s">
        <v>305</v>
      </c>
      <c r="E37" s="25"/>
      <c r="F37" s="25" t="s">
        <v>306</v>
      </c>
      <c r="G37" s="25" t="s">
        <v>307</v>
      </c>
      <c r="H37" s="122">
        <v>200</v>
      </c>
      <c r="I37" s="37">
        <v>1.21</v>
      </c>
      <c r="J37" s="37">
        <v>2</v>
      </c>
      <c r="K37" s="35">
        <f t="shared" si="0"/>
        <v>2</v>
      </c>
      <c r="L37" s="170">
        <f t="shared" si="1"/>
        <v>1</v>
      </c>
      <c r="M37" s="30">
        <v>0.41</v>
      </c>
      <c r="N37" s="7">
        <f t="shared" si="3"/>
        <v>-1.4700000000000002</v>
      </c>
      <c r="O37" s="26">
        <f t="shared" si="2"/>
        <v>0.20499999999999996</v>
      </c>
      <c r="P37" s="10">
        <f t="shared" si="4"/>
        <v>-0.7350000000000001</v>
      </c>
      <c r="Q37" s="52" t="s">
        <v>33</v>
      </c>
      <c r="R37" s="52" t="s">
        <v>39</v>
      </c>
      <c r="S37" s="25">
        <v>1</v>
      </c>
      <c r="T37" s="53"/>
      <c r="W37" s="124">
        <v>44835</v>
      </c>
      <c r="X37" s="7">
        <f>SUMIFS($M$4:M711,$C$4:C711,"&gt;="&amp;W37,$C$4:C711,"&lt;="&amp;EOMONTH(W37,0))</f>
        <v>0</v>
      </c>
      <c r="Y37" s="10">
        <f>SUMIFS($O$4:O711,$C$4:C711,"&gt;="&amp;W37,$C$4:C711,"&lt;="&amp;EOMONTH(W37,0))</f>
        <v>0</v>
      </c>
      <c r="AA37" s="172" t="s">
        <v>255</v>
      </c>
      <c r="AB37" s="153">
        <f t="shared" si="5"/>
        <v>2</v>
      </c>
      <c r="AC37" s="153">
        <f t="shared" si="6"/>
        <v>1</v>
      </c>
      <c r="AD37" s="154">
        <f t="shared" si="7"/>
        <v>0.5</v>
      </c>
      <c r="AE37" s="167">
        <f t="shared" si="8"/>
        <v>-0.755</v>
      </c>
      <c r="AG37" s="151">
        <v>1.46</v>
      </c>
      <c r="AH37" s="153">
        <f t="shared" si="10"/>
        <v>6</v>
      </c>
      <c r="AI37" s="153">
        <f t="shared" si="11"/>
        <v>6</v>
      </c>
      <c r="AJ37" s="154">
        <f t="shared" si="9"/>
        <v>1</v>
      </c>
      <c r="AK37" s="167">
        <f t="shared" si="12"/>
        <v>0</v>
      </c>
      <c r="AM37" s="151">
        <v>1.72</v>
      </c>
      <c r="AN37" s="153">
        <f t="shared" si="13"/>
        <v>8</v>
      </c>
      <c r="AO37" s="153">
        <f t="shared" si="14"/>
        <v>7</v>
      </c>
      <c r="AP37" s="154">
        <f t="shared" si="15"/>
        <v>0.875</v>
      </c>
      <c r="AQ37" s="167">
        <f t="shared" si="16"/>
        <v>1.6149999999999998</v>
      </c>
    </row>
    <row r="38" spans="2:43">
      <c r="B38" s="42">
        <v>46</v>
      </c>
      <c r="C38" s="45">
        <v>44429</v>
      </c>
      <c r="D38" s="25" t="s">
        <v>126</v>
      </c>
      <c r="E38" s="25"/>
      <c r="F38" s="25" t="s">
        <v>144</v>
      </c>
      <c r="G38" s="25" t="s">
        <v>185</v>
      </c>
      <c r="H38" s="122">
        <v>200</v>
      </c>
      <c r="I38" s="37">
        <v>1.25</v>
      </c>
      <c r="J38" s="37">
        <v>2</v>
      </c>
      <c r="K38" s="35">
        <f t="shared" si="0"/>
        <v>2</v>
      </c>
      <c r="L38" s="60">
        <f t="shared" si="1"/>
        <v>1</v>
      </c>
      <c r="M38" s="30">
        <v>0.49</v>
      </c>
      <c r="N38" s="7">
        <f t="shared" si="3"/>
        <v>-0.9800000000000002</v>
      </c>
      <c r="O38" s="26">
        <f t="shared" si="2"/>
        <v>0.245</v>
      </c>
      <c r="P38" s="10">
        <f t="shared" si="4"/>
        <v>-0.4900000000000001</v>
      </c>
      <c r="Q38" s="52" t="s">
        <v>33</v>
      </c>
      <c r="R38" s="52" t="s">
        <v>108</v>
      </c>
      <c r="S38" s="25">
        <v>1</v>
      </c>
      <c r="T38" s="53"/>
      <c r="W38" s="124">
        <v>44866</v>
      </c>
      <c r="X38" s="7">
        <f>SUMIFS($M$4:M712,$C$4:C712,"&gt;="&amp;W38,$C$4:C712,"&lt;="&amp;EOMONTH(W38,0))</f>
        <v>0</v>
      </c>
      <c r="Y38" s="10">
        <f>SUMIFS($O$4:O712,$C$4:C712,"&gt;="&amp;W38,$C$4:C712,"&lt;="&amp;EOMONTH(W38,0))</f>
        <v>0</v>
      </c>
      <c r="AA38" s="151" t="s">
        <v>739</v>
      </c>
      <c r="AB38" s="153">
        <f t="shared" si="5"/>
        <v>1</v>
      </c>
      <c r="AC38" s="153">
        <f t="shared" si="6"/>
        <v>1</v>
      </c>
      <c r="AD38" s="154">
        <f t="shared" si="7"/>
        <v>1</v>
      </c>
      <c r="AE38" s="167">
        <f t="shared" si="8"/>
        <v>0.40999999999999992</v>
      </c>
      <c r="AG38" s="151">
        <v>1.47</v>
      </c>
      <c r="AH38" s="153">
        <f t="shared" si="10"/>
        <v>4</v>
      </c>
      <c r="AI38" s="153">
        <f t="shared" si="11"/>
        <v>3</v>
      </c>
      <c r="AJ38" s="154">
        <f t="shared" si="9"/>
        <v>0.75</v>
      </c>
      <c r="AK38" s="167">
        <f t="shared" si="12"/>
        <v>0</v>
      </c>
      <c r="AM38" s="151">
        <v>1.73</v>
      </c>
      <c r="AN38" s="153">
        <f t="shared" si="13"/>
        <v>7</v>
      </c>
      <c r="AO38" s="153">
        <f t="shared" si="14"/>
        <v>5</v>
      </c>
      <c r="AP38" s="154">
        <f t="shared" si="15"/>
        <v>0.7142857142857143</v>
      </c>
      <c r="AQ38" s="167">
        <f t="shared" si="16"/>
        <v>-0.77</v>
      </c>
    </row>
    <row r="39" spans="2:43">
      <c r="B39" s="42">
        <v>48</v>
      </c>
      <c r="C39" s="45">
        <v>44429</v>
      </c>
      <c r="D39" s="25" t="s">
        <v>196</v>
      </c>
      <c r="E39" s="25"/>
      <c r="F39" s="25" t="s">
        <v>303</v>
      </c>
      <c r="G39" s="25" t="s">
        <v>304</v>
      </c>
      <c r="H39" s="122">
        <v>200</v>
      </c>
      <c r="I39" s="37">
        <v>1.1100000000000001</v>
      </c>
      <c r="J39" s="37">
        <v>2</v>
      </c>
      <c r="K39" s="35">
        <f t="shared" si="0"/>
        <v>2</v>
      </c>
      <c r="L39" s="170">
        <f t="shared" si="1"/>
        <v>1</v>
      </c>
      <c r="M39" s="30">
        <v>0.21</v>
      </c>
      <c r="N39" s="7">
        <f t="shared" si="3"/>
        <v>-0.77000000000000024</v>
      </c>
      <c r="O39" s="26">
        <f t="shared" si="2"/>
        <v>0.105</v>
      </c>
      <c r="P39" s="10">
        <f t="shared" si="4"/>
        <v>-0.38500000000000012</v>
      </c>
      <c r="Q39" s="52" t="s">
        <v>30</v>
      </c>
      <c r="R39" s="52" t="s">
        <v>41</v>
      </c>
      <c r="S39" s="25">
        <v>1</v>
      </c>
      <c r="T39" s="53"/>
      <c r="W39" s="124">
        <v>44896</v>
      </c>
      <c r="X39" s="7">
        <f>SUMIFS($M$4:M713,$C$4:C713,"&gt;="&amp;W39,$C$4:C713,"&lt;="&amp;EOMONTH(W39,0))</f>
        <v>0</v>
      </c>
      <c r="Y39" s="10">
        <f>SUMIFS($O$4:O713,$C$4:C713,"&gt;="&amp;W39,$C$4:C713,"&lt;="&amp;EOMONTH(W39,0))</f>
        <v>0</v>
      </c>
      <c r="AA39" s="151" t="s">
        <v>571</v>
      </c>
      <c r="AB39" s="153">
        <f t="shared" si="5"/>
        <v>1</v>
      </c>
      <c r="AC39" s="153">
        <f t="shared" si="6"/>
        <v>1</v>
      </c>
      <c r="AD39" s="154">
        <f t="shared" si="7"/>
        <v>1</v>
      </c>
      <c r="AE39" s="167">
        <f t="shared" si="8"/>
        <v>0.33500000000000002</v>
      </c>
      <c r="AG39" s="151">
        <v>1.48</v>
      </c>
      <c r="AH39" s="153">
        <f t="shared" si="10"/>
        <v>5</v>
      </c>
      <c r="AI39" s="153">
        <f t="shared" si="11"/>
        <v>3</v>
      </c>
      <c r="AJ39" s="154">
        <f t="shared" si="9"/>
        <v>0.6</v>
      </c>
      <c r="AK39" s="167">
        <f t="shared" si="12"/>
        <v>-6.0000000000000109E-2</v>
      </c>
      <c r="AM39" s="151">
        <v>1.74</v>
      </c>
      <c r="AN39" s="153">
        <f t="shared" si="13"/>
        <v>3</v>
      </c>
      <c r="AO39" s="153">
        <f t="shared" si="14"/>
        <v>3</v>
      </c>
      <c r="AP39" s="154">
        <f t="shared" si="15"/>
        <v>1</v>
      </c>
      <c r="AQ39" s="167">
        <f t="shared" si="16"/>
        <v>1.2450000000000001</v>
      </c>
    </row>
    <row r="40" spans="2:43">
      <c r="B40" s="42">
        <v>36</v>
      </c>
      <c r="C40" s="43">
        <v>44429</v>
      </c>
      <c r="D40" s="25" t="s">
        <v>165</v>
      </c>
      <c r="E40" s="25"/>
      <c r="F40" s="25" t="s">
        <v>270</v>
      </c>
      <c r="G40" s="25" t="s">
        <v>241</v>
      </c>
      <c r="H40" s="120">
        <v>200</v>
      </c>
      <c r="I40" s="37">
        <v>1.28</v>
      </c>
      <c r="J40" s="37">
        <v>2</v>
      </c>
      <c r="K40" s="35">
        <f t="shared" si="0"/>
        <v>2</v>
      </c>
      <c r="L40" s="60">
        <f t="shared" si="1"/>
        <v>1</v>
      </c>
      <c r="M40" s="30">
        <v>0.55000000000000004</v>
      </c>
      <c r="N40" s="7">
        <f t="shared" si="3"/>
        <v>-0.2200000000000002</v>
      </c>
      <c r="O40" s="26">
        <f t="shared" si="2"/>
        <v>0.27500000000000002</v>
      </c>
      <c r="P40" s="10">
        <f t="shared" si="4"/>
        <v>-0.1100000000000001</v>
      </c>
      <c r="Q40" s="52" t="s">
        <v>39</v>
      </c>
      <c r="R40" s="52" t="s">
        <v>39</v>
      </c>
      <c r="S40" s="25">
        <v>1</v>
      </c>
      <c r="T40" s="53"/>
      <c r="AA40" s="151" t="s">
        <v>295</v>
      </c>
      <c r="AB40" s="153">
        <f t="shared" si="5"/>
        <v>10</v>
      </c>
      <c r="AC40" s="153">
        <f t="shared" si="6"/>
        <v>7</v>
      </c>
      <c r="AD40" s="154">
        <f t="shared" si="7"/>
        <v>0.7</v>
      </c>
      <c r="AE40" s="167">
        <f t="shared" si="8"/>
        <v>0.44500000000000006</v>
      </c>
      <c r="AG40" s="151">
        <v>1.49</v>
      </c>
      <c r="AH40" s="153">
        <f t="shared" si="10"/>
        <v>3</v>
      </c>
      <c r="AI40" s="153">
        <f t="shared" si="11"/>
        <v>3</v>
      </c>
      <c r="AJ40" s="154">
        <f t="shared" si="9"/>
        <v>1</v>
      </c>
      <c r="AK40" s="167">
        <f t="shared" si="12"/>
        <v>0.48</v>
      </c>
      <c r="AM40" s="151">
        <v>1.75</v>
      </c>
      <c r="AN40" s="153">
        <f t="shared" si="13"/>
        <v>4</v>
      </c>
      <c r="AO40" s="153">
        <f t="shared" si="14"/>
        <v>3</v>
      </c>
      <c r="AP40" s="154">
        <f t="shared" si="15"/>
        <v>0.75</v>
      </c>
      <c r="AQ40" s="167">
        <f t="shared" si="16"/>
        <v>-7.0000000000000062E-2</v>
      </c>
    </row>
    <row r="41" spans="2:43">
      <c r="B41" s="42">
        <v>37</v>
      </c>
      <c r="C41" s="43">
        <v>44429</v>
      </c>
      <c r="D41" s="25" t="s">
        <v>165</v>
      </c>
      <c r="E41" s="25"/>
      <c r="F41" s="25" t="s">
        <v>271</v>
      </c>
      <c r="G41" s="25" t="s">
        <v>166</v>
      </c>
      <c r="H41" s="120">
        <v>200</v>
      </c>
      <c r="I41" s="37">
        <v>1.34</v>
      </c>
      <c r="J41" s="37">
        <v>2</v>
      </c>
      <c r="K41" s="35">
        <f t="shared" si="0"/>
        <v>2</v>
      </c>
      <c r="L41" s="60">
        <f t="shared" si="1"/>
        <v>1</v>
      </c>
      <c r="M41" s="30">
        <v>0.67</v>
      </c>
      <c r="N41" s="7">
        <f t="shared" si="3"/>
        <v>0.44999999999999984</v>
      </c>
      <c r="O41" s="26">
        <f t="shared" si="2"/>
        <v>0.33500000000000002</v>
      </c>
      <c r="P41" s="10">
        <f t="shared" si="4"/>
        <v>0.22499999999999992</v>
      </c>
      <c r="Q41" s="52" t="s">
        <v>39</v>
      </c>
      <c r="R41" s="52" t="s">
        <v>40</v>
      </c>
      <c r="S41" s="25">
        <v>1</v>
      </c>
      <c r="T41" s="53"/>
      <c r="AA41" s="151" t="s">
        <v>373</v>
      </c>
      <c r="AB41" s="153">
        <f t="shared" si="5"/>
        <v>3</v>
      </c>
      <c r="AC41" s="153">
        <f t="shared" si="6"/>
        <v>2</v>
      </c>
      <c r="AD41" s="154">
        <f t="shared" si="7"/>
        <v>0.66666666666666663</v>
      </c>
      <c r="AE41" s="167">
        <f t="shared" si="8"/>
        <v>-0.51</v>
      </c>
      <c r="AG41" s="151">
        <v>1.5</v>
      </c>
      <c r="AH41" s="153">
        <f t="shared" si="10"/>
        <v>5</v>
      </c>
      <c r="AI41" s="153">
        <f t="shared" si="11"/>
        <v>4</v>
      </c>
      <c r="AJ41" s="154">
        <f t="shared" si="9"/>
        <v>0.8</v>
      </c>
      <c r="AK41" s="167">
        <f t="shared" si="12"/>
        <v>-0.51</v>
      </c>
      <c r="AM41" s="151">
        <v>1.76</v>
      </c>
      <c r="AN41" s="153">
        <f t="shared" si="13"/>
        <v>6</v>
      </c>
      <c r="AO41" s="153">
        <f t="shared" si="14"/>
        <v>4</v>
      </c>
      <c r="AP41" s="154">
        <f t="shared" si="15"/>
        <v>0.66666666666666663</v>
      </c>
      <c r="AQ41" s="167">
        <f t="shared" si="16"/>
        <v>-0.7350000000000001</v>
      </c>
    </row>
    <row r="42" spans="2:43">
      <c r="B42" s="42">
        <v>38</v>
      </c>
      <c r="C42" s="43">
        <v>44429</v>
      </c>
      <c r="D42" s="25" t="s">
        <v>165</v>
      </c>
      <c r="E42" s="25"/>
      <c r="F42" s="25" t="s">
        <v>272</v>
      </c>
      <c r="G42" s="25" t="s">
        <v>273</v>
      </c>
      <c r="H42" s="120">
        <v>200</v>
      </c>
      <c r="I42" s="37">
        <v>1.37</v>
      </c>
      <c r="J42" s="37">
        <v>2</v>
      </c>
      <c r="K42" s="35">
        <f t="shared" si="0"/>
        <v>2</v>
      </c>
      <c r="L42" s="60">
        <f t="shared" si="1"/>
        <v>1</v>
      </c>
      <c r="M42" s="30">
        <v>0.74</v>
      </c>
      <c r="N42" s="7">
        <f t="shared" si="3"/>
        <v>1.19</v>
      </c>
      <c r="O42" s="26">
        <f t="shared" si="2"/>
        <v>0.37</v>
      </c>
      <c r="P42" s="10">
        <f t="shared" si="4"/>
        <v>0.59499999999999997</v>
      </c>
      <c r="Q42" s="52" t="s">
        <v>29</v>
      </c>
      <c r="R42" s="52" t="s">
        <v>31</v>
      </c>
      <c r="S42" s="25">
        <v>1</v>
      </c>
      <c r="T42" s="53"/>
      <c r="AA42" s="151" t="s">
        <v>214</v>
      </c>
      <c r="AB42" s="153">
        <f t="shared" ref="AB42:AB53" si="17">COUNTIF($D$4:$D$341,AA42)</f>
        <v>21</v>
      </c>
      <c r="AC42" s="153">
        <f t="shared" si="6"/>
        <v>15</v>
      </c>
      <c r="AD42" s="154">
        <f t="shared" si="7"/>
        <v>0.7142857142857143</v>
      </c>
      <c r="AE42" s="167">
        <f t="shared" si="8"/>
        <v>-1.835</v>
      </c>
      <c r="AG42" s="151">
        <v>1.51</v>
      </c>
      <c r="AH42" s="153">
        <f t="shared" si="10"/>
        <v>2</v>
      </c>
      <c r="AI42" s="153">
        <f t="shared" si="11"/>
        <v>1</v>
      </c>
      <c r="AJ42" s="154">
        <f t="shared" si="9"/>
        <v>0.5</v>
      </c>
      <c r="AK42" s="167">
        <f t="shared" si="12"/>
        <v>0.5</v>
      </c>
      <c r="AM42" s="151">
        <v>1.77</v>
      </c>
      <c r="AN42" s="153">
        <f t="shared" si="13"/>
        <v>8</v>
      </c>
      <c r="AO42" s="153">
        <f t="shared" si="14"/>
        <v>8</v>
      </c>
      <c r="AP42" s="154">
        <f t="shared" si="15"/>
        <v>1</v>
      </c>
      <c r="AQ42" s="167">
        <f t="shared" si="16"/>
        <v>2.8050000000000002</v>
      </c>
    </row>
    <row r="43" spans="2:43">
      <c r="B43" s="42">
        <v>41</v>
      </c>
      <c r="C43" s="43">
        <v>44429</v>
      </c>
      <c r="D43" s="25" t="s">
        <v>255</v>
      </c>
      <c r="E43" s="25"/>
      <c r="F43" s="25" t="s">
        <v>200</v>
      </c>
      <c r="G43" s="25" t="s">
        <v>278</v>
      </c>
      <c r="H43" s="122">
        <v>200</v>
      </c>
      <c r="I43" s="37">
        <v>1.1599999999999999</v>
      </c>
      <c r="J43" s="37">
        <v>2</v>
      </c>
      <c r="K43" s="35">
        <f t="shared" si="0"/>
        <v>2</v>
      </c>
      <c r="L43" s="60">
        <f t="shared" si="1"/>
        <v>1</v>
      </c>
      <c r="M43" s="30">
        <v>-2</v>
      </c>
      <c r="N43" s="7">
        <f t="shared" si="3"/>
        <v>-0.81</v>
      </c>
      <c r="O43" s="26">
        <f t="shared" si="2"/>
        <v>-1</v>
      </c>
      <c r="P43" s="10">
        <f t="shared" si="4"/>
        <v>-0.40500000000000003</v>
      </c>
      <c r="Q43" s="52" t="s">
        <v>29</v>
      </c>
      <c r="R43" s="52" t="s">
        <v>29</v>
      </c>
      <c r="S43" s="25">
        <v>0</v>
      </c>
      <c r="T43" s="53"/>
      <c r="AA43" s="151" t="s">
        <v>574</v>
      </c>
      <c r="AB43" s="153">
        <f t="shared" si="17"/>
        <v>5</v>
      </c>
      <c r="AC43" s="153">
        <f t="shared" ref="AC43:AC53" si="18">COUNTIFS($D$4:$D$342,AA43,$S$4:$S$342,1)</f>
        <v>4</v>
      </c>
      <c r="AD43" s="154">
        <f t="shared" ref="AD43:AD53" si="19">AC43/AB43</f>
        <v>0.8</v>
      </c>
      <c r="AE43" s="167">
        <f t="shared" ref="AE43:AE53" si="20">SUMIF($D$4:$D$341,AA43,$O$4:$O$341)</f>
        <v>0.21000000000000008</v>
      </c>
      <c r="AG43" s="151">
        <v>1.52</v>
      </c>
      <c r="AH43" s="153">
        <f t="shared" si="10"/>
        <v>2</v>
      </c>
      <c r="AI43" s="153">
        <f t="shared" si="11"/>
        <v>2</v>
      </c>
      <c r="AJ43" s="154">
        <f t="shared" si="9"/>
        <v>1</v>
      </c>
      <c r="AK43" s="167">
        <f t="shared" si="12"/>
        <v>0.505</v>
      </c>
      <c r="AM43" s="151">
        <v>1.78</v>
      </c>
      <c r="AN43" s="153">
        <f t="shared" si="13"/>
        <v>8</v>
      </c>
      <c r="AO43" s="153">
        <f t="shared" si="14"/>
        <v>6</v>
      </c>
      <c r="AP43" s="154">
        <f t="shared" si="15"/>
        <v>0.75</v>
      </c>
      <c r="AQ43" s="167">
        <f t="shared" si="16"/>
        <v>5.4999999999999993E-2</v>
      </c>
    </row>
    <row r="44" spans="2:43">
      <c r="B44" s="42">
        <v>44</v>
      </c>
      <c r="C44" s="45">
        <v>44429</v>
      </c>
      <c r="D44" s="25" t="s">
        <v>295</v>
      </c>
      <c r="E44" s="25"/>
      <c r="F44" s="25" t="s">
        <v>296</v>
      </c>
      <c r="G44" s="25" t="s">
        <v>297</v>
      </c>
      <c r="H44" s="120">
        <v>200</v>
      </c>
      <c r="I44" s="37">
        <v>1.1399999999999999</v>
      </c>
      <c r="J44" s="37">
        <v>2</v>
      </c>
      <c r="K44" s="35">
        <f t="shared" si="0"/>
        <v>2</v>
      </c>
      <c r="L44" s="60">
        <f t="shared" si="1"/>
        <v>1</v>
      </c>
      <c r="M44" s="30">
        <v>0.27</v>
      </c>
      <c r="N44" s="7">
        <f t="shared" si="3"/>
        <v>-0.54</v>
      </c>
      <c r="O44" s="26">
        <f t="shared" si="2"/>
        <v>0.13500000000000001</v>
      </c>
      <c r="P44" s="10">
        <f t="shared" si="4"/>
        <v>-0.27</v>
      </c>
      <c r="Q44" s="52" t="s">
        <v>33</v>
      </c>
      <c r="R44" s="52" t="s">
        <v>148</v>
      </c>
      <c r="S44" s="25">
        <v>1</v>
      </c>
      <c r="T44" s="53"/>
      <c r="AA44" s="151" t="s">
        <v>168</v>
      </c>
      <c r="AB44" s="153">
        <f t="shared" si="17"/>
        <v>15</v>
      </c>
      <c r="AC44" s="153">
        <f t="shared" si="18"/>
        <v>11</v>
      </c>
      <c r="AD44" s="154">
        <f t="shared" si="19"/>
        <v>0.73333333333333328</v>
      </c>
      <c r="AE44" s="167">
        <f t="shared" si="20"/>
        <v>0.53499999999999981</v>
      </c>
      <c r="AG44" s="151">
        <v>1.53</v>
      </c>
      <c r="AH44" s="153">
        <f t="shared" si="10"/>
        <v>0</v>
      </c>
      <c r="AI44" s="153">
        <f t="shared" si="11"/>
        <v>0</v>
      </c>
      <c r="AJ44" s="154" t="e">
        <f t="shared" si="9"/>
        <v>#DIV/0!</v>
      </c>
      <c r="AK44" s="167">
        <f t="shared" si="12"/>
        <v>0</v>
      </c>
      <c r="AM44" s="151">
        <v>1.79</v>
      </c>
      <c r="AN44" s="153">
        <f t="shared" si="13"/>
        <v>6</v>
      </c>
      <c r="AO44" s="153">
        <f t="shared" si="14"/>
        <v>4</v>
      </c>
      <c r="AP44" s="154">
        <f t="shared" si="15"/>
        <v>0.66666666666666663</v>
      </c>
      <c r="AQ44" s="167">
        <f t="shared" si="16"/>
        <v>-1.125</v>
      </c>
    </row>
    <row r="45" spans="2:43">
      <c r="B45" s="42">
        <v>42</v>
      </c>
      <c r="C45" s="45">
        <v>44429</v>
      </c>
      <c r="D45" s="25" t="s">
        <v>214</v>
      </c>
      <c r="E45" s="25"/>
      <c r="F45" s="25" t="s">
        <v>279</v>
      </c>
      <c r="G45" s="25" t="s">
        <v>280</v>
      </c>
      <c r="H45" s="122">
        <v>200</v>
      </c>
      <c r="I45" s="37">
        <v>1.32</v>
      </c>
      <c r="J45" s="37">
        <v>2</v>
      </c>
      <c r="K45" s="35">
        <f t="shared" si="0"/>
        <v>2</v>
      </c>
      <c r="L45" s="60">
        <f t="shared" si="1"/>
        <v>1</v>
      </c>
      <c r="M45" s="30">
        <v>-2</v>
      </c>
      <c r="N45" s="7">
        <f t="shared" si="3"/>
        <v>-2.54</v>
      </c>
      <c r="O45" s="26">
        <f t="shared" si="2"/>
        <v>-1</v>
      </c>
      <c r="P45" s="10">
        <f t="shared" si="4"/>
        <v>-1.27</v>
      </c>
      <c r="Q45" s="52" t="s">
        <v>33</v>
      </c>
      <c r="R45" s="52" t="s">
        <v>33</v>
      </c>
      <c r="S45" s="25">
        <v>0</v>
      </c>
      <c r="T45" s="53"/>
      <c r="AA45" s="151" t="s">
        <v>728</v>
      </c>
      <c r="AB45" s="153">
        <f t="shared" si="17"/>
        <v>2</v>
      </c>
      <c r="AC45" s="153">
        <f t="shared" si="18"/>
        <v>2</v>
      </c>
      <c r="AD45" s="154">
        <f t="shared" si="19"/>
        <v>1</v>
      </c>
      <c r="AE45" s="167">
        <f t="shared" si="20"/>
        <v>0.61</v>
      </c>
      <c r="AG45" s="151">
        <v>1.54</v>
      </c>
      <c r="AH45" s="153">
        <f t="shared" si="10"/>
        <v>0</v>
      </c>
      <c r="AI45" s="153">
        <f t="shared" si="11"/>
        <v>0</v>
      </c>
      <c r="AJ45" s="154" t="e">
        <f t="shared" si="9"/>
        <v>#DIV/0!</v>
      </c>
      <c r="AK45" s="167">
        <f t="shared" si="12"/>
        <v>0</v>
      </c>
      <c r="AM45" s="151">
        <v>1.8</v>
      </c>
      <c r="AN45" s="153">
        <f t="shared" si="13"/>
        <v>9</v>
      </c>
      <c r="AO45" s="153">
        <f t="shared" si="14"/>
        <v>9</v>
      </c>
      <c r="AP45" s="154">
        <f t="shared" si="15"/>
        <v>1</v>
      </c>
      <c r="AQ45" s="167">
        <f t="shared" si="16"/>
        <v>3.3049999999999997</v>
      </c>
    </row>
    <row r="46" spans="2:43">
      <c r="B46" s="42">
        <v>39</v>
      </c>
      <c r="C46" s="43">
        <v>44429</v>
      </c>
      <c r="D46" s="25" t="s">
        <v>168</v>
      </c>
      <c r="E46" s="25"/>
      <c r="F46" s="25" t="s">
        <v>274</v>
      </c>
      <c r="G46" s="25" t="s">
        <v>275</v>
      </c>
      <c r="H46" s="120">
        <v>200</v>
      </c>
      <c r="I46" s="37">
        <v>1.28</v>
      </c>
      <c r="J46" s="37">
        <v>2</v>
      </c>
      <c r="K46" s="35">
        <f t="shared" si="0"/>
        <v>2</v>
      </c>
      <c r="L46" s="60">
        <f t="shared" si="1"/>
        <v>1</v>
      </c>
      <c r="M46" s="30">
        <v>-2</v>
      </c>
      <c r="N46" s="7">
        <f t="shared" si="3"/>
        <v>-4.54</v>
      </c>
      <c r="O46" s="26">
        <f t="shared" si="2"/>
        <v>-1</v>
      </c>
      <c r="P46" s="10">
        <f t="shared" si="4"/>
        <v>-2.27</v>
      </c>
      <c r="Q46" s="52" t="s">
        <v>29</v>
      </c>
      <c r="R46" s="52" t="s">
        <v>33</v>
      </c>
      <c r="S46" s="25">
        <v>0</v>
      </c>
      <c r="T46" s="53"/>
      <c r="AA46" s="151" t="s">
        <v>621</v>
      </c>
      <c r="AB46" s="153">
        <f t="shared" si="17"/>
        <v>6</v>
      </c>
      <c r="AC46" s="153">
        <f t="shared" si="18"/>
        <v>5</v>
      </c>
      <c r="AD46" s="154">
        <f t="shared" si="19"/>
        <v>0.83333333333333337</v>
      </c>
      <c r="AE46" s="167">
        <f t="shared" si="20"/>
        <v>0.72</v>
      </c>
      <c r="AG46" s="151">
        <v>1.55</v>
      </c>
      <c r="AH46" s="153">
        <f t="shared" si="10"/>
        <v>0</v>
      </c>
      <c r="AI46" s="153">
        <f t="shared" si="11"/>
        <v>0</v>
      </c>
      <c r="AJ46" s="154" t="e">
        <f t="shared" si="9"/>
        <v>#DIV/0!</v>
      </c>
      <c r="AK46" s="167">
        <f t="shared" si="12"/>
        <v>0</v>
      </c>
      <c r="AM46" s="151"/>
      <c r="AN46" s="153"/>
      <c r="AO46" s="153"/>
      <c r="AP46" s="154"/>
      <c r="AQ46" s="167"/>
    </row>
    <row r="47" spans="2:43">
      <c r="B47" s="42">
        <v>33</v>
      </c>
      <c r="C47" s="43">
        <v>44429</v>
      </c>
      <c r="D47" s="25" t="s">
        <v>103</v>
      </c>
      <c r="E47" s="25"/>
      <c r="F47" s="25" t="s">
        <v>265</v>
      </c>
      <c r="G47" s="25" t="s">
        <v>511</v>
      </c>
      <c r="H47" s="120">
        <v>200</v>
      </c>
      <c r="I47" s="37">
        <v>1.19</v>
      </c>
      <c r="J47" s="37">
        <v>2</v>
      </c>
      <c r="K47" s="35">
        <f t="shared" si="0"/>
        <v>2</v>
      </c>
      <c r="L47" s="60">
        <f t="shared" si="1"/>
        <v>1</v>
      </c>
      <c r="M47" s="30">
        <v>0.37</v>
      </c>
      <c r="N47" s="7">
        <f t="shared" si="3"/>
        <v>-4.17</v>
      </c>
      <c r="O47" s="26">
        <f t="shared" si="2"/>
        <v>0.185</v>
      </c>
      <c r="P47" s="10">
        <f t="shared" si="4"/>
        <v>-2.085</v>
      </c>
      <c r="Q47" s="52" t="s">
        <v>33</v>
      </c>
      <c r="R47" s="52" t="s">
        <v>39</v>
      </c>
      <c r="S47" s="25">
        <v>1</v>
      </c>
      <c r="T47" s="53"/>
      <c r="AA47" s="172" t="s">
        <v>202</v>
      </c>
      <c r="AB47" s="153">
        <f t="shared" si="17"/>
        <v>14</v>
      </c>
      <c r="AC47" s="153">
        <f t="shared" si="18"/>
        <v>13</v>
      </c>
      <c r="AD47" s="154">
        <f t="shared" si="19"/>
        <v>0.9285714285714286</v>
      </c>
      <c r="AE47" s="167">
        <f t="shared" si="20"/>
        <v>2.7349999999999999</v>
      </c>
      <c r="AG47" s="151">
        <v>1.56</v>
      </c>
      <c r="AH47" s="153">
        <f t="shared" si="10"/>
        <v>1</v>
      </c>
      <c r="AI47" s="153">
        <f t="shared" si="11"/>
        <v>1</v>
      </c>
      <c r="AJ47" s="154">
        <f t="shared" si="9"/>
        <v>1</v>
      </c>
      <c r="AK47" s="167">
        <f t="shared" si="12"/>
        <v>0</v>
      </c>
      <c r="AM47" s="151"/>
      <c r="AN47" s="153"/>
      <c r="AO47" s="153"/>
      <c r="AP47" s="154"/>
      <c r="AQ47" s="167"/>
    </row>
    <row r="48" spans="2:43">
      <c r="B48" s="42">
        <v>34</v>
      </c>
      <c r="C48" s="43">
        <v>44429</v>
      </c>
      <c r="D48" s="25" t="s">
        <v>103</v>
      </c>
      <c r="E48" s="25"/>
      <c r="F48" s="25" t="s">
        <v>266</v>
      </c>
      <c r="G48" s="25" t="s">
        <v>267</v>
      </c>
      <c r="H48" s="120">
        <v>200</v>
      </c>
      <c r="I48" s="37">
        <v>1.1200000000000001</v>
      </c>
      <c r="J48" s="37">
        <v>2</v>
      </c>
      <c r="K48" s="35">
        <f t="shared" si="0"/>
        <v>2</v>
      </c>
      <c r="L48" s="60">
        <f t="shared" si="1"/>
        <v>1</v>
      </c>
      <c r="M48" s="30">
        <v>0.23</v>
      </c>
      <c r="N48" s="7">
        <f t="shared" si="3"/>
        <v>-3.94</v>
      </c>
      <c r="O48" s="26">
        <f t="shared" si="2"/>
        <v>0.11499999999999999</v>
      </c>
      <c r="P48" s="10">
        <f t="shared" si="4"/>
        <v>-1.97</v>
      </c>
      <c r="Q48" s="52" t="s">
        <v>39</v>
      </c>
      <c r="R48" s="52" t="s">
        <v>148</v>
      </c>
      <c r="S48" s="25">
        <v>1</v>
      </c>
      <c r="T48" s="53"/>
      <c r="AA48" s="151" t="s">
        <v>544</v>
      </c>
      <c r="AB48" s="153">
        <f t="shared" si="17"/>
        <v>6</v>
      </c>
      <c r="AC48" s="153">
        <f t="shared" si="18"/>
        <v>4</v>
      </c>
      <c r="AD48" s="154">
        <f t="shared" si="19"/>
        <v>0.66666666666666663</v>
      </c>
      <c r="AE48" s="167">
        <f t="shared" si="20"/>
        <v>-0.63000000000000012</v>
      </c>
      <c r="AG48" s="151">
        <v>1.57</v>
      </c>
      <c r="AH48" s="153">
        <f t="shared" si="10"/>
        <v>2</v>
      </c>
      <c r="AI48" s="153">
        <f t="shared" si="11"/>
        <v>1</v>
      </c>
      <c r="AJ48" s="154">
        <f t="shared" si="9"/>
        <v>0.5</v>
      </c>
      <c r="AK48" s="167">
        <f t="shared" si="12"/>
        <v>0.56999999999999995</v>
      </c>
      <c r="AM48" s="151"/>
      <c r="AN48" s="153"/>
      <c r="AO48" s="153"/>
      <c r="AP48" s="154"/>
      <c r="AQ48" s="167"/>
    </row>
    <row r="49" spans="2:43">
      <c r="B49" s="42">
        <v>35</v>
      </c>
      <c r="C49" s="43">
        <v>44429</v>
      </c>
      <c r="D49" s="25" t="s">
        <v>103</v>
      </c>
      <c r="E49" s="25"/>
      <c r="F49" s="25" t="s">
        <v>268</v>
      </c>
      <c r="G49" s="25" t="s">
        <v>269</v>
      </c>
      <c r="H49" s="120">
        <v>200</v>
      </c>
      <c r="I49" s="37">
        <v>1.41</v>
      </c>
      <c r="J49" s="37">
        <v>2</v>
      </c>
      <c r="K49" s="35">
        <f t="shared" si="0"/>
        <v>2</v>
      </c>
      <c r="L49" s="60">
        <f t="shared" si="1"/>
        <v>1</v>
      </c>
      <c r="M49" s="30">
        <v>0.8</v>
      </c>
      <c r="N49" s="7">
        <f t="shared" si="3"/>
        <v>-3.1399999999999997</v>
      </c>
      <c r="O49" s="26">
        <f t="shared" si="2"/>
        <v>0.4</v>
      </c>
      <c r="P49" s="10">
        <f t="shared" si="4"/>
        <v>-1.5699999999999998</v>
      </c>
      <c r="Q49" s="52" t="s">
        <v>39</v>
      </c>
      <c r="R49" s="52" t="s">
        <v>39</v>
      </c>
      <c r="S49" s="25">
        <v>1</v>
      </c>
      <c r="T49" s="53"/>
      <c r="AA49" s="151" t="s">
        <v>120</v>
      </c>
      <c r="AB49" s="153">
        <f t="shared" si="17"/>
        <v>22</v>
      </c>
      <c r="AC49" s="153">
        <f t="shared" si="18"/>
        <v>17</v>
      </c>
      <c r="AD49" s="154">
        <f t="shared" si="19"/>
        <v>0.77272727272727271</v>
      </c>
      <c r="AE49" s="167">
        <f t="shared" si="20"/>
        <v>-0.43500000000000005</v>
      </c>
      <c r="AG49" s="151">
        <v>1.58</v>
      </c>
      <c r="AH49" s="153">
        <f t="shared" si="10"/>
        <v>1</v>
      </c>
      <c r="AI49" s="153">
        <f t="shared" si="11"/>
        <v>1</v>
      </c>
      <c r="AJ49" s="154">
        <f t="shared" si="9"/>
        <v>1</v>
      </c>
      <c r="AK49" s="167">
        <f t="shared" si="12"/>
        <v>0</v>
      </c>
      <c r="AM49" s="151"/>
      <c r="AN49" s="153"/>
      <c r="AO49" s="153"/>
      <c r="AP49" s="154"/>
      <c r="AQ49" s="167"/>
    </row>
    <row r="50" spans="2:43">
      <c r="B50" s="42">
        <v>43</v>
      </c>
      <c r="C50" s="45">
        <v>44429</v>
      </c>
      <c r="D50" s="25" t="s">
        <v>292</v>
      </c>
      <c r="E50" s="25"/>
      <c r="F50" s="25" t="s">
        <v>293</v>
      </c>
      <c r="G50" s="25" t="s">
        <v>294</v>
      </c>
      <c r="H50" s="120">
        <v>200</v>
      </c>
      <c r="I50" s="37">
        <v>1.25</v>
      </c>
      <c r="J50" s="37">
        <v>2</v>
      </c>
      <c r="K50" s="35">
        <f t="shared" si="0"/>
        <v>2</v>
      </c>
      <c r="L50" s="60">
        <f t="shared" si="1"/>
        <v>1</v>
      </c>
      <c r="M50" s="30">
        <v>0.49</v>
      </c>
      <c r="N50" s="7">
        <f t="shared" si="3"/>
        <v>-2.6499999999999995</v>
      </c>
      <c r="O50" s="26">
        <f t="shared" si="2"/>
        <v>0.245</v>
      </c>
      <c r="P50" s="10">
        <f t="shared" si="4"/>
        <v>-1.3249999999999997</v>
      </c>
      <c r="Q50" s="52" t="s">
        <v>33</v>
      </c>
      <c r="R50" s="52" t="s">
        <v>39</v>
      </c>
      <c r="S50" s="25">
        <v>1</v>
      </c>
      <c r="T50" s="53"/>
      <c r="AA50" s="151" t="s">
        <v>793</v>
      </c>
      <c r="AB50" s="153">
        <f t="shared" si="17"/>
        <v>2</v>
      </c>
      <c r="AC50" s="153">
        <f t="shared" si="18"/>
        <v>1</v>
      </c>
      <c r="AD50" s="154">
        <f t="shared" si="19"/>
        <v>0.5</v>
      </c>
      <c r="AE50" s="167">
        <f t="shared" si="20"/>
        <v>-0.745</v>
      </c>
      <c r="AG50" s="151">
        <v>1.59</v>
      </c>
      <c r="AH50" s="153">
        <f t="shared" si="10"/>
        <v>0</v>
      </c>
      <c r="AI50" s="153">
        <f t="shared" si="11"/>
        <v>0</v>
      </c>
      <c r="AJ50" s="154" t="e">
        <f t="shared" si="9"/>
        <v>#DIV/0!</v>
      </c>
      <c r="AK50" s="167">
        <f t="shared" si="12"/>
        <v>0</v>
      </c>
      <c r="AM50" s="151"/>
      <c r="AN50" s="153"/>
      <c r="AO50" s="153"/>
      <c r="AP50" s="154"/>
      <c r="AQ50" s="167"/>
    </row>
    <row r="51" spans="2:43">
      <c r="B51" s="42">
        <v>47</v>
      </c>
      <c r="C51" s="45">
        <v>44429</v>
      </c>
      <c r="D51" s="25" t="s">
        <v>300</v>
      </c>
      <c r="E51" s="25"/>
      <c r="F51" s="25" t="s">
        <v>301</v>
      </c>
      <c r="G51" s="25" t="s">
        <v>302</v>
      </c>
      <c r="H51" s="122">
        <v>200</v>
      </c>
      <c r="I51" s="37">
        <v>1.29</v>
      </c>
      <c r="J51" s="37">
        <v>2</v>
      </c>
      <c r="K51" s="35">
        <f t="shared" si="0"/>
        <v>2</v>
      </c>
      <c r="L51" s="171">
        <f t="shared" si="1"/>
        <v>1</v>
      </c>
      <c r="M51" s="30">
        <v>0.57999999999999996</v>
      </c>
      <c r="N51" s="7">
        <f t="shared" si="3"/>
        <v>-2.0699999999999994</v>
      </c>
      <c r="O51" s="26">
        <f t="shared" si="2"/>
        <v>0.28999999999999998</v>
      </c>
      <c r="P51" s="10">
        <f t="shared" si="4"/>
        <v>-1.0349999999999997</v>
      </c>
      <c r="Q51" s="52" t="s">
        <v>29</v>
      </c>
      <c r="R51" s="52" t="s">
        <v>39</v>
      </c>
      <c r="S51" s="25">
        <v>1</v>
      </c>
      <c r="T51" s="53"/>
      <c r="AA51" s="151" t="s">
        <v>741</v>
      </c>
      <c r="AB51" s="153">
        <f t="shared" si="17"/>
        <v>0</v>
      </c>
      <c r="AC51" s="153">
        <f t="shared" si="18"/>
        <v>0</v>
      </c>
      <c r="AD51" s="154" t="e">
        <f t="shared" si="19"/>
        <v>#DIV/0!</v>
      </c>
      <c r="AE51" s="167">
        <f t="shared" si="20"/>
        <v>0</v>
      </c>
      <c r="AG51" s="151">
        <v>1.6</v>
      </c>
      <c r="AH51" s="153">
        <f t="shared" si="10"/>
        <v>1</v>
      </c>
      <c r="AI51" s="153">
        <f t="shared" si="11"/>
        <v>1</v>
      </c>
      <c r="AJ51" s="154">
        <f t="shared" si="9"/>
        <v>1</v>
      </c>
      <c r="AK51" s="167">
        <f t="shared" si="12"/>
        <v>0.58499999999999996</v>
      </c>
      <c r="AM51" s="151"/>
      <c r="AN51" s="153"/>
      <c r="AO51" s="153"/>
      <c r="AP51" s="154"/>
      <c r="AQ51" s="167"/>
    </row>
    <row r="52" spans="2:43">
      <c r="B52" s="42">
        <v>40</v>
      </c>
      <c r="C52" s="43">
        <v>44429</v>
      </c>
      <c r="D52" s="25" t="s">
        <v>276</v>
      </c>
      <c r="E52" s="25"/>
      <c r="F52" s="25" t="s">
        <v>246</v>
      </c>
      <c r="G52" s="25" t="s">
        <v>277</v>
      </c>
      <c r="H52" s="120">
        <v>200</v>
      </c>
      <c r="I52" s="37">
        <v>1.1399999999999999</v>
      </c>
      <c r="J52" s="37">
        <v>2</v>
      </c>
      <c r="K52" s="35">
        <f t="shared" si="0"/>
        <v>2</v>
      </c>
      <c r="L52" s="171">
        <f t="shared" si="1"/>
        <v>1</v>
      </c>
      <c r="M52" s="30">
        <v>0.27</v>
      </c>
      <c r="N52" s="7">
        <f t="shared" si="3"/>
        <v>-1.7999999999999994</v>
      </c>
      <c r="O52" s="26">
        <f t="shared" si="2"/>
        <v>0.13500000000000001</v>
      </c>
      <c r="P52" s="10">
        <f t="shared" si="4"/>
        <v>-0.89999999999999969</v>
      </c>
      <c r="Q52" s="52" t="s">
        <v>119</v>
      </c>
      <c r="R52" s="52" t="s">
        <v>313</v>
      </c>
      <c r="S52" s="25">
        <v>1</v>
      </c>
      <c r="T52" s="53"/>
      <c r="AA52" s="151" t="s">
        <v>389</v>
      </c>
      <c r="AB52" s="153">
        <f t="shared" si="17"/>
        <v>1</v>
      </c>
      <c r="AC52" s="153">
        <f t="shared" si="18"/>
        <v>1</v>
      </c>
      <c r="AD52" s="154">
        <f t="shared" si="19"/>
        <v>1</v>
      </c>
      <c r="AE52" s="167">
        <f t="shared" si="20"/>
        <v>0.245</v>
      </c>
      <c r="AG52" s="151">
        <v>1.61</v>
      </c>
      <c r="AH52" s="153">
        <f t="shared" si="10"/>
        <v>0</v>
      </c>
      <c r="AI52" s="153">
        <f t="shared" si="11"/>
        <v>0</v>
      </c>
      <c r="AJ52" s="154" t="e">
        <f t="shared" si="9"/>
        <v>#DIV/0!</v>
      </c>
      <c r="AK52" s="167">
        <f t="shared" si="12"/>
        <v>0</v>
      </c>
      <c r="AM52" s="151"/>
      <c r="AN52" s="153"/>
      <c r="AO52" s="153"/>
      <c r="AP52" s="154"/>
      <c r="AQ52" s="167"/>
    </row>
    <row r="53" spans="2:43">
      <c r="B53" s="42">
        <v>51</v>
      </c>
      <c r="C53" s="45">
        <v>44429</v>
      </c>
      <c r="D53" s="25" t="s">
        <v>392</v>
      </c>
      <c r="E53" s="25"/>
      <c r="F53" s="25" t="s">
        <v>311</v>
      </c>
      <c r="G53" s="25" t="s">
        <v>312</v>
      </c>
      <c r="H53" s="122">
        <v>200</v>
      </c>
      <c r="I53" s="37">
        <v>1.22</v>
      </c>
      <c r="J53" s="37">
        <v>2</v>
      </c>
      <c r="K53" s="35">
        <f t="shared" si="0"/>
        <v>2</v>
      </c>
      <c r="L53" s="61">
        <f t="shared" si="1"/>
        <v>1</v>
      </c>
      <c r="M53" s="30">
        <v>0.43</v>
      </c>
      <c r="N53" s="7">
        <f t="shared" si="3"/>
        <v>-1.3699999999999994</v>
      </c>
      <c r="O53" s="26">
        <f t="shared" si="2"/>
        <v>0.215</v>
      </c>
      <c r="P53" s="10">
        <f t="shared" si="4"/>
        <v>-0.68499999999999972</v>
      </c>
      <c r="Q53" s="52" t="s">
        <v>39</v>
      </c>
      <c r="R53" s="52" t="s">
        <v>119</v>
      </c>
      <c r="S53" s="25">
        <v>1</v>
      </c>
      <c r="T53" s="53"/>
      <c r="AA53" s="151" t="s">
        <v>103</v>
      </c>
      <c r="AB53" s="153">
        <f t="shared" si="17"/>
        <v>18</v>
      </c>
      <c r="AC53" s="153">
        <f t="shared" si="18"/>
        <v>15</v>
      </c>
      <c r="AD53" s="154">
        <f t="shared" si="19"/>
        <v>0.83333333333333337</v>
      </c>
      <c r="AE53" s="167">
        <f t="shared" si="20"/>
        <v>1.21</v>
      </c>
      <c r="AG53" s="151">
        <v>1.62</v>
      </c>
      <c r="AH53" s="153">
        <f t="shared" si="10"/>
        <v>0</v>
      </c>
      <c r="AI53" s="153">
        <f t="shared" si="11"/>
        <v>0</v>
      </c>
      <c r="AJ53" s="154" t="e">
        <f t="shared" si="9"/>
        <v>#DIV/0!</v>
      </c>
      <c r="AK53" s="167">
        <f t="shared" si="12"/>
        <v>0</v>
      </c>
      <c r="AM53" s="151"/>
      <c r="AN53" s="153"/>
      <c r="AO53" s="153"/>
      <c r="AP53" s="154"/>
      <c r="AQ53" s="167"/>
    </row>
    <row r="54" spans="2:43">
      <c r="B54" s="42">
        <v>45</v>
      </c>
      <c r="C54" s="45">
        <v>44429</v>
      </c>
      <c r="D54" s="25" t="s">
        <v>181</v>
      </c>
      <c r="E54" s="25"/>
      <c r="F54" s="25" t="s">
        <v>298</v>
      </c>
      <c r="G54" s="25" t="s">
        <v>299</v>
      </c>
      <c r="H54" s="120">
        <v>200</v>
      </c>
      <c r="I54" s="37">
        <v>1.28</v>
      </c>
      <c r="J54" s="37">
        <v>2</v>
      </c>
      <c r="K54" s="35">
        <f t="shared" si="0"/>
        <v>2</v>
      </c>
      <c r="L54" s="171">
        <f t="shared" si="1"/>
        <v>1</v>
      </c>
      <c r="M54" s="30">
        <v>0.55000000000000004</v>
      </c>
      <c r="N54" s="7">
        <f t="shared" si="3"/>
        <v>-0.8199999999999994</v>
      </c>
      <c r="O54" s="26">
        <f t="shared" si="2"/>
        <v>0.27500000000000002</v>
      </c>
      <c r="P54" s="10">
        <f t="shared" si="4"/>
        <v>-0.4099999999999997</v>
      </c>
      <c r="Q54" s="52" t="s">
        <v>33</v>
      </c>
      <c r="R54" s="52" t="s">
        <v>39</v>
      </c>
      <c r="S54" s="25">
        <v>1</v>
      </c>
      <c r="T54" s="53"/>
      <c r="AA54" s="1" t="s">
        <v>292</v>
      </c>
      <c r="AB54" s="153">
        <f t="shared" ref="AB54:AB70" si="21">COUNTIF($D$4:$D$341,AA54)</f>
        <v>4</v>
      </c>
      <c r="AC54" s="153">
        <f t="shared" ref="AC54:AC70" si="22">COUNTIFS($D$4:$D$342,AA54,$S$4:$S$342,1)</f>
        <v>3</v>
      </c>
      <c r="AD54" s="154">
        <f t="shared" ref="AD54:AD70" si="23">AC54/AB54</f>
        <v>0.75</v>
      </c>
      <c r="AE54" s="167">
        <f t="shared" ref="AE54:AE70" si="24">SUMIF($D$4:$D$341,AA54,$O$4:$O$341)</f>
        <v>-0.10999999999999999</v>
      </c>
      <c r="AG54" s="151">
        <v>1.63</v>
      </c>
      <c r="AH54" s="153">
        <f t="shared" si="10"/>
        <v>0</v>
      </c>
      <c r="AI54" s="153">
        <f t="shared" si="11"/>
        <v>0</v>
      </c>
      <c r="AJ54" s="154" t="e">
        <f t="shared" si="9"/>
        <v>#DIV/0!</v>
      </c>
      <c r="AK54" s="167">
        <f t="shared" si="12"/>
        <v>0</v>
      </c>
      <c r="AM54" s="151"/>
      <c r="AN54" s="153"/>
      <c r="AO54" s="153"/>
      <c r="AP54" s="154"/>
      <c r="AQ54" s="167"/>
    </row>
    <row r="55" spans="2:43">
      <c r="B55" s="42">
        <v>52</v>
      </c>
      <c r="C55" s="45">
        <v>44430</v>
      </c>
      <c r="D55" s="25" t="s">
        <v>392</v>
      </c>
      <c r="E55" s="25"/>
      <c r="F55" s="25" t="s">
        <v>314</v>
      </c>
      <c r="G55" s="25" t="s">
        <v>315</v>
      </c>
      <c r="H55" s="122">
        <v>200</v>
      </c>
      <c r="I55" s="37">
        <v>1.25</v>
      </c>
      <c r="J55" s="37">
        <v>2</v>
      </c>
      <c r="K55" s="35">
        <f t="shared" si="0"/>
        <v>2</v>
      </c>
      <c r="L55" s="61">
        <f t="shared" si="1"/>
        <v>1</v>
      </c>
      <c r="M55" s="30">
        <v>0.49</v>
      </c>
      <c r="N55" s="7">
        <f t="shared" si="3"/>
        <v>-0.3299999999999994</v>
      </c>
      <c r="O55" s="26">
        <f t="shared" si="2"/>
        <v>0.245</v>
      </c>
      <c r="P55" s="10">
        <f t="shared" si="4"/>
        <v>-0.1649999999999997</v>
      </c>
      <c r="Q55" s="52" t="s">
        <v>29</v>
      </c>
      <c r="R55" s="52" t="s">
        <v>39</v>
      </c>
      <c r="S55" s="25">
        <v>1</v>
      </c>
      <c r="T55" s="53"/>
      <c r="AA55" s="1" t="s">
        <v>300</v>
      </c>
      <c r="AB55" s="153">
        <f t="shared" si="21"/>
        <v>9</v>
      </c>
      <c r="AC55" s="153">
        <f t="shared" si="22"/>
        <v>6</v>
      </c>
      <c r="AD55" s="154">
        <f t="shared" si="23"/>
        <v>0.66666666666666663</v>
      </c>
      <c r="AE55" s="167">
        <f t="shared" si="24"/>
        <v>-1.04</v>
      </c>
      <c r="AG55" s="151">
        <v>1.64</v>
      </c>
      <c r="AH55" s="153">
        <f t="shared" si="10"/>
        <v>1</v>
      </c>
      <c r="AI55" s="153">
        <f t="shared" si="11"/>
        <v>1</v>
      </c>
      <c r="AJ55" s="154">
        <f t="shared" si="9"/>
        <v>1</v>
      </c>
      <c r="AK55" s="167">
        <f t="shared" si="12"/>
        <v>0</v>
      </c>
      <c r="AM55" s="151"/>
      <c r="AN55" s="153"/>
      <c r="AO55" s="153"/>
      <c r="AP55" s="154"/>
      <c r="AQ55" s="167"/>
    </row>
    <row r="56" spans="2:43">
      <c r="B56" s="42">
        <v>53</v>
      </c>
      <c r="C56" s="45">
        <v>44430</v>
      </c>
      <c r="D56" s="25" t="s">
        <v>316</v>
      </c>
      <c r="E56" s="25"/>
      <c r="F56" s="25" t="s">
        <v>219</v>
      </c>
      <c r="G56" s="25" t="s">
        <v>317</v>
      </c>
      <c r="H56" s="122">
        <v>200</v>
      </c>
      <c r="I56" s="37">
        <v>1.25</v>
      </c>
      <c r="J56" s="37">
        <v>2</v>
      </c>
      <c r="K56" s="35">
        <f t="shared" si="0"/>
        <v>2</v>
      </c>
      <c r="L56" s="61">
        <f t="shared" si="1"/>
        <v>1</v>
      </c>
      <c r="M56" s="30">
        <v>0.49</v>
      </c>
      <c r="N56" s="7">
        <f t="shared" si="3"/>
        <v>0.16000000000000059</v>
      </c>
      <c r="O56" s="26">
        <f t="shared" si="2"/>
        <v>0.245</v>
      </c>
      <c r="P56" s="10">
        <f t="shared" si="4"/>
        <v>8.0000000000000293E-2</v>
      </c>
      <c r="Q56" s="52" t="s">
        <v>29</v>
      </c>
      <c r="R56" s="52" t="s">
        <v>39</v>
      </c>
      <c r="S56" s="25">
        <v>1</v>
      </c>
      <c r="T56" s="53"/>
      <c r="AA56" s="1" t="s">
        <v>113</v>
      </c>
      <c r="AB56" s="153">
        <f t="shared" si="21"/>
        <v>1</v>
      </c>
      <c r="AC56" s="153">
        <f t="shared" si="22"/>
        <v>1</v>
      </c>
      <c r="AD56" s="154">
        <f t="shared" si="23"/>
        <v>1</v>
      </c>
      <c r="AE56" s="167">
        <f t="shared" si="24"/>
        <v>0.315</v>
      </c>
      <c r="AG56" s="151">
        <v>1.65</v>
      </c>
      <c r="AH56" s="153">
        <f t="shared" si="10"/>
        <v>1</v>
      </c>
      <c r="AI56" s="153">
        <f t="shared" si="11"/>
        <v>0</v>
      </c>
      <c r="AJ56" s="154">
        <f t="shared" si="9"/>
        <v>0</v>
      </c>
      <c r="AK56" s="167">
        <f t="shared" si="12"/>
        <v>0.45000000000000007</v>
      </c>
      <c r="AM56" s="151"/>
      <c r="AN56" s="153"/>
      <c r="AO56" s="153"/>
      <c r="AP56" s="154"/>
      <c r="AQ56" s="167"/>
    </row>
    <row r="57" spans="2:43">
      <c r="B57" s="42">
        <v>54</v>
      </c>
      <c r="C57" s="45">
        <v>44434</v>
      </c>
      <c r="D57" s="25" t="s">
        <v>300</v>
      </c>
      <c r="E57" s="25"/>
      <c r="F57" s="25" t="s">
        <v>363</v>
      </c>
      <c r="G57" s="25" t="s">
        <v>364</v>
      </c>
      <c r="H57" s="122">
        <v>200</v>
      </c>
      <c r="I57" s="37">
        <v>1.25</v>
      </c>
      <c r="J57" s="37">
        <v>2</v>
      </c>
      <c r="K57" s="35">
        <f t="shared" si="0"/>
        <v>2</v>
      </c>
      <c r="L57" s="61">
        <f t="shared" si="1"/>
        <v>1</v>
      </c>
      <c r="M57" s="30">
        <v>-2</v>
      </c>
      <c r="N57" s="7">
        <f t="shared" si="3"/>
        <v>-1.8399999999999994</v>
      </c>
      <c r="O57" s="26">
        <f t="shared" si="2"/>
        <v>-1</v>
      </c>
      <c r="P57" s="10">
        <f t="shared" si="4"/>
        <v>-0.91999999999999971</v>
      </c>
      <c r="Q57" s="52" t="s">
        <v>29</v>
      </c>
      <c r="R57" s="52" t="s">
        <v>33</v>
      </c>
      <c r="S57" s="25">
        <v>0</v>
      </c>
      <c r="T57" s="53"/>
      <c r="AA57" s="1" t="s">
        <v>877</v>
      </c>
      <c r="AB57" s="153">
        <f t="shared" si="21"/>
        <v>2</v>
      </c>
      <c r="AC57" s="153">
        <f t="shared" si="22"/>
        <v>2</v>
      </c>
      <c r="AD57" s="154">
        <f t="shared" si="23"/>
        <v>1</v>
      </c>
      <c r="AE57" s="167">
        <f t="shared" si="24"/>
        <v>0.65999999999999992</v>
      </c>
      <c r="AG57" s="151">
        <v>1.66</v>
      </c>
      <c r="AH57" s="153">
        <f t="shared" si="10"/>
        <v>0</v>
      </c>
      <c r="AI57" s="153">
        <f t="shared" si="11"/>
        <v>0</v>
      </c>
      <c r="AJ57" s="154" t="e">
        <f t="shared" si="9"/>
        <v>#DIV/0!</v>
      </c>
      <c r="AK57" s="167">
        <f t="shared" si="12"/>
        <v>0</v>
      </c>
      <c r="AM57" s="151"/>
      <c r="AN57" s="153"/>
      <c r="AO57" s="153"/>
      <c r="AP57" s="154"/>
      <c r="AQ57" s="167"/>
    </row>
    <row r="58" spans="2:43">
      <c r="B58" s="42">
        <v>55</v>
      </c>
      <c r="C58" s="45">
        <v>44435</v>
      </c>
      <c r="D58" s="25" t="s">
        <v>113</v>
      </c>
      <c r="E58" s="25"/>
      <c r="F58" s="25" t="s">
        <v>368</v>
      </c>
      <c r="G58" s="25" t="s">
        <v>369</v>
      </c>
      <c r="H58" s="122">
        <v>200</v>
      </c>
      <c r="I58" s="37">
        <v>1.32</v>
      </c>
      <c r="J58" s="37">
        <v>2</v>
      </c>
      <c r="K58" s="35">
        <f t="shared" si="0"/>
        <v>2</v>
      </c>
      <c r="L58" s="61">
        <f t="shared" si="1"/>
        <v>1</v>
      </c>
      <c r="M58" s="30">
        <v>0.63</v>
      </c>
      <c r="N58" s="7">
        <f t="shared" si="3"/>
        <v>-1.2099999999999995</v>
      </c>
      <c r="O58" s="26">
        <f t="shared" si="2"/>
        <v>0.315</v>
      </c>
      <c r="P58" s="10">
        <f t="shared" si="4"/>
        <v>-0.60499999999999976</v>
      </c>
      <c r="Q58" s="52" t="s">
        <v>29</v>
      </c>
      <c r="R58" s="52" t="s">
        <v>30</v>
      </c>
      <c r="S58" s="25">
        <v>1</v>
      </c>
      <c r="T58" s="53" t="s">
        <v>370</v>
      </c>
      <c r="AA58" s="1" t="s">
        <v>276</v>
      </c>
      <c r="AB58" s="153">
        <f t="shared" si="21"/>
        <v>8</v>
      </c>
      <c r="AC58" s="153">
        <f t="shared" si="22"/>
        <v>8</v>
      </c>
      <c r="AD58" s="154">
        <f t="shared" si="23"/>
        <v>1</v>
      </c>
      <c r="AE58" s="167">
        <f t="shared" si="24"/>
        <v>2.29</v>
      </c>
      <c r="AG58" s="151">
        <v>1.67</v>
      </c>
      <c r="AH58" s="153">
        <f t="shared" si="10"/>
        <v>0</v>
      </c>
      <c r="AI58" s="153">
        <f t="shared" si="11"/>
        <v>0</v>
      </c>
      <c r="AJ58" s="154" t="e">
        <f t="shared" si="9"/>
        <v>#DIV/0!</v>
      </c>
      <c r="AK58" s="167">
        <f t="shared" si="12"/>
        <v>0</v>
      </c>
      <c r="AM58" s="151"/>
      <c r="AN58" s="153"/>
      <c r="AO58" s="153"/>
      <c r="AP58" s="154"/>
      <c r="AQ58" s="167"/>
    </row>
    <row r="59" spans="2:43">
      <c r="B59" s="42">
        <v>56</v>
      </c>
      <c r="C59" s="45">
        <v>44435</v>
      </c>
      <c r="D59" s="25" t="s">
        <v>392</v>
      </c>
      <c r="E59" s="25"/>
      <c r="F59" s="25" t="s">
        <v>399</v>
      </c>
      <c r="G59" s="25" t="s">
        <v>315</v>
      </c>
      <c r="H59" s="122">
        <v>200</v>
      </c>
      <c r="I59" s="37">
        <v>1.38</v>
      </c>
      <c r="J59" s="37">
        <v>2</v>
      </c>
      <c r="K59" s="35">
        <f t="shared" si="0"/>
        <v>2</v>
      </c>
      <c r="L59" s="61">
        <f t="shared" si="1"/>
        <v>1</v>
      </c>
      <c r="M59" s="30">
        <v>0.76</v>
      </c>
      <c r="N59" s="7">
        <f t="shared" si="3"/>
        <v>-0.44999999999999951</v>
      </c>
      <c r="O59" s="121">
        <f t="shared" si="2"/>
        <v>0.38</v>
      </c>
      <c r="P59" s="10">
        <f t="shared" si="4"/>
        <v>-0.22499999999999976</v>
      </c>
      <c r="Q59" s="52" t="s">
        <v>33</v>
      </c>
      <c r="R59" s="52" t="s">
        <v>108</v>
      </c>
      <c r="S59" s="25">
        <v>1</v>
      </c>
      <c r="T59" s="53"/>
      <c r="AA59" s="1" t="s">
        <v>392</v>
      </c>
      <c r="AB59" s="153">
        <f t="shared" si="21"/>
        <v>15</v>
      </c>
      <c r="AC59" s="153">
        <f t="shared" si="22"/>
        <v>12</v>
      </c>
      <c r="AD59" s="154">
        <f t="shared" si="23"/>
        <v>0.8</v>
      </c>
      <c r="AE59" s="167">
        <f t="shared" si="24"/>
        <v>0.26499999999999996</v>
      </c>
      <c r="AG59" s="151">
        <v>1.68</v>
      </c>
      <c r="AH59" s="153">
        <f t="shared" si="10"/>
        <v>0</v>
      </c>
      <c r="AI59" s="153">
        <f t="shared" si="11"/>
        <v>0</v>
      </c>
      <c r="AJ59" s="154" t="e">
        <f t="shared" si="9"/>
        <v>#DIV/0!</v>
      </c>
      <c r="AK59" s="167">
        <f t="shared" si="12"/>
        <v>0</v>
      </c>
      <c r="AM59" s="151"/>
      <c r="AN59" s="153"/>
      <c r="AO59" s="153"/>
      <c r="AP59" s="154"/>
      <c r="AQ59" s="167"/>
    </row>
    <row r="60" spans="2:43">
      <c r="B60" s="42">
        <v>63</v>
      </c>
      <c r="C60" s="45">
        <v>44436</v>
      </c>
      <c r="D60" s="25" t="s">
        <v>171</v>
      </c>
      <c r="E60" s="25"/>
      <c r="F60" s="25" t="s">
        <v>402</v>
      </c>
      <c r="G60" s="25" t="s">
        <v>403</v>
      </c>
      <c r="H60" s="122">
        <v>200</v>
      </c>
      <c r="I60" s="37">
        <v>1.25</v>
      </c>
      <c r="J60" s="37">
        <v>2</v>
      </c>
      <c r="K60" s="35">
        <f t="shared" si="0"/>
        <v>2</v>
      </c>
      <c r="L60" s="61">
        <f t="shared" si="1"/>
        <v>1</v>
      </c>
      <c r="M60" s="30">
        <v>0.49</v>
      </c>
      <c r="N60" s="7">
        <f t="shared" si="3"/>
        <v>4.000000000000048E-2</v>
      </c>
      <c r="O60" s="26">
        <f t="shared" si="2"/>
        <v>0.245</v>
      </c>
      <c r="P60" s="10">
        <f t="shared" si="4"/>
        <v>2.000000000000024E-2</v>
      </c>
      <c r="Q60" s="52" t="s">
        <v>39</v>
      </c>
      <c r="R60" s="52" t="s">
        <v>108</v>
      </c>
      <c r="S60" s="25">
        <v>1</v>
      </c>
      <c r="T60" s="53"/>
      <c r="AA60" s="1" t="s">
        <v>539</v>
      </c>
      <c r="AB60" s="153">
        <f t="shared" si="21"/>
        <v>3</v>
      </c>
      <c r="AC60" s="153">
        <f t="shared" si="22"/>
        <v>3</v>
      </c>
      <c r="AD60" s="154">
        <f t="shared" si="23"/>
        <v>1</v>
      </c>
      <c r="AE60" s="167">
        <f t="shared" si="24"/>
        <v>0.97499999999999998</v>
      </c>
      <c r="AG60" s="151">
        <v>1.69</v>
      </c>
      <c r="AH60" s="153">
        <f t="shared" si="10"/>
        <v>0</v>
      </c>
      <c r="AI60" s="153">
        <f t="shared" si="11"/>
        <v>0</v>
      </c>
      <c r="AJ60" s="154" t="e">
        <f t="shared" si="9"/>
        <v>#DIV/0!</v>
      </c>
      <c r="AK60" s="167">
        <f t="shared" si="12"/>
        <v>0</v>
      </c>
      <c r="AM60" s="151"/>
      <c r="AN60" s="153"/>
      <c r="AO60" s="153"/>
      <c r="AP60" s="154"/>
      <c r="AQ60" s="167"/>
    </row>
    <row r="61" spans="2:43">
      <c r="B61" s="42">
        <v>67</v>
      </c>
      <c r="C61" s="45">
        <v>44436</v>
      </c>
      <c r="D61" s="25" t="s">
        <v>214</v>
      </c>
      <c r="E61" s="25"/>
      <c r="F61" s="25" t="s">
        <v>207</v>
      </c>
      <c r="G61" s="25" t="s">
        <v>410</v>
      </c>
      <c r="H61" s="122">
        <v>200</v>
      </c>
      <c r="I61" s="37">
        <v>1.26</v>
      </c>
      <c r="J61" s="37">
        <v>2</v>
      </c>
      <c r="K61" s="35">
        <f t="shared" si="0"/>
        <v>2</v>
      </c>
      <c r="L61" s="61">
        <f t="shared" si="1"/>
        <v>1</v>
      </c>
      <c r="M61" s="30">
        <v>-2</v>
      </c>
      <c r="N61" s="7">
        <f t="shared" si="3"/>
        <v>-1.9599999999999995</v>
      </c>
      <c r="O61" s="26">
        <f t="shared" si="2"/>
        <v>-1</v>
      </c>
      <c r="P61" s="10">
        <f t="shared" si="4"/>
        <v>-0.97999999999999976</v>
      </c>
      <c r="Q61" s="52" t="s">
        <v>33</v>
      </c>
      <c r="R61" s="52" t="s">
        <v>33</v>
      </c>
      <c r="S61" s="25">
        <v>0</v>
      </c>
      <c r="T61" s="53"/>
      <c r="AA61" s="1" t="s">
        <v>690</v>
      </c>
      <c r="AB61" s="153">
        <f t="shared" si="21"/>
        <v>12</v>
      </c>
      <c r="AC61" s="153">
        <f t="shared" si="22"/>
        <v>10</v>
      </c>
      <c r="AD61" s="154">
        <f t="shared" si="23"/>
        <v>0.83333333333333337</v>
      </c>
      <c r="AE61" s="167">
        <f t="shared" si="24"/>
        <v>1.5899999999999999</v>
      </c>
      <c r="AG61" s="151">
        <v>1.7</v>
      </c>
      <c r="AH61" s="153">
        <f t="shared" si="10"/>
        <v>0</v>
      </c>
      <c r="AI61" s="153">
        <f t="shared" si="11"/>
        <v>0</v>
      </c>
      <c r="AJ61" s="154" t="e">
        <f t="shared" si="9"/>
        <v>#DIV/0!</v>
      </c>
      <c r="AK61" s="167">
        <f t="shared" si="12"/>
        <v>0</v>
      </c>
      <c r="AM61" s="151"/>
      <c r="AN61" s="153"/>
      <c r="AO61" s="153"/>
      <c r="AP61" s="154"/>
      <c r="AQ61" s="167"/>
    </row>
    <row r="62" spans="2:43">
      <c r="B62" s="42">
        <v>62</v>
      </c>
      <c r="C62" s="45">
        <v>44436</v>
      </c>
      <c r="D62" s="25" t="s">
        <v>168</v>
      </c>
      <c r="E62" s="25"/>
      <c r="F62" s="25" t="s">
        <v>400</v>
      </c>
      <c r="G62" s="25" t="s">
        <v>401</v>
      </c>
      <c r="H62" s="122">
        <v>200</v>
      </c>
      <c r="I62" s="37">
        <v>1.32</v>
      </c>
      <c r="J62" s="37">
        <v>2</v>
      </c>
      <c r="K62" s="35">
        <f t="shared" si="0"/>
        <v>2</v>
      </c>
      <c r="L62" s="61">
        <f t="shared" si="1"/>
        <v>1</v>
      </c>
      <c r="M62" s="30">
        <v>0.65</v>
      </c>
      <c r="N62" s="7">
        <f t="shared" si="3"/>
        <v>-1.3099999999999996</v>
      </c>
      <c r="O62" s="26">
        <f t="shared" si="2"/>
        <v>0.32500000000000001</v>
      </c>
      <c r="P62" s="10">
        <f t="shared" si="4"/>
        <v>-0.6549999999999998</v>
      </c>
      <c r="Q62" s="52" t="s">
        <v>39</v>
      </c>
      <c r="R62" s="52" t="s">
        <v>39</v>
      </c>
      <c r="S62" s="25">
        <v>1</v>
      </c>
      <c r="T62" s="53"/>
      <c r="AA62" s="1" t="s">
        <v>263</v>
      </c>
      <c r="AB62" s="153">
        <f t="shared" si="21"/>
        <v>1</v>
      </c>
      <c r="AC62" s="153">
        <f t="shared" si="22"/>
        <v>1</v>
      </c>
      <c r="AD62" s="154">
        <f t="shared" si="23"/>
        <v>1</v>
      </c>
      <c r="AE62" s="167">
        <f t="shared" si="24"/>
        <v>0.245</v>
      </c>
      <c r="AG62" s="151">
        <v>1.71</v>
      </c>
      <c r="AH62" s="153">
        <f t="shared" si="10"/>
        <v>0</v>
      </c>
      <c r="AI62" s="153">
        <f t="shared" si="11"/>
        <v>0</v>
      </c>
      <c r="AJ62" s="154" t="e">
        <f t="shared" si="9"/>
        <v>#DIV/0!</v>
      </c>
      <c r="AK62" s="167">
        <f t="shared" si="12"/>
        <v>0</v>
      </c>
      <c r="AM62" s="151"/>
      <c r="AN62" s="153"/>
      <c r="AO62" s="153"/>
      <c r="AP62" s="154"/>
      <c r="AQ62" s="167"/>
    </row>
    <row r="63" spans="2:43">
      <c r="B63" s="42">
        <v>65</v>
      </c>
      <c r="C63" s="45">
        <v>44436</v>
      </c>
      <c r="D63" s="25" t="s">
        <v>202</v>
      </c>
      <c r="E63" s="25"/>
      <c r="F63" s="25" t="s">
        <v>405</v>
      </c>
      <c r="G63" s="25" t="s">
        <v>406</v>
      </c>
      <c r="H63" s="122">
        <v>200</v>
      </c>
      <c r="I63" s="37">
        <v>1.31</v>
      </c>
      <c r="J63" s="37">
        <v>2</v>
      </c>
      <c r="K63" s="35">
        <f t="shared" si="0"/>
        <v>2</v>
      </c>
      <c r="L63" s="61">
        <f t="shared" si="1"/>
        <v>1</v>
      </c>
      <c r="M63" s="30">
        <v>0.63</v>
      </c>
      <c r="N63" s="7">
        <f t="shared" si="3"/>
        <v>-0.6799999999999996</v>
      </c>
      <c r="O63" s="26">
        <f t="shared" si="2"/>
        <v>0.315</v>
      </c>
      <c r="P63" s="10">
        <f t="shared" si="4"/>
        <v>-0.3399999999999998</v>
      </c>
      <c r="Q63" s="52" t="s">
        <v>108</v>
      </c>
      <c r="R63" s="52" t="s">
        <v>119</v>
      </c>
      <c r="S63" s="25">
        <v>1</v>
      </c>
      <c r="T63" s="53"/>
      <c r="AA63" s="1" t="s">
        <v>260</v>
      </c>
      <c r="AB63" s="153">
        <f t="shared" si="21"/>
        <v>1</v>
      </c>
      <c r="AC63" s="153">
        <f t="shared" si="22"/>
        <v>1</v>
      </c>
      <c r="AD63" s="154">
        <f t="shared" si="23"/>
        <v>1</v>
      </c>
      <c r="AE63" s="167">
        <f t="shared" si="24"/>
        <v>0.39</v>
      </c>
      <c r="AG63" s="151">
        <v>1.72</v>
      </c>
      <c r="AH63" s="153">
        <f t="shared" si="10"/>
        <v>0</v>
      </c>
      <c r="AI63" s="153">
        <f t="shared" si="11"/>
        <v>0</v>
      </c>
      <c r="AJ63" s="154" t="e">
        <f t="shared" si="9"/>
        <v>#DIV/0!</v>
      </c>
      <c r="AK63" s="167">
        <f t="shared" si="12"/>
        <v>0</v>
      </c>
      <c r="AM63" s="151"/>
      <c r="AN63" s="153"/>
      <c r="AO63" s="153"/>
      <c r="AP63" s="154"/>
      <c r="AQ63" s="167"/>
    </row>
    <row r="64" spans="2:43">
      <c r="B64" s="42">
        <v>68</v>
      </c>
      <c r="C64" s="45">
        <v>44436</v>
      </c>
      <c r="D64" s="25" t="s">
        <v>202</v>
      </c>
      <c r="E64" s="25"/>
      <c r="F64" s="25" t="s">
        <v>411</v>
      </c>
      <c r="G64" s="25" t="s">
        <v>412</v>
      </c>
      <c r="H64" s="122">
        <v>200</v>
      </c>
      <c r="I64" s="37">
        <v>1.29</v>
      </c>
      <c r="J64" s="37">
        <v>2</v>
      </c>
      <c r="K64" s="35">
        <f t="shared" si="0"/>
        <v>2</v>
      </c>
      <c r="L64" s="61">
        <f t="shared" si="1"/>
        <v>1</v>
      </c>
      <c r="M64" s="30">
        <v>0.59</v>
      </c>
      <c r="N64" s="7">
        <f t="shared" si="3"/>
        <v>-8.9999999999999636E-2</v>
      </c>
      <c r="O64" s="26">
        <f t="shared" si="2"/>
        <v>0.29499999999999998</v>
      </c>
      <c r="P64" s="10">
        <f t="shared" si="4"/>
        <v>-4.4999999999999818E-2</v>
      </c>
      <c r="Q64" s="52" t="s">
        <v>30</v>
      </c>
      <c r="R64" s="52" t="s">
        <v>41</v>
      </c>
      <c r="S64" s="25">
        <v>1</v>
      </c>
      <c r="T64" s="53"/>
      <c r="AA64" s="1" t="s">
        <v>592</v>
      </c>
      <c r="AB64" s="153">
        <f t="shared" si="21"/>
        <v>4</v>
      </c>
      <c r="AC64" s="153">
        <f t="shared" si="22"/>
        <v>4</v>
      </c>
      <c r="AD64" s="154">
        <f t="shared" si="23"/>
        <v>1</v>
      </c>
      <c r="AE64" s="167">
        <f t="shared" si="24"/>
        <v>1.2350000000000001</v>
      </c>
      <c r="AG64" s="151">
        <v>1.73</v>
      </c>
      <c r="AH64" s="153">
        <f t="shared" si="10"/>
        <v>0</v>
      </c>
      <c r="AI64" s="153">
        <f t="shared" si="11"/>
        <v>0</v>
      </c>
      <c r="AJ64" s="154" t="e">
        <f t="shared" si="9"/>
        <v>#DIV/0!</v>
      </c>
      <c r="AK64" s="167">
        <f t="shared" si="12"/>
        <v>0</v>
      </c>
      <c r="AM64" s="151"/>
      <c r="AN64" s="153"/>
      <c r="AO64" s="153"/>
      <c r="AP64" s="154"/>
      <c r="AQ64" s="167"/>
    </row>
    <row r="65" spans="2:43">
      <c r="B65" s="42">
        <v>59</v>
      </c>
      <c r="C65" s="45">
        <v>44436</v>
      </c>
      <c r="D65" s="25" t="s">
        <v>120</v>
      </c>
      <c r="E65" s="25"/>
      <c r="F65" s="25" t="s">
        <v>122</v>
      </c>
      <c r="G65" s="25" t="s">
        <v>397</v>
      </c>
      <c r="H65" s="122">
        <v>200</v>
      </c>
      <c r="I65" s="37">
        <v>1.25</v>
      </c>
      <c r="J65" s="37">
        <v>2</v>
      </c>
      <c r="K65" s="35">
        <f t="shared" si="0"/>
        <v>2</v>
      </c>
      <c r="L65" s="61">
        <f t="shared" si="1"/>
        <v>1</v>
      </c>
      <c r="M65" s="30">
        <v>0.49</v>
      </c>
      <c r="N65" s="7">
        <f t="shared" si="3"/>
        <v>0.40000000000000036</v>
      </c>
      <c r="O65" s="26">
        <f t="shared" si="2"/>
        <v>0.245</v>
      </c>
      <c r="P65" s="10">
        <f t="shared" si="4"/>
        <v>0.20000000000000018</v>
      </c>
      <c r="Q65" s="52" t="s">
        <v>33</v>
      </c>
      <c r="R65" s="52" t="s">
        <v>39</v>
      </c>
      <c r="S65" s="25">
        <v>1</v>
      </c>
      <c r="T65" s="53"/>
      <c r="AA65" s="1" t="s">
        <v>649</v>
      </c>
      <c r="AB65" s="153">
        <f t="shared" si="21"/>
        <v>3</v>
      </c>
      <c r="AC65" s="153">
        <f t="shared" si="22"/>
        <v>3</v>
      </c>
      <c r="AD65" s="154">
        <f t="shared" si="23"/>
        <v>1</v>
      </c>
      <c r="AE65" s="167">
        <f t="shared" si="24"/>
        <v>0.73499999999999999</v>
      </c>
      <c r="AG65" s="151">
        <v>1.74</v>
      </c>
      <c r="AH65" s="153">
        <f t="shared" si="10"/>
        <v>0</v>
      </c>
      <c r="AI65" s="153">
        <f t="shared" si="11"/>
        <v>0</v>
      </c>
      <c r="AJ65" s="154" t="e">
        <f t="shared" si="9"/>
        <v>#DIV/0!</v>
      </c>
      <c r="AK65" s="167">
        <f t="shared" si="12"/>
        <v>0</v>
      </c>
      <c r="AM65" s="151"/>
      <c r="AN65" s="153"/>
      <c r="AO65" s="153"/>
      <c r="AP65" s="154"/>
      <c r="AQ65" s="167"/>
    </row>
    <row r="66" spans="2:43">
      <c r="B66" s="42">
        <v>60</v>
      </c>
      <c r="C66" s="45">
        <v>44436</v>
      </c>
      <c r="D66" s="25" t="s">
        <v>120</v>
      </c>
      <c r="E66" s="25"/>
      <c r="F66" s="25" t="s">
        <v>130</v>
      </c>
      <c r="G66" s="25" t="s">
        <v>398</v>
      </c>
      <c r="H66" s="122">
        <v>200</v>
      </c>
      <c r="I66" s="37">
        <v>1.25</v>
      </c>
      <c r="J66" s="37">
        <v>2</v>
      </c>
      <c r="K66" s="35">
        <f t="shared" si="0"/>
        <v>2</v>
      </c>
      <c r="L66" s="61">
        <f t="shared" si="1"/>
        <v>1</v>
      </c>
      <c r="M66" s="30">
        <v>0.49</v>
      </c>
      <c r="N66" s="7">
        <f t="shared" si="3"/>
        <v>0.89000000000000035</v>
      </c>
      <c r="O66" s="26">
        <f t="shared" si="2"/>
        <v>0.245</v>
      </c>
      <c r="P66" s="10">
        <f t="shared" si="4"/>
        <v>0.44500000000000017</v>
      </c>
      <c r="Q66" s="52" t="s">
        <v>30</v>
      </c>
      <c r="R66" s="52" t="s">
        <v>45</v>
      </c>
      <c r="S66" s="25">
        <v>1</v>
      </c>
      <c r="T66" s="53"/>
      <c r="AA66" s="1" t="s">
        <v>316</v>
      </c>
      <c r="AB66" s="153">
        <f t="shared" si="21"/>
        <v>5</v>
      </c>
      <c r="AC66" s="153">
        <f t="shared" si="22"/>
        <v>5</v>
      </c>
      <c r="AD66" s="154">
        <f t="shared" si="23"/>
        <v>1</v>
      </c>
      <c r="AE66" s="167">
        <f t="shared" si="24"/>
        <v>1.3150000000000002</v>
      </c>
      <c r="AG66" s="151">
        <v>1.75</v>
      </c>
      <c r="AH66" s="153">
        <f t="shared" si="10"/>
        <v>0</v>
      </c>
      <c r="AI66" s="153">
        <f t="shared" si="11"/>
        <v>0</v>
      </c>
      <c r="AJ66" s="154" t="e">
        <f t="shared" si="9"/>
        <v>#DIV/0!</v>
      </c>
      <c r="AK66" s="167">
        <f t="shared" si="12"/>
        <v>0</v>
      </c>
      <c r="AM66" s="151"/>
      <c r="AN66" s="153"/>
      <c r="AO66" s="153"/>
      <c r="AP66" s="154"/>
      <c r="AQ66" s="167"/>
    </row>
    <row r="67" spans="2:43">
      <c r="B67" s="42">
        <v>58</v>
      </c>
      <c r="C67" s="45">
        <v>44436</v>
      </c>
      <c r="D67" s="25" t="s">
        <v>389</v>
      </c>
      <c r="E67" s="25"/>
      <c r="F67" s="25" t="s">
        <v>390</v>
      </c>
      <c r="G67" s="25" t="s">
        <v>391</v>
      </c>
      <c r="H67" s="122">
        <v>200</v>
      </c>
      <c r="I67" s="37">
        <v>1.25</v>
      </c>
      <c r="J67" s="37">
        <v>2</v>
      </c>
      <c r="K67" s="35">
        <f t="shared" si="0"/>
        <v>2</v>
      </c>
      <c r="L67" s="61">
        <f t="shared" si="1"/>
        <v>1</v>
      </c>
      <c r="M67" s="30">
        <v>0.49</v>
      </c>
      <c r="N67" s="7">
        <f t="shared" si="3"/>
        <v>1.3800000000000003</v>
      </c>
      <c r="O67" s="26">
        <f t="shared" si="2"/>
        <v>0.245</v>
      </c>
      <c r="P67" s="10">
        <f t="shared" si="4"/>
        <v>0.69000000000000017</v>
      </c>
      <c r="Q67" s="52" t="s">
        <v>39</v>
      </c>
      <c r="R67" s="52" t="s">
        <v>108</v>
      </c>
      <c r="S67" s="25">
        <v>1</v>
      </c>
      <c r="T67" s="53"/>
      <c r="AA67" s="1" t="s">
        <v>67</v>
      </c>
      <c r="AB67" s="153">
        <f t="shared" si="21"/>
        <v>4</v>
      </c>
      <c r="AC67" s="153">
        <f t="shared" si="22"/>
        <v>3</v>
      </c>
      <c r="AD67" s="154">
        <f t="shared" si="23"/>
        <v>0.75</v>
      </c>
      <c r="AE67" s="167">
        <f t="shared" si="24"/>
        <v>-0.22999999999999998</v>
      </c>
      <c r="AG67" s="151">
        <v>1.76</v>
      </c>
      <c r="AH67" s="153">
        <f t="shared" si="10"/>
        <v>0</v>
      </c>
      <c r="AI67" s="153">
        <f t="shared" si="11"/>
        <v>0</v>
      </c>
      <c r="AJ67" s="154" t="e">
        <f t="shared" si="9"/>
        <v>#DIV/0!</v>
      </c>
      <c r="AK67" s="167">
        <f t="shared" si="12"/>
        <v>0</v>
      </c>
      <c r="AM67" s="151"/>
      <c r="AN67" s="153"/>
      <c r="AO67" s="153"/>
      <c r="AP67" s="154"/>
      <c r="AQ67" s="167"/>
    </row>
    <row r="68" spans="2:43">
      <c r="B68" s="42">
        <v>61</v>
      </c>
      <c r="C68" s="45">
        <v>44436</v>
      </c>
      <c r="D68" s="25" t="s">
        <v>103</v>
      </c>
      <c r="E68" s="25"/>
      <c r="F68" s="25" t="s">
        <v>266</v>
      </c>
      <c r="G68" s="25" t="s">
        <v>334</v>
      </c>
      <c r="H68" s="122">
        <v>200</v>
      </c>
      <c r="I68" s="37">
        <v>1.23</v>
      </c>
      <c r="J68" s="37">
        <v>2</v>
      </c>
      <c r="K68" s="35">
        <f t="shared" ref="K68:K131" si="25">J68</f>
        <v>2</v>
      </c>
      <c r="L68" s="61">
        <f t="shared" ref="L68:L131" si="26">IFERROR(((K68/H68)*100),"-")</f>
        <v>1</v>
      </c>
      <c r="M68" s="30">
        <v>0.47</v>
      </c>
      <c r="N68" s="7">
        <f t="shared" si="3"/>
        <v>1.8500000000000003</v>
      </c>
      <c r="O68" s="26">
        <f t="shared" ref="O68:O131" si="27">IFERROR(((M68/H68)*100),"0")</f>
        <v>0.23499999999999996</v>
      </c>
      <c r="P68" s="10">
        <f t="shared" si="4"/>
        <v>0.92500000000000016</v>
      </c>
      <c r="Q68" s="52" t="s">
        <v>108</v>
      </c>
      <c r="R68" s="52" t="s">
        <v>148</v>
      </c>
      <c r="S68" s="25">
        <v>1</v>
      </c>
      <c r="T68" s="53"/>
      <c r="AA68" s="1" t="s">
        <v>764</v>
      </c>
      <c r="AB68" s="153">
        <f t="shared" si="21"/>
        <v>1</v>
      </c>
      <c r="AC68" s="153">
        <f t="shared" si="22"/>
        <v>1</v>
      </c>
      <c r="AD68" s="154">
        <f t="shared" si="23"/>
        <v>1</v>
      </c>
      <c r="AE68" s="167">
        <f t="shared" si="24"/>
        <v>0.33</v>
      </c>
      <c r="AG68" s="151">
        <v>1.77</v>
      </c>
      <c r="AH68" s="153">
        <f t="shared" si="10"/>
        <v>0</v>
      </c>
      <c r="AI68" s="153">
        <f t="shared" si="11"/>
        <v>0</v>
      </c>
      <c r="AJ68" s="154" t="e">
        <f t="shared" si="9"/>
        <v>#DIV/0!</v>
      </c>
      <c r="AK68" s="167">
        <f t="shared" si="12"/>
        <v>0</v>
      </c>
      <c r="AM68" s="151"/>
      <c r="AN68" s="153"/>
      <c r="AO68" s="153"/>
      <c r="AP68" s="154"/>
      <c r="AQ68" s="167"/>
    </row>
    <row r="69" spans="2:43">
      <c r="B69" s="42">
        <v>64</v>
      </c>
      <c r="C69" s="45">
        <v>44436</v>
      </c>
      <c r="D69" s="25" t="s">
        <v>103</v>
      </c>
      <c r="E69" s="25"/>
      <c r="F69" s="25" t="s">
        <v>404</v>
      </c>
      <c r="G69" s="25" t="s">
        <v>327</v>
      </c>
      <c r="H69" s="122">
        <v>200</v>
      </c>
      <c r="I69" s="37">
        <v>1.3</v>
      </c>
      <c r="J69" s="37">
        <v>2</v>
      </c>
      <c r="K69" s="35">
        <f t="shared" si="25"/>
        <v>2</v>
      </c>
      <c r="L69" s="61">
        <f t="shared" si="26"/>
        <v>1</v>
      </c>
      <c r="M69" s="30">
        <v>0.61</v>
      </c>
      <c r="N69" s="7">
        <f t="shared" si="3"/>
        <v>2.4600000000000004</v>
      </c>
      <c r="O69" s="26">
        <f t="shared" si="27"/>
        <v>0.30499999999999999</v>
      </c>
      <c r="P69" s="10">
        <f t="shared" si="4"/>
        <v>1.2300000000000002</v>
      </c>
      <c r="Q69" s="52" t="s">
        <v>33</v>
      </c>
      <c r="R69" s="52" t="s">
        <v>40</v>
      </c>
      <c r="S69" s="25">
        <v>1</v>
      </c>
      <c r="T69" s="53"/>
      <c r="AA69" s="1" t="s">
        <v>181</v>
      </c>
      <c r="AB69" s="153">
        <f t="shared" si="21"/>
        <v>6</v>
      </c>
      <c r="AC69" s="153">
        <f t="shared" si="22"/>
        <v>5</v>
      </c>
      <c r="AD69" s="154">
        <f t="shared" si="23"/>
        <v>0.83333333333333337</v>
      </c>
      <c r="AE69" s="167">
        <f t="shared" si="24"/>
        <v>0.42500000000000004</v>
      </c>
      <c r="AG69" s="151">
        <v>1.78</v>
      </c>
      <c r="AH69" s="153">
        <f t="shared" si="10"/>
        <v>0</v>
      </c>
      <c r="AI69" s="153">
        <f t="shared" si="11"/>
        <v>0</v>
      </c>
      <c r="AJ69" s="154" t="e">
        <f t="shared" si="9"/>
        <v>#DIV/0!</v>
      </c>
      <c r="AK69" s="167">
        <f t="shared" si="12"/>
        <v>0</v>
      </c>
      <c r="AM69" s="151"/>
      <c r="AN69" s="153"/>
      <c r="AO69" s="153"/>
      <c r="AP69" s="154"/>
      <c r="AQ69" s="167"/>
    </row>
    <row r="70" spans="2:43">
      <c r="B70" s="42">
        <v>57</v>
      </c>
      <c r="C70" s="45">
        <v>44436</v>
      </c>
      <c r="D70" s="25" t="s">
        <v>392</v>
      </c>
      <c r="E70" s="25"/>
      <c r="F70" s="25" t="s">
        <v>393</v>
      </c>
      <c r="G70" s="25" t="s">
        <v>394</v>
      </c>
      <c r="H70" s="122">
        <v>200</v>
      </c>
      <c r="I70" s="37">
        <v>1.25</v>
      </c>
      <c r="J70" s="37">
        <v>2</v>
      </c>
      <c r="K70" s="35">
        <f t="shared" si="25"/>
        <v>2</v>
      </c>
      <c r="L70" s="61">
        <f t="shared" si="26"/>
        <v>1</v>
      </c>
      <c r="M70" s="30">
        <v>-2</v>
      </c>
      <c r="N70" s="7">
        <f t="shared" ref="N70:N133" si="28">M70+N69</f>
        <v>0.46000000000000041</v>
      </c>
      <c r="O70" s="121">
        <f t="shared" si="27"/>
        <v>-1</v>
      </c>
      <c r="P70" s="10">
        <f t="shared" ref="P70:P133" si="29">O70+P69</f>
        <v>0.2300000000000002</v>
      </c>
      <c r="Q70" s="52" t="s">
        <v>28</v>
      </c>
      <c r="R70" s="52" t="s">
        <v>28</v>
      </c>
      <c r="S70" s="25">
        <v>0</v>
      </c>
      <c r="T70" s="53"/>
      <c r="AA70" s="1" t="s">
        <v>440</v>
      </c>
      <c r="AB70" s="153">
        <f t="shared" si="21"/>
        <v>20</v>
      </c>
      <c r="AC70" s="153">
        <f t="shared" si="22"/>
        <v>16</v>
      </c>
      <c r="AD70" s="154">
        <f t="shared" si="23"/>
        <v>0.8</v>
      </c>
      <c r="AE70" s="167">
        <f t="shared" si="24"/>
        <v>0.86499999999999999</v>
      </c>
      <c r="AG70" s="151">
        <v>1.79</v>
      </c>
      <c r="AH70" s="153">
        <f t="shared" si="10"/>
        <v>0</v>
      </c>
      <c r="AI70" s="153">
        <f t="shared" si="11"/>
        <v>0</v>
      </c>
      <c r="AJ70" s="154" t="e">
        <f t="shared" si="9"/>
        <v>#DIV/0!</v>
      </c>
      <c r="AK70" s="167">
        <f t="shared" si="12"/>
        <v>0</v>
      </c>
      <c r="AM70" s="151"/>
      <c r="AN70" s="153"/>
      <c r="AO70" s="153"/>
      <c r="AP70" s="154"/>
      <c r="AQ70" s="167"/>
    </row>
    <row r="71" spans="2:43">
      <c r="B71" s="42">
        <v>66</v>
      </c>
      <c r="C71" s="45">
        <v>44436</v>
      </c>
      <c r="D71" s="25" t="s">
        <v>392</v>
      </c>
      <c r="E71" s="25"/>
      <c r="F71" s="25" t="s">
        <v>407</v>
      </c>
      <c r="G71" s="25" t="s">
        <v>408</v>
      </c>
      <c r="H71" s="122">
        <v>200</v>
      </c>
      <c r="I71" s="37">
        <v>1.2</v>
      </c>
      <c r="J71" s="37">
        <v>2</v>
      </c>
      <c r="K71" s="35">
        <f t="shared" si="25"/>
        <v>2</v>
      </c>
      <c r="L71" s="61">
        <f t="shared" si="26"/>
        <v>1</v>
      </c>
      <c r="M71" s="30">
        <v>0.4</v>
      </c>
      <c r="N71" s="7">
        <f t="shared" si="28"/>
        <v>0.86000000000000043</v>
      </c>
      <c r="O71" s="26">
        <f t="shared" si="27"/>
        <v>0.2</v>
      </c>
      <c r="P71" s="10">
        <f t="shared" si="29"/>
        <v>0.43000000000000022</v>
      </c>
      <c r="Q71" s="52" t="s">
        <v>41</v>
      </c>
      <c r="R71" s="52" t="s">
        <v>409</v>
      </c>
      <c r="S71" s="25">
        <v>1</v>
      </c>
      <c r="T71" s="53"/>
      <c r="AA71" t="s">
        <v>456</v>
      </c>
      <c r="AB71" s="153">
        <f t="shared" ref="AB71" si="30">COUNTIF($D$4:$D$341,AA71)</f>
        <v>5</v>
      </c>
      <c r="AC71" s="153">
        <f t="shared" ref="AC71" si="31">COUNTIFS($D$4:$D$342,AA71,$S$4:$S$342,1)</f>
        <v>1</v>
      </c>
      <c r="AD71" s="154">
        <f t="shared" ref="AD71" si="32">AC71/AB71</f>
        <v>0.2</v>
      </c>
      <c r="AE71" s="167">
        <f t="shared" ref="AE71" si="33">SUMIF($D$4:$D$341,AA71,$O$4:$O$341)</f>
        <v>-3.57</v>
      </c>
      <c r="AG71" s="151">
        <v>1.8</v>
      </c>
      <c r="AH71" s="153">
        <f t="shared" si="10"/>
        <v>0</v>
      </c>
      <c r="AI71" s="153">
        <f t="shared" si="11"/>
        <v>0</v>
      </c>
      <c r="AJ71" s="154" t="e">
        <f t="shared" si="9"/>
        <v>#DIV/0!</v>
      </c>
      <c r="AK71" s="167">
        <f t="shared" si="12"/>
        <v>0</v>
      </c>
      <c r="AM71" s="151"/>
      <c r="AN71" s="153"/>
      <c r="AO71" s="153"/>
      <c r="AP71" s="154"/>
      <c r="AQ71" s="167"/>
    </row>
    <row r="72" spans="2:43">
      <c r="B72" s="42">
        <v>69</v>
      </c>
      <c r="C72" s="45">
        <v>44436</v>
      </c>
      <c r="D72" s="25" t="s">
        <v>392</v>
      </c>
      <c r="E72" s="25"/>
      <c r="F72" s="25" t="s">
        <v>413</v>
      </c>
      <c r="G72" s="25" t="s">
        <v>414</v>
      </c>
      <c r="H72" s="122">
        <v>200</v>
      </c>
      <c r="I72" s="37">
        <v>1.25</v>
      </c>
      <c r="J72" s="37">
        <v>2</v>
      </c>
      <c r="K72" s="35">
        <f t="shared" si="25"/>
        <v>2</v>
      </c>
      <c r="L72" s="61">
        <f t="shared" si="26"/>
        <v>1</v>
      </c>
      <c r="M72" s="30">
        <v>-2</v>
      </c>
      <c r="N72" s="7">
        <f t="shared" si="28"/>
        <v>-1.1399999999999997</v>
      </c>
      <c r="O72" s="26">
        <f t="shared" si="27"/>
        <v>-1</v>
      </c>
      <c r="P72" s="10">
        <f t="shared" si="29"/>
        <v>-0.56999999999999984</v>
      </c>
      <c r="Q72" s="52" t="s">
        <v>29</v>
      </c>
      <c r="R72" s="52" t="s">
        <v>29</v>
      </c>
      <c r="S72" s="25">
        <v>0</v>
      </c>
      <c r="T72" s="53"/>
    </row>
    <row r="73" spans="2:43">
      <c r="B73" s="42">
        <v>71</v>
      </c>
      <c r="C73" s="45">
        <v>44437</v>
      </c>
      <c r="D73" s="25" t="s">
        <v>193</v>
      </c>
      <c r="E73" s="25"/>
      <c r="F73" s="25" t="s">
        <v>365</v>
      </c>
      <c r="G73" s="25" t="s">
        <v>419</v>
      </c>
      <c r="H73" s="122">
        <v>200</v>
      </c>
      <c r="I73" s="37">
        <v>1.25</v>
      </c>
      <c r="J73" s="37">
        <v>2</v>
      </c>
      <c r="K73" s="35">
        <f t="shared" si="25"/>
        <v>2</v>
      </c>
      <c r="L73" s="61">
        <f t="shared" si="26"/>
        <v>1</v>
      </c>
      <c r="M73" s="30">
        <v>0.49</v>
      </c>
      <c r="N73" s="7">
        <f t="shared" si="28"/>
        <v>-0.64999999999999969</v>
      </c>
      <c r="O73" s="26">
        <f t="shared" si="27"/>
        <v>0.245</v>
      </c>
      <c r="P73" s="10">
        <f t="shared" si="29"/>
        <v>-0.32499999999999984</v>
      </c>
      <c r="Q73" s="52" t="s">
        <v>39</v>
      </c>
      <c r="R73" s="52" t="s">
        <v>40</v>
      </c>
      <c r="S73" s="25">
        <v>1</v>
      </c>
      <c r="T73" s="53"/>
    </row>
    <row r="74" spans="2:43">
      <c r="B74" s="42">
        <v>74</v>
      </c>
      <c r="C74" s="45">
        <v>44437</v>
      </c>
      <c r="D74" s="25" t="s">
        <v>193</v>
      </c>
      <c r="E74" s="25"/>
      <c r="F74" s="25" t="s">
        <v>423</v>
      </c>
      <c r="G74" s="25" t="s">
        <v>424</v>
      </c>
      <c r="H74" s="122">
        <v>200</v>
      </c>
      <c r="I74" s="37">
        <v>1.25</v>
      </c>
      <c r="J74" s="37">
        <v>2</v>
      </c>
      <c r="K74" s="35">
        <f t="shared" si="25"/>
        <v>2</v>
      </c>
      <c r="L74" s="61">
        <f t="shared" si="26"/>
        <v>1</v>
      </c>
      <c r="M74" s="30">
        <v>0.49</v>
      </c>
      <c r="N74" s="7">
        <f t="shared" si="28"/>
        <v>-0.1599999999999997</v>
      </c>
      <c r="O74" s="26">
        <f t="shared" si="27"/>
        <v>0.245</v>
      </c>
      <c r="P74" s="10">
        <f t="shared" si="29"/>
        <v>-7.9999999999999849E-2</v>
      </c>
      <c r="Q74" s="52" t="s">
        <v>28</v>
      </c>
      <c r="R74" s="52" t="s">
        <v>35</v>
      </c>
      <c r="S74" s="25">
        <v>1</v>
      </c>
      <c r="T74" s="53"/>
    </row>
    <row r="75" spans="2:43">
      <c r="B75" s="42">
        <v>70</v>
      </c>
      <c r="C75" s="45">
        <v>44437</v>
      </c>
      <c r="D75" s="25" t="s">
        <v>373</v>
      </c>
      <c r="E75" s="25"/>
      <c r="F75" s="25" t="s">
        <v>415</v>
      </c>
      <c r="G75" s="25" t="s">
        <v>416</v>
      </c>
      <c r="H75" s="122">
        <v>200</v>
      </c>
      <c r="I75" s="37">
        <v>1.25</v>
      </c>
      <c r="J75" s="37">
        <v>2</v>
      </c>
      <c r="K75" s="35">
        <f t="shared" si="25"/>
        <v>2</v>
      </c>
      <c r="L75" s="61">
        <f t="shared" si="26"/>
        <v>1</v>
      </c>
      <c r="M75" s="30">
        <v>0.49</v>
      </c>
      <c r="N75" s="7">
        <f t="shared" si="28"/>
        <v>0.33000000000000029</v>
      </c>
      <c r="O75" s="26">
        <f t="shared" si="27"/>
        <v>0.245</v>
      </c>
      <c r="P75" s="10">
        <f t="shared" si="29"/>
        <v>0.16500000000000015</v>
      </c>
      <c r="Q75" s="52" t="s">
        <v>29</v>
      </c>
      <c r="R75" s="52" t="s">
        <v>32</v>
      </c>
      <c r="S75" s="25">
        <v>1</v>
      </c>
      <c r="T75" s="53"/>
    </row>
    <row r="76" spans="2:43">
      <c r="B76" s="42">
        <v>79</v>
      </c>
      <c r="C76" s="45">
        <v>44437</v>
      </c>
      <c r="D76" s="25" t="s">
        <v>214</v>
      </c>
      <c r="E76" s="25"/>
      <c r="F76" s="25" t="s">
        <v>206</v>
      </c>
      <c r="G76" s="25" t="s">
        <v>429</v>
      </c>
      <c r="H76" s="122">
        <v>200</v>
      </c>
      <c r="I76" s="37">
        <v>1.26</v>
      </c>
      <c r="J76" s="37">
        <v>2</v>
      </c>
      <c r="K76" s="35">
        <f t="shared" si="25"/>
        <v>2</v>
      </c>
      <c r="L76" s="61">
        <f t="shared" si="26"/>
        <v>1</v>
      </c>
      <c r="M76" s="30">
        <v>0.53</v>
      </c>
      <c r="N76" s="7">
        <f t="shared" si="28"/>
        <v>0.86000000000000032</v>
      </c>
      <c r="O76" s="26">
        <f t="shared" si="27"/>
        <v>0.26500000000000001</v>
      </c>
      <c r="P76" s="10">
        <f t="shared" si="29"/>
        <v>0.43000000000000016</v>
      </c>
      <c r="Q76" s="52" t="s">
        <v>38</v>
      </c>
      <c r="R76" s="52" t="s">
        <v>38</v>
      </c>
      <c r="S76" s="25">
        <v>1</v>
      </c>
      <c r="T76" s="53"/>
    </row>
    <row r="77" spans="2:43">
      <c r="B77" s="42">
        <v>77</v>
      </c>
      <c r="C77" s="45">
        <v>44437</v>
      </c>
      <c r="D77" s="25" t="s">
        <v>202</v>
      </c>
      <c r="E77" s="25"/>
      <c r="F77" s="25" t="s">
        <v>426</v>
      </c>
      <c r="G77" s="25" t="s">
        <v>427</v>
      </c>
      <c r="H77" s="122">
        <v>200</v>
      </c>
      <c r="I77" s="37">
        <v>1.27</v>
      </c>
      <c r="J77" s="37">
        <v>2</v>
      </c>
      <c r="K77" s="35">
        <f t="shared" si="25"/>
        <v>2</v>
      </c>
      <c r="L77" s="61">
        <f t="shared" si="26"/>
        <v>1</v>
      </c>
      <c r="M77" s="30">
        <v>0.54</v>
      </c>
      <c r="N77" s="7">
        <f t="shared" si="28"/>
        <v>1.4000000000000004</v>
      </c>
      <c r="O77" s="26">
        <f t="shared" si="27"/>
        <v>0.27</v>
      </c>
      <c r="P77" s="10">
        <f t="shared" si="29"/>
        <v>0.70000000000000018</v>
      </c>
      <c r="Q77" s="52" t="s">
        <v>30</v>
      </c>
      <c r="R77" s="52" t="s">
        <v>40</v>
      </c>
      <c r="S77" s="25">
        <v>1</v>
      </c>
      <c r="T77" s="53"/>
    </row>
    <row r="78" spans="2:43">
      <c r="B78" s="42">
        <v>80</v>
      </c>
      <c r="C78" s="45">
        <v>44437</v>
      </c>
      <c r="D78" s="25" t="s">
        <v>202</v>
      </c>
      <c r="E78" s="25"/>
      <c r="F78" s="25" t="s">
        <v>430</v>
      </c>
      <c r="G78" s="25" t="s">
        <v>431</v>
      </c>
      <c r="H78" s="122">
        <v>200</v>
      </c>
      <c r="I78" s="37">
        <v>1.27</v>
      </c>
      <c r="J78" s="37">
        <v>2</v>
      </c>
      <c r="K78" s="35">
        <f t="shared" si="25"/>
        <v>2</v>
      </c>
      <c r="L78" s="61">
        <f t="shared" si="26"/>
        <v>1</v>
      </c>
      <c r="M78" s="30">
        <v>0.54</v>
      </c>
      <c r="N78" s="7">
        <f t="shared" si="28"/>
        <v>1.9400000000000004</v>
      </c>
      <c r="O78" s="26">
        <f t="shared" si="27"/>
        <v>0.27</v>
      </c>
      <c r="P78" s="10">
        <f t="shared" si="29"/>
        <v>0.9700000000000002</v>
      </c>
      <c r="Q78" s="52" t="s">
        <v>30</v>
      </c>
      <c r="R78" s="52" t="s">
        <v>38</v>
      </c>
      <c r="S78" s="25">
        <v>1</v>
      </c>
      <c r="T78" s="53"/>
    </row>
    <row r="79" spans="2:43">
      <c r="B79" s="42">
        <v>75</v>
      </c>
      <c r="C79" s="45">
        <v>44437</v>
      </c>
      <c r="D79" s="25" t="s">
        <v>120</v>
      </c>
      <c r="E79" s="25"/>
      <c r="F79" s="25" t="s">
        <v>425</v>
      </c>
      <c r="G79" s="25" t="s">
        <v>250</v>
      </c>
      <c r="H79" s="122">
        <v>200</v>
      </c>
      <c r="I79" s="37">
        <v>1.25</v>
      </c>
      <c r="J79" s="37">
        <v>2</v>
      </c>
      <c r="K79" s="35">
        <f t="shared" si="25"/>
        <v>2</v>
      </c>
      <c r="L79" s="61">
        <f t="shared" si="26"/>
        <v>1</v>
      </c>
      <c r="M79" s="30">
        <v>0.49</v>
      </c>
      <c r="N79" s="7">
        <f t="shared" si="28"/>
        <v>2.4300000000000006</v>
      </c>
      <c r="O79" s="26">
        <f t="shared" si="27"/>
        <v>0.245</v>
      </c>
      <c r="P79" s="10">
        <f t="shared" si="29"/>
        <v>1.2150000000000003</v>
      </c>
      <c r="Q79" s="52" t="s">
        <v>28</v>
      </c>
      <c r="R79" s="52" t="s">
        <v>35</v>
      </c>
      <c r="S79" s="25">
        <v>1</v>
      </c>
      <c r="T79" s="53"/>
    </row>
    <row r="80" spans="2:43">
      <c r="B80" s="42">
        <v>76</v>
      </c>
      <c r="C80" s="45">
        <v>44437</v>
      </c>
      <c r="D80" s="25" t="s">
        <v>103</v>
      </c>
      <c r="E80" s="25"/>
      <c r="F80" s="25" t="s">
        <v>197</v>
      </c>
      <c r="G80" s="25" t="s">
        <v>269</v>
      </c>
      <c r="H80" s="122">
        <v>200</v>
      </c>
      <c r="I80" s="37">
        <v>1.25</v>
      </c>
      <c r="J80" s="37">
        <v>2</v>
      </c>
      <c r="K80" s="35">
        <f t="shared" si="25"/>
        <v>2</v>
      </c>
      <c r="L80" s="61">
        <f t="shared" si="26"/>
        <v>1</v>
      </c>
      <c r="M80" s="30">
        <v>-2</v>
      </c>
      <c r="N80" s="7">
        <f t="shared" si="28"/>
        <v>0.4300000000000006</v>
      </c>
      <c r="O80" s="26">
        <f t="shared" si="27"/>
        <v>-1</v>
      </c>
      <c r="P80" s="10">
        <f t="shared" si="29"/>
        <v>0.2150000000000003</v>
      </c>
      <c r="Q80" s="52" t="s">
        <v>33</v>
      </c>
      <c r="R80" s="52" t="s">
        <v>33</v>
      </c>
      <c r="S80" s="25">
        <v>0</v>
      </c>
      <c r="T80" s="53"/>
    </row>
    <row r="81" spans="2:20">
      <c r="B81" s="42">
        <v>72</v>
      </c>
      <c r="C81" s="45">
        <v>44437</v>
      </c>
      <c r="D81" s="25" t="s">
        <v>292</v>
      </c>
      <c r="E81" s="25"/>
      <c r="F81" s="25" t="s">
        <v>74</v>
      </c>
      <c r="G81" s="25" t="s">
        <v>420</v>
      </c>
      <c r="H81" s="122">
        <v>200</v>
      </c>
      <c r="I81" s="37">
        <v>1.25</v>
      </c>
      <c r="J81" s="37">
        <v>2</v>
      </c>
      <c r="K81" s="35">
        <f t="shared" si="25"/>
        <v>2</v>
      </c>
      <c r="L81" s="61">
        <f t="shared" si="26"/>
        <v>1</v>
      </c>
      <c r="M81" s="30">
        <v>0.49</v>
      </c>
      <c r="N81" s="7">
        <f t="shared" si="28"/>
        <v>0.9200000000000006</v>
      </c>
      <c r="O81" s="26">
        <f t="shared" si="27"/>
        <v>0.245</v>
      </c>
      <c r="P81" s="10">
        <f t="shared" si="29"/>
        <v>0.4600000000000003</v>
      </c>
      <c r="Q81" s="52" t="s">
        <v>28</v>
      </c>
      <c r="R81" s="52" t="s">
        <v>38</v>
      </c>
      <c r="S81" s="25">
        <v>1</v>
      </c>
      <c r="T81" s="53"/>
    </row>
    <row r="82" spans="2:20">
      <c r="B82" s="42">
        <v>73</v>
      </c>
      <c r="C82" s="45">
        <v>44437</v>
      </c>
      <c r="D82" s="25" t="s">
        <v>292</v>
      </c>
      <c r="E82" s="25"/>
      <c r="F82" s="25" t="s">
        <v>421</v>
      </c>
      <c r="G82" s="25" t="s">
        <v>422</v>
      </c>
      <c r="H82" s="122">
        <v>200</v>
      </c>
      <c r="I82" s="37">
        <v>1.25</v>
      </c>
      <c r="J82" s="37">
        <v>2</v>
      </c>
      <c r="K82" s="35">
        <f t="shared" si="25"/>
        <v>2</v>
      </c>
      <c r="L82" s="61">
        <f t="shared" si="26"/>
        <v>1</v>
      </c>
      <c r="M82" s="30">
        <v>-2</v>
      </c>
      <c r="N82" s="7">
        <f t="shared" si="28"/>
        <v>-1.0799999999999994</v>
      </c>
      <c r="O82" s="26">
        <f t="shared" si="27"/>
        <v>-1</v>
      </c>
      <c r="P82" s="10">
        <f t="shared" si="29"/>
        <v>-0.5399999999999997</v>
      </c>
      <c r="Q82" s="52" t="s">
        <v>29</v>
      </c>
      <c r="R82" s="52" t="s">
        <v>29</v>
      </c>
      <c r="S82" s="25">
        <v>0</v>
      </c>
      <c r="T82" s="53"/>
    </row>
    <row r="83" spans="2:20">
      <c r="B83" s="42">
        <v>78</v>
      </c>
      <c r="C83" s="45">
        <v>44437</v>
      </c>
      <c r="D83" s="25" t="s">
        <v>276</v>
      </c>
      <c r="E83" s="25"/>
      <c r="F83" s="25" t="s">
        <v>282</v>
      </c>
      <c r="G83" s="25" t="s">
        <v>428</v>
      </c>
      <c r="H83" s="122">
        <v>200</v>
      </c>
      <c r="I83" s="37">
        <v>1.41</v>
      </c>
      <c r="J83" s="37">
        <v>2</v>
      </c>
      <c r="K83" s="35">
        <f t="shared" si="25"/>
        <v>2</v>
      </c>
      <c r="L83" s="61">
        <f t="shared" si="26"/>
        <v>1</v>
      </c>
      <c r="M83" s="30">
        <v>0.82</v>
      </c>
      <c r="N83" s="7">
        <f t="shared" si="28"/>
        <v>-0.25999999999999945</v>
      </c>
      <c r="O83" s="26">
        <f t="shared" si="27"/>
        <v>0.40999999999999992</v>
      </c>
      <c r="P83" s="10">
        <f t="shared" si="29"/>
        <v>-0.12999999999999978</v>
      </c>
      <c r="Q83" s="52" t="s">
        <v>28</v>
      </c>
      <c r="R83" s="52" t="s">
        <v>30</v>
      </c>
      <c r="S83" s="25">
        <v>1</v>
      </c>
      <c r="T83" s="53"/>
    </row>
    <row r="84" spans="2:20">
      <c r="B84" s="42">
        <v>81</v>
      </c>
      <c r="C84" s="45">
        <v>44437</v>
      </c>
      <c r="D84" s="25" t="s">
        <v>392</v>
      </c>
      <c r="E84" s="25"/>
      <c r="F84" s="25" t="s">
        <v>432</v>
      </c>
      <c r="G84" s="25" t="s">
        <v>433</v>
      </c>
      <c r="H84" s="122">
        <v>200</v>
      </c>
      <c r="I84" s="37">
        <v>1.23</v>
      </c>
      <c r="J84" s="37">
        <v>2</v>
      </c>
      <c r="K84" s="35">
        <f t="shared" si="25"/>
        <v>2</v>
      </c>
      <c r="L84" s="61">
        <f t="shared" si="26"/>
        <v>1</v>
      </c>
      <c r="M84" s="30">
        <v>0.46</v>
      </c>
      <c r="N84" s="7">
        <f t="shared" si="28"/>
        <v>0.20000000000000057</v>
      </c>
      <c r="O84" s="26">
        <f t="shared" si="27"/>
        <v>0.22999999999999998</v>
      </c>
      <c r="P84" s="10">
        <f t="shared" si="29"/>
        <v>0.1000000000000002</v>
      </c>
      <c r="Q84" s="52" t="s">
        <v>376</v>
      </c>
      <c r="R84" s="52" t="s">
        <v>376</v>
      </c>
      <c r="S84" s="25">
        <v>1</v>
      </c>
      <c r="T84" s="53"/>
    </row>
    <row r="85" spans="2:20" ht="15.65" customHeight="1">
      <c r="B85" s="42">
        <v>82</v>
      </c>
      <c r="C85" s="45">
        <v>44440</v>
      </c>
      <c r="D85" s="25" t="s">
        <v>373</v>
      </c>
      <c r="E85" s="25"/>
      <c r="F85" s="25" t="s">
        <v>439</v>
      </c>
      <c r="G85" s="25" t="s">
        <v>371</v>
      </c>
      <c r="H85" s="122">
        <v>200</v>
      </c>
      <c r="I85" s="37">
        <v>1.25</v>
      </c>
      <c r="J85" s="37">
        <v>2</v>
      </c>
      <c r="K85" s="35">
        <f t="shared" si="25"/>
        <v>2</v>
      </c>
      <c r="L85" s="61">
        <f t="shared" si="26"/>
        <v>1</v>
      </c>
      <c r="M85" s="30">
        <v>-2</v>
      </c>
      <c r="N85" s="7">
        <f t="shared" si="28"/>
        <v>-1.7999999999999994</v>
      </c>
      <c r="O85" s="26">
        <f t="shared" si="27"/>
        <v>-1</v>
      </c>
      <c r="P85" s="10">
        <f t="shared" si="29"/>
        <v>-0.8999999999999998</v>
      </c>
      <c r="Q85" s="52" t="s">
        <v>28</v>
      </c>
      <c r="R85" s="52" t="s">
        <v>28</v>
      </c>
      <c r="S85" s="25">
        <v>0</v>
      </c>
      <c r="T85" s="53"/>
    </row>
    <row r="86" spans="2:20">
      <c r="B86" s="42">
        <v>83</v>
      </c>
      <c r="C86" s="45">
        <v>44440</v>
      </c>
      <c r="D86" s="25" t="s">
        <v>440</v>
      </c>
      <c r="E86" s="25"/>
      <c r="F86" s="25" t="s">
        <v>441</v>
      </c>
      <c r="G86" s="25" t="s">
        <v>442</v>
      </c>
      <c r="H86" s="122">
        <v>200</v>
      </c>
      <c r="I86" s="37">
        <v>1.36</v>
      </c>
      <c r="J86" s="37">
        <v>2</v>
      </c>
      <c r="K86" s="35">
        <f t="shared" si="25"/>
        <v>2</v>
      </c>
      <c r="L86" s="61">
        <f t="shared" si="26"/>
        <v>1</v>
      </c>
      <c r="M86" s="30">
        <v>0.72</v>
      </c>
      <c r="N86" s="7">
        <f t="shared" si="28"/>
        <v>-1.0799999999999994</v>
      </c>
      <c r="O86" s="26">
        <f t="shared" si="27"/>
        <v>0.36</v>
      </c>
      <c r="P86" s="10">
        <f t="shared" si="29"/>
        <v>-0.53999999999999981</v>
      </c>
      <c r="Q86" s="52" t="s">
        <v>39</v>
      </c>
      <c r="R86" s="52" t="s">
        <v>40</v>
      </c>
      <c r="S86" s="25">
        <v>1</v>
      </c>
      <c r="T86" s="53"/>
    </row>
    <row r="87" spans="2:20">
      <c r="B87" s="42">
        <v>84</v>
      </c>
      <c r="C87" s="45">
        <v>44440</v>
      </c>
      <c r="D87" s="25" t="s">
        <v>440</v>
      </c>
      <c r="E87" s="25"/>
      <c r="F87" s="25" t="s">
        <v>443</v>
      </c>
      <c r="G87" s="25" t="s">
        <v>444</v>
      </c>
      <c r="H87" s="122">
        <v>200</v>
      </c>
      <c r="I87" s="37">
        <v>1.25</v>
      </c>
      <c r="J87" s="37">
        <v>2</v>
      </c>
      <c r="K87" s="35">
        <f t="shared" si="25"/>
        <v>2</v>
      </c>
      <c r="L87" s="61">
        <f t="shared" si="26"/>
        <v>1</v>
      </c>
      <c r="M87" s="30">
        <v>0.5</v>
      </c>
      <c r="N87" s="7">
        <f t="shared" si="28"/>
        <v>-0.5799999999999994</v>
      </c>
      <c r="O87" s="26">
        <f t="shared" si="27"/>
        <v>0.25</v>
      </c>
      <c r="P87" s="10">
        <f t="shared" si="29"/>
        <v>-0.28999999999999981</v>
      </c>
      <c r="Q87" s="52" t="s">
        <v>28</v>
      </c>
      <c r="R87" s="52" t="s">
        <v>38</v>
      </c>
      <c r="S87" s="25">
        <v>1</v>
      </c>
      <c r="T87" s="53"/>
    </row>
    <row r="88" spans="2:20">
      <c r="B88" s="42">
        <v>85</v>
      </c>
      <c r="C88" s="45">
        <v>44440</v>
      </c>
      <c r="D88" s="25" t="s">
        <v>440</v>
      </c>
      <c r="E88" s="25"/>
      <c r="F88" s="25" t="s">
        <v>445</v>
      </c>
      <c r="G88" s="25" t="s">
        <v>446</v>
      </c>
      <c r="H88" s="122">
        <v>200</v>
      </c>
      <c r="I88" s="37">
        <v>1.31</v>
      </c>
      <c r="J88" s="37">
        <v>2</v>
      </c>
      <c r="K88" s="35">
        <f t="shared" si="25"/>
        <v>2</v>
      </c>
      <c r="L88" s="61">
        <f t="shared" si="26"/>
        <v>1</v>
      </c>
      <c r="M88" s="30">
        <v>0.62</v>
      </c>
      <c r="N88" s="7">
        <f t="shared" si="28"/>
        <v>4.0000000000000591E-2</v>
      </c>
      <c r="O88" s="26">
        <f t="shared" si="27"/>
        <v>0.31</v>
      </c>
      <c r="P88" s="10">
        <f t="shared" si="29"/>
        <v>2.0000000000000184E-2</v>
      </c>
      <c r="Q88" s="52" t="s">
        <v>29</v>
      </c>
      <c r="R88" s="52" t="s">
        <v>41</v>
      </c>
      <c r="S88" s="25">
        <v>1</v>
      </c>
      <c r="T88" s="53"/>
    </row>
    <row r="89" spans="2:20">
      <c r="B89" s="42">
        <v>86</v>
      </c>
      <c r="C89" s="45">
        <v>44440</v>
      </c>
      <c r="D89" s="25" t="s">
        <v>440</v>
      </c>
      <c r="E89" s="25"/>
      <c r="F89" s="25" t="s">
        <v>447</v>
      </c>
      <c r="G89" s="25" t="s">
        <v>448</v>
      </c>
      <c r="H89" s="122">
        <v>200</v>
      </c>
      <c r="I89" s="37">
        <v>1.4</v>
      </c>
      <c r="J89" s="37">
        <v>2</v>
      </c>
      <c r="K89" s="35">
        <f t="shared" si="25"/>
        <v>2</v>
      </c>
      <c r="L89" s="61">
        <f t="shared" si="26"/>
        <v>1</v>
      </c>
      <c r="M89" s="30">
        <v>0.8</v>
      </c>
      <c r="N89" s="7">
        <f t="shared" si="28"/>
        <v>0.84000000000000064</v>
      </c>
      <c r="O89" s="26">
        <f t="shared" si="27"/>
        <v>0.4</v>
      </c>
      <c r="P89" s="10">
        <f t="shared" si="29"/>
        <v>0.42000000000000021</v>
      </c>
      <c r="Q89" s="52" t="s">
        <v>39</v>
      </c>
      <c r="R89" s="52" t="s">
        <v>39</v>
      </c>
      <c r="S89" s="25">
        <v>1</v>
      </c>
      <c r="T89" s="53"/>
    </row>
    <row r="90" spans="2:20">
      <c r="B90" s="42">
        <v>87</v>
      </c>
      <c r="C90" s="45">
        <v>44440</v>
      </c>
      <c r="D90" s="25" t="s">
        <v>440</v>
      </c>
      <c r="E90" s="25"/>
      <c r="F90" s="25" t="s">
        <v>449</v>
      </c>
      <c r="G90" s="25" t="s">
        <v>450</v>
      </c>
      <c r="H90" s="122">
        <v>200</v>
      </c>
      <c r="I90" s="37">
        <v>1.25</v>
      </c>
      <c r="J90" s="37">
        <v>2</v>
      </c>
      <c r="K90" s="35">
        <f t="shared" si="25"/>
        <v>2</v>
      </c>
      <c r="L90" s="61">
        <f t="shared" si="26"/>
        <v>1</v>
      </c>
      <c r="M90" s="30">
        <v>0.49</v>
      </c>
      <c r="N90" s="7">
        <f t="shared" si="28"/>
        <v>1.3300000000000005</v>
      </c>
      <c r="O90" s="26">
        <f t="shared" si="27"/>
        <v>0.245</v>
      </c>
      <c r="P90" s="10">
        <f t="shared" si="29"/>
        <v>0.66500000000000026</v>
      </c>
      <c r="Q90" s="52" t="s">
        <v>30</v>
      </c>
      <c r="R90" s="52" t="s">
        <v>30</v>
      </c>
      <c r="S90" s="25">
        <v>1</v>
      </c>
      <c r="T90" s="53"/>
    </row>
    <row r="91" spans="2:20">
      <c r="B91" s="42">
        <v>93</v>
      </c>
      <c r="C91" s="45">
        <v>44441</v>
      </c>
      <c r="D91" s="25" t="s">
        <v>440</v>
      </c>
      <c r="E91" s="25"/>
      <c r="F91" s="25" t="s">
        <v>463</v>
      </c>
      <c r="G91" s="25" t="s">
        <v>464</v>
      </c>
      <c r="H91" s="122">
        <v>200</v>
      </c>
      <c r="I91" s="37">
        <v>1.25</v>
      </c>
      <c r="J91" s="37">
        <v>2</v>
      </c>
      <c r="K91" s="35">
        <f t="shared" si="25"/>
        <v>2</v>
      </c>
      <c r="L91" s="61">
        <f t="shared" si="26"/>
        <v>1</v>
      </c>
      <c r="M91" s="30">
        <v>0.49</v>
      </c>
      <c r="N91" s="7">
        <f t="shared" si="28"/>
        <v>1.8200000000000005</v>
      </c>
      <c r="O91" s="26">
        <f t="shared" si="27"/>
        <v>0.245</v>
      </c>
      <c r="P91" s="10">
        <f t="shared" si="29"/>
        <v>0.91000000000000025</v>
      </c>
      <c r="Q91" s="52" t="s">
        <v>30</v>
      </c>
      <c r="R91" s="52" t="s">
        <v>30</v>
      </c>
      <c r="S91" s="25">
        <v>1</v>
      </c>
      <c r="T91" s="53"/>
    </row>
    <row r="92" spans="2:20">
      <c r="B92" s="42">
        <v>94</v>
      </c>
      <c r="C92" s="45">
        <v>44441</v>
      </c>
      <c r="D92" s="25" t="s">
        <v>440</v>
      </c>
      <c r="E92" s="25"/>
      <c r="F92" s="25" t="s">
        <v>465</v>
      </c>
      <c r="G92" s="25" t="s">
        <v>466</v>
      </c>
      <c r="H92" s="122">
        <v>200</v>
      </c>
      <c r="I92" s="37">
        <v>1.25</v>
      </c>
      <c r="J92" s="37">
        <v>2</v>
      </c>
      <c r="K92" s="35">
        <f t="shared" si="25"/>
        <v>2</v>
      </c>
      <c r="L92" s="61">
        <f t="shared" si="26"/>
        <v>1</v>
      </c>
      <c r="M92" s="30">
        <v>-2</v>
      </c>
      <c r="N92" s="7">
        <f t="shared" si="28"/>
        <v>-0.17999999999999949</v>
      </c>
      <c r="O92" s="26">
        <f t="shared" si="27"/>
        <v>-1</v>
      </c>
      <c r="P92" s="10">
        <f t="shared" si="29"/>
        <v>-8.9999999999999747E-2</v>
      </c>
      <c r="Q92" s="52" t="s">
        <v>33</v>
      </c>
      <c r="R92" s="52" t="s">
        <v>33</v>
      </c>
      <c r="S92" s="25">
        <v>0</v>
      </c>
      <c r="T92" s="53"/>
    </row>
    <row r="93" spans="2:20">
      <c r="B93" s="42">
        <v>95</v>
      </c>
      <c r="C93" s="45">
        <v>44441</v>
      </c>
      <c r="D93" s="25" t="s">
        <v>440</v>
      </c>
      <c r="E93" s="25"/>
      <c r="F93" s="25" t="s">
        <v>467</v>
      </c>
      <c r="G93" s="25" t="s">
        <v>468</v>
      </c>
      <c r="H93" s="122">
        <v>200</v>
      </c>
      <c r="I93" s="37">
        <v>1.57</v>
      </c>
      <c r="J93" s="37">
        <v>2</v>
      </c>
      <c r="K93" s="35">
        <f t="shared" si="25"/>
        <v>2</v>
      </c>
      <c r="L93" s="61">
        <f t="shared" si="26"/>
        <v>1</v>
      </c>
      <c r="M93" s="30">
        <v>1.1399999999999999</v>
      </c>
      <c r="N93" s="7">
        <f t="shared" si="28"/>
        <v>0.96000000000000041</v>
      </c>
      <c r="O93" s="26">
        <f t="shared" si="27"/>
        <v>0.56999999999999995</v>
      </c>
      <c r="P93" s="10">
        <f t="shared" si="29"/>
        <v>0.4800000000000002</v>
      </c>
      <c r="Q93" s="52" t="s">
        <v>39</v>
      </c>
      <c r="R93" s="52" t="s">
        <v>39</v>
      </c>
      <c r="S93" s="25">
        <v>1</v>
      </c>
      <c r="T93" s="53"/>
    </row>
    <row r="94" spans="2:20">
      <c r="B94" s="42">
        <v>96</v>
      </c>
      <c r="C94" s="45">
        <v>44441</v>
      </c>
      <c r="D94" s="25" t="s">
        <v>440</v>
      </c>
      <c r="E94" s="25"/>
      <c r="F94" s="25" t="s">
        <v>469</v>
      </c>
      <c r="G94" s="25" t="s">
        <v>470</v>
      </c>
      <c r="H94" s="122">
        <v>200</v>
      </c>
      <c r="I94" s="37">
        <v>1.39</v>
      </c>
      <c r="J94" s="37">
        <v>2</v>
      </c>
      <c r="K94" s="35">
        <f t="shared" si="25"/>
        <v>2</v>
      </c>
      <c r="L94" s="61">
        <f t="shared" si="26"/>
        <v>1</v>
      </c>
      <c r="M94" s="30">
        <v>0.78</v>
      </c>
      <c r="N94" s="7">
        <f t="shared" si="28"/>
        <v>1.7400000000000004</v>
      </c>
      <c r="O94" s="26">
        <f t="shared" si="27"/>
        <v>0.39</v>
      </c>
      <c r="P94" s="10">
        <f t="shared" si="29"/>
        <v>0.87000000000000022</v>
      </c>
      <c r="Q94" s="52" t="s">
        <v>38</v>
      </c>
      <c r="R94" s="52" t="s">
        <v>376</v>
      </c>
      <c r="S94" s="25">
        <v>1</v>
      </c>
      <c r="T94" s="53"/>
    </row>
    <row r="95" spans="2:20">
      <c r="B95" s="42">
        <v>88</v>
      </c>
      <c r="C95" s="45">
        <v>44441</v>
      </c>
      <c r="D95" s="25" t="s">
        <v>456</v>
      </c>
      <c r="E95" s="25"/>
      <c r="F95" s="25" t="s">
        <v>452</v>
      </c>
      <c r="G95" s="25" t="s">
        <v>453</v>
      </c>
      <c r="H95" s="122">
        <v>200</v>
      </c>
      <c r="I95" s="37">
        <v>1.25</v>
      </c>
      <c r="J95" s="37">
        <v>2</v>
      </c>
      <c r="K95" s="35">
        <f t="shared" si="25"/>
        <v>2</v>
      </c>
      <c r="L95" s="61">
        <f t="shared" si="26"/>
        <v>1</v>
      </c>
      <c r="M95" s="30">
        <v>-2</v>
      </c>
      <c r="N95" s="7">
        <f t="shared" si="28"/>
        <v>-0.25999999999999956</v>
      </c>
      <c r="O95" s="26">
        <f t="shared" si="27"/>
        <v>-1</v>
      </c>
      <c r="P95" s="10">
        <f t="shared" si="29"/>
        <v>-0.12999999999999978</v>
      </c>
      <c r="Q95" s="52" t="s">
        <v>29</v>
      </c>
      <c r="R95" s="52" t="s">
        <v>28</v>
      </c>
      <c r="S95" s="25">
        <v>0</v>
      </c>
      <c r="T95" s="53"/>
    </row>
    <row r="96" spans="2:20">
      <c r="B96" s="42">
        <v>89</v>
      </c>
      <c r="C96" s="45">
        <v>44441</v>
      </c>
      <c r="D96" s="25" t="s">
        <v>456</v>
      </c>
      <c r="E96" s="25"/>
      <c r="F96" s="25" t="s">
        <v>454</v>
      </c>
      <c r="G96" s="25" t="s">
        <v>455</v>
      </c>
      <c r="H96" s="122">
        <v>200</v>
      </c>
      <c r="I96" s="37">
        <v>1.25</v>
      </c>
      <c r="J96" s="37">
        <v>2</v>
      </c>
      <c r="K96" s="35">
        <f t="shared" si="25"/>
        <v>2</v>
      </c>
      <c r="L96" s="61">
        <f t="shared" si="26"/>
        <v>1</v>
      </c>
      <c r="M96" s="30">
        <v>-2</v>
      </c>
      <c r="N96" s="7">
        <f t="shared" si="28"/>
        <v>-2.2599999999999998</v>
      </c>
      <c r="O96" s="26">
        <f t="shared" si="27"/>
        <v>-1</v>
      </c>
      <c r="P96" s="10">
        <f t="shared" si="29"/>
        <v>-1.1299999999999999</v>
      </c>
      <c r="Q96" s="52" t="s">
        <v>29</v>
      </c>
      <c r="R96" s="52" t="s">
        <v>29</v>
      </c>
      <c r="S96" s="25">
        <v>0</v>
      </c>
      <c r="T96" s="53"/>
    </row>
    <row r="97" spans="2:20">
      <c r="B97" s="42">
        <v>90</v>
      </c>
      <c r="C97" s="45">
        <v>44441</v>
      </c>
      <c r="D97" s="25" t="s">
        <v>456</v>
      </c>
      <c r="E97" s="25"/>
      <c r="F97" s="25" t="s">
        <v>457</v>
      </c>
      <c r="G97" s="25" t="s">
        <v>458</v>
      </c>
      <c r="H97" s="122">
        <v>200</v>
      </c>
      <c r="I97" s="37">
        <v>1.29</v>
      </c>
      <c r="J97" s="37">
        <v>2</v>
      </c>
      <c r="K97" s="35">
        <f t="shared" si="25"/>
        <v>2</v>
      </c>
      <c r="L97" s="61">
        <f t="shared" si="26"/>
        <v>1</v>
      </c>
      <c r="M97" s="30">
        <v>-2</v>
      </c>
      <c r="N97" s="7">
        <f t="shared" si="28"/>
        <v>-4.26</v>
      </c>
      <c r="O97" s="26">
        <f t="shared" si="27"/>
        <v>-1</v>
      </c>
      <c r="P97" s="10">
        <f t="shared" si="29"/>
        <v>-2.13</v>
      </c>
      <c r="Q97" s="52" t="s">
        <v>29</v>
      </c>
      <c r="R97" s="52" t="s">
        <v>33</v>
      </c>
      <c r="S97" s="25">
        <v>0</v>
      </c>
      <c r="T97" s="53"/>
    </row>
    <row r="98" spans="2:20">
      <c r="B98" s="42">
        <v>91</v>
      </c>
      <c r="C98" s="45">
        <v>44441</v>
      </c>
      <c r="D98" s="25" t="s">
        <v>456</v>
      </c>
      <c r="E98" s="25"/>
      <c r="F98" s="25" t="s">
        <v>459</v>
      </c>
      <c r="G98" s="25" t="s">
        <v>460</v>
      </c>
      <c r="H98" s="122">
        <v>200</v>
      </c>
      <c r="I98" s="37">
        <v>1.25</v>
      </c>
      <c r="J98" s="37">
        <v>2</v>
      </c>
      <c r="K98" s="35">
        <f t="shared" si="25"/>
        <v>2</v>
      </c>
      <c r="L98" s="61">
        <f t="shared" si="26"/>
        <v>1</v>
      </c>
      <c r="M98" s="30">
        <v>-2</v>
      </c>
      <c r="N98" s="7">
        <f t="shared" si="28"/>
        <v>-6.26</v>
      </c>
      <c r="O98" s="26">
        <f t="shared" si="27"/>
        <v>-1</v>
      </c>
      <c r="P98" s="10">
        <f t="shared" si="29"/>
        <v>-3.13</v>
      </c>
      <c r="Q98" s="52" t="s">
        <v>29</v>
      </c>
      <c r="R98" s="52" t="s">
        <v>29</v>
      </c>
      <c r="S98" s="25">
        <v>0</v>
      </c>
      <c r="T98" s="53"/>
    </row>
    <row r="99" spans="2:20">
      <c r="B99" s="42">
        <v>92</v>
      </c>
      <c r="C99" s="45">
        <v>44441</v>
      </c>
      <c r="D99" s="25" t="s">
        <v>456</v>
      </c>
      <c r="E99" s="25"/>
      <c r="F99" s="25" t="s">
        <v>461</v>
      </c>
      <c r="G99" s="25" t="s">
        <v>462</v>
      </c>
      <c r="H99" s="122">
        <v>200</v>
      </c>
      <c r="I99" s="37">
        <v>1.44</v>
      </c>
      <c r="J99" s="37">
        <v>2</v>
      </c>
      <c r="K99" s="35">
        <f t="shared" si="25"/>
        <v>2</v>
      </c>
      <c r="L99" s="61">
        <f t="shared" si="26"/>
        <v>1</v>
      </c>
      <c r="M99" s="30">
        <v>0.86</v>
      </c>
      <c r="N99" s="7">
        <f t="shared" si="28"/>
        <v>-5.3999999999999995</v>
      </c>
      <c r="O99" s="26">
        <f t="shared" si="27"/>
        <v>0.43</v>
      </c>
      <c r="P99" s="10">
        <f t="shared" si="29"/>
        <v>-2.6999999999999997</v>
      </c>
      <c r="Q99" s="52" t="s">
        <v>39</v>
      </c>
      <c r="R99" s="52" t="s">
        <v>108</v>
      </c>
      <c r="S99" s="25">
        <v>1</v>
      </c>
      <c r="T99" s="53"/>
    </row>
    <row r="100" spans="2:20">
      <c r="B100" s="42">
        <v>97</v>
      </c>
      <c r="C100" s="45">
        <v>44443</v>
      </c>
      <c r="D100" s="25" t="s">
        <v>440</v>
      </c>
      <c r="E100" s="25">
        <v>1.52</v>
      </c>
      <c r="F100" s="25" t="s">
        <v>472</v>
      </c>
      <c r="G100" s="25" t="s">
        <v>473</v>
      </c>
      <c r="H100" s="122">
        <v>200</v>
      </c>
      <c r="I100" s="37">
        <v>1.39</v>
      </c>
      <c r="J100" s="37">
        <v>2</v>
      </c>
      <c r="K100" s="35">
        <f t="shared" si="25"/>
        <v>2</v>
      </c>
      <c r="L100" s="61">
        <f t="shared" si="26"/>
        <v>1</v>
      </c>
      <c r="M100" s="30">
        <v>-2</v>
      </c>
      <c r="N100" s="7">
        <f t="shared" si="28"/>
        <v>-7.3999999999999995</v>
      </c>
      <c r="O100" s="26">
        <f t="shared" si="27"/>
        <v>-1</v>
      </c>
      <c r="P100" s="10">
        <f t="shared" si="29"/>
        <v>-3.6999999999999997</v>
      </c>
      <c r="Q100" s="52" t="s">
        <v>33</v>
      </c>
      <c r="R100" s="52" t="s">
        <v>33</v>
      </c>
      <c r="S100" s="25">
        <v>0</v>
      </c>
      <c r="T100" s="53"/>
    </row>
    <row r="101" spans="2:20">
      <c r="B101" s="42">
        <v>98</v>
      </c>
      <c r="C101" s="45">
        <v>44443</v>
      </c>
      <c r="D101" s="25" t="s">
        <v>440</v>
      </c>
      <c r="E101" s="25">
        <v>1.23</v>
      </c>
      <c r="F101" s="25" t="s">
        <v>474</v>
      </c>
      <c r="G101" s="25" t="s">
        <v>475</v>
      </c>
      <c r="H101" s="122">
        <v>200</v>
      </c>
      <c r="I101" s="37">
        <v>1.26</v>
      </c>
      <c r="J101" s="37">
        <v>2</v>
      </c>
      <c r="K101" s="35">
        <f t="shared" si="25"/>
        <v>2</v>
      </c>
      <c r="L101" s="61">
        <f t="shared" si="26"/>
        <v>1</v>
      </c>
      <c r="M101" s="30">
        <v>-2</v>
      </c>
      <c r="N101" s="7">
        <f t="shared" si="28"/>
        <v>-9.3999999999999986</v>
      </c>
      <c r="O101" s="26">
        <f t="shared" si="27"/>
        <v>-1</v>
      </c>
      <c r="P101" s="10">
        <f t="shared" si="29"/>
        <v>-4.6999999999999993</v>
      </c>
      <c r="Q101" s="52" t="s">
        <v>33</v>
      </c>
      <c r="R101" s="52" t="s">
        <v>33</v>
      </c>
      <c r="S101" s="25">
        <v>0</v>
      </c>
      <c r="T101" s="53"/>
    </row>
    <row r="102" spans="2:20">
      <c r="B102" s="42">
        <v>99</v>
      </c>
      <c r="C102" s="45">
        <v>44443</v>
      </c>
      <c r="D102" s="25" t="s">
        <v>440</v>
      </c>
      <c r="E102" s="25">
        <v>1.26</v>
      </c>
      <c r="F102" s="25" t="s">
        <v>476</v>
      </c>
      <c r="G102" s="25" t="s">
        <v>477</v>
      </c>
      <c r="H102" s="122">
        <v>200</v>
      </c>
      <c r="I102" s="37">
        <v>1.25</v>
      </c>
      <c r="J102" s="37">
        <v>2</v>
      </c>
      <c r="K102" s="35">
        <f t="shared" si="25"/>
        <v>2</v>
      </c>
      <c r="L102" s="61">
        <f t="shared" si="26"/>
        <v>1</v>
      </c>
      <c r="M102" s="30">
        <v>0.5</v>
      </c>
      <c r="N102" s="7">
        <f t="shared" si="28"/>
        <v>-8.8999999999999986</v>
      </c>
      <c r="O102" s="26">
        <f t="shared" si="27"/>
        <v>0.25</v>
      </c>
      <c r="P102" s="10">
        <f t="shared" si="29"/>
        <v>-4.4499999999999993</v>
      </c>
      <c r="Q102" s="52" t="s">
        <v>39</v>
      </c>
      <c r="R102" s="52" t="s">
        <v>376</v>
      </c>
      <c r="S102" s="25">
        <v>1</v>
      </c>
      <c r="T102" s="53"/>
    </row>
    <row r="103" spans="2:20">
      <c r="B103" s="42">
        <v>100</v>
      </c>
      <c r="C103" s="45">
        <v>44443</v>
      </c>
      <c r="D103" s="25" t="s">
        <v>440</v>
      </c>
      <c r="E103" s="25">
        <v>1.2</v>
      </c>
      <c r="F103" s="25" t="s">
        <v>478</v>
      </c>
      <c r="G103" s="25" t="s">
        <v>442</v>
      </c>
      <c r="H103" s="122">
        <v>200</v>
      </c>
      <c r="I103" s="37">
        <v>1.25</v>
      </c>
      <c r="J103" s="37">
        <v>2</v>
      </c>
      <c r="K103" s="35">
        <f t="shared" si="25"/>
        <v>2</v>
      </c>
      <c r="L103" s="61">
        <f t="shared" si="26"/>
        <v>1</v>
      </c>
      <c r="M103" s="30">
        <v>0.5</v>
      </c>
      <c r="N103" s="7">
        <f t="shared" si="28"/>
        <v>-8.3999999999999986</v>
      </c>
      <c r="O103" s="26">
        <f t="shared" si="27"/>
        <v>0.25</v>
      </c>
      <c r="P103" s="10">
        <f t="shared" si="29"/>
        <v>-4.1999999999999993</v>
      </c>
      <c r="Q103" s="52" t="s">
        <v>33</v>
      </c>
      <c r="R103" s="52" t="s">
        <v>119</v>
      </c>
      <c r="S103" s="25">
        <v>1</v>
      </c>
      <c r="T103" s="53"/>
    </row>
    <row r="104" spans="2:20">
      <c r="B104" s="42">
        <v>101</v>
      </c>
      <c r="C104" s="45">
        <v>44443</v>
      </c>
      <c r="D104" s="25" t="s">
        <v>440</v>
      </c>
      <c r="E104" s="25">
        <v>1.2</v>
      </c>
      <c r="F104" s="25" t="s">
        <v>448</v>
      </c>
      <c r="G104" s="25" t="s">
        <v>483</v>
      </c>
      <c r="H104" s="122">
        <v>200</v>
      </c>
      <c r="I104" s="37">
        <v>1.22</v>
      </c>
      <c r="J104" s="37">
        <v>2</v>
      </c>
      <c r="K104" s="35">
        <f t="shared" si="25"/>
        <v>2</v>
      </c>
      <c r="L104" s="61">
        <f t="shared" si="26"/>
        <v>1</v>
      </c>
      <c r="M104" s="30">
        <v>-2</v>
      </c>
      <c r="N104" s="7">
        <f t="shared" si="28"/>
        <v>-10.399999999999999</v>
      </c>
      <c r="O104" s="26">
        <f t="shared" si="27"/>
        <v>-1</v>
      </c>
      <c r="P104" s="10">
        <f t="shared" si="29"/>
        <v>-5.1999999999999993</v>
      </c>
      <c r="Q104" s="52" t="s">
        <v>33</v>
      </c>
      <c r="R104" s="52" t="s">
        <v>33</v>
      </c>
      <c r="S104" s="25">
        <v>0</v>
      </c>
      <c r="T104" s="53"/>
    </row>
    <row r="105" spans="2:20">
      <c r="B105" s="42">
        <v>102</v>
      </c>
      <c r="C105" s="45">
        <v>44444</v>
      </c>
      <c r="D105" s="25" t="s">
        <v>440</v>
      </c>
      <c r="E105" s="25">
        <v>1.5</v>
      </c>
      <c r="F105" s="25" t="s">
        <v>480</v>
      </c>
      <c r="G105" s="25" t="s">
        <v>481</v>
      </c>
      <c r="H105" s="122">
        <v>200</v>
      </c>
      <c r="I105" s="37">
        <v>1.25</v>
      </c>
      <c r="J105" s="37">
        <v>2</v>
      </c>
      <c r="K105" s="35">
        <f t="shared" si="25"/>
        <v>2</v>
      </c>
      <c r="L105" s="61">
        <f t="shared" si="26"/>
        <v>1</v>
      </c>
      <c r="M105" s="30">
        <v>0.49</v>
      </c>
      <c r="N105" s="7">
        <f t="shared" si="28"/>
        <v>-9.9099999999999984</v>
      </c>
      <c r="O105" s="26">
        <f t="shared" si="27"/>
        <v>0.245</v>
      </c>
      <c r="P105" s="10">
        <f t="shared" si="29"/>
        <v>-4.9549999999999992</v>
      </c>
      <c r="Q105" s="52" t="s">
        <v>39</v>
      </c>
      <c r="R105" s="52" t="s">
        <v>108</v>
      </c>
      <c r="S105" s="25">
        <v>1</v>
      </c>
      <c r="T105" s="53"/>
    </row>
    <row r="106" spans="2:20">
      <c r="B106" s="42">
        <v>103</v>
      </c>
      <c r="C106" s="45">
        <v>44444</v>
      </c>
      <c r="D106" s="25" t="s">
        <v>440</v>
      </c>
      <c r="E106" s="25">
        <v>1.18</v>
      </c>
      <c r="F106" s="25" t="s">
        <v>482</v>
      </c>
      <c r="G106" s="25" t="s">
        <v>467</v>
      </c>
      <c r="H106" s="122">
        <v>200</v>
      </c>
      <c r="I106" s="37">
        <v>1.25</v>
      </c>
      <c r="J106" s="37">
        <v>2</v>
      </c>
      <c r="K106" s="35">
        <f t="shared" si="25"/>
        <v>2</v>
      </c>
      <c r="L106" s="61">
        <f t="shared" si="26"/>
        <v>1</v>
      </c>
      <c r="M106" s="30">
        <v>0.49</v>
      </c>
      <c r="N106" s="7">
        <f t="shared" si="28"/>
        <v>-9.4199999999999982</v>
      </c>
      <c r="O106" s="26">
        <f t="shared" si="27"/>
        <v>0.245</v>
      </c>
      <c r="P106" s="10">
        <f t="shared" si="29"/>
        <v>-4.7099999999999991</v>
      </c>
      <c r="Q106" s="52" t="s">
        <v>33</v>
      </c>
      <c r="R106" s="52" t="s">
        <v>119</v>
      </c>
      <c r="S106" s="25">
        <v>1</v>
      </c>
      <c r="T106" s="53"/>
    </row>
    <row r="107" spans="2:20">
      <c r="B107" s="42">
        <v>104</v>
      </c>
      <c r="C107" s="45">
        <v>44446</v>
      </c>
      <c r="D107" s="25" t="s">
        <v>440</v>
      </c>
      <c r="E107" s="25" t="s">
        <v>7</v>
      </c>
      <c r="F107" s="25" t="s">
        <v>450</v>
      </c>
      <c r="G107" s="25" t="s">
        <v>487</v>
      </c>
      <c r="H107" s="122">
        <v>200</v>
      </c>
      <c r="I107" s="37">
        <v>1.29</v>
      </c>
      <c r="J107" s="37">
        <v>2</v>
      </c>
      <c r="K107" s="35">
        <f t="shared" si="25"/>
        <v>2</v>
      </c>
      <c r="L107" s="61">
        <f t="shared" si="26"/>
        <v>1</v>
      </c>
      <c r="M107" s="30">
        <v>0.57999999999999996</v>
      </c>
      <c r="N107" s="7">
        <f t="shared" si="28"/>
        <v>-8.8399999999999981</v>
      </c>
      <c r="O107" s="26">
        <f t="shared" si="27"/>
        <v>0.28999999999999998</v>
      </c>
      <c r="P107" s="10">
        <f t="shared" si="29"/>
        <v>-4.419999999999999</v>
      </c>
      <c r="Q107" s="52" t="s">
        <v>29</v>
      </c>
      <c r="R107" s="52" t="s">
        <v>40</v>
      </c>
      <c r="S107" s="25">
        <v>1</v>
      </c>
      <c r="T107" s="53"/>
    </row>
    <row r="108" spans="2:20">
      <c r="B108" s="42">
        <v>105</v>
      </c>
      <c r="C108" s="45">
        <v>44446</v>
      </c>
      <c r="D108" s="25" t="s">
        <v>440</v>
      </c>
      <c r="E108" s="25" t="s">
        <v>7</v>
      </c>
      <c r="F108" s="25" t="s">
        <v>447</v>
      </c>
      <c r="G108" s="25" t="s">
        <v>488</v>
      </c>
      <c r="H108" s="122">
        <v>200</v>
      </c>
      <c r="I108" s="37">
        <v>1.29</v>
      </c>
      <c r="J108" s="37">
        <v>2</v>
      </c>
      <c r="K108" s="35">
        <f t="shared" si="25"/>
        <v>2</v>
      </c>
      <c r="L108" s="61">
        <f t="shared" si="26"/>
        <v>1</v>
      </c>
      <c r="M108" s="30">
        <v>0.57999999999999996</v>
      </c>
      <c r="N108" s="7">
        <f t="shared" si="28"/>
        <v>-8.259999999999998</v>
      </c>
      <c r="O108" s="26">
        <f t="shared" si="27"/>
        <v>0.28999999999999998</v>
      </c>
      <c r="P108" s="10">
        <f t="shared" si="29"/>
        <v>-4.129999999999999</v>
      </c>
      <c r="Q108" s="52" t="s">
        <v>108</v>
      </c>
      <c r="R108" s="52" t="s">
        <v>148</v>
      </c>
      <c r="S108" s="25">
        <v>1</v>
      </c>
      <c r="T108" s="53"/>
    </row>
    <row r="109" spans="2:20">
      <c r="B109" s="42">
        <v>106</v>
      </c>
      <c r="C109" s="45">
        <v>44446</v>
      </c>
      <c r="D109" s="25" t="s">
        <v>440</v>
      </c>
      <c r="E109" s="25" t="s">
        <v>7</v>
      </c>
      <c r="F109" s="25" t="s">
        <v>489</v>
      </c>
      <c r="G109" s="25" t="s">
        <v>472</v>
      </c>
      <c r="H109" s="122">
        <v>200</v>
      </c>
      <c r="I109" s="37">
        <v>1.28</v>
      </c>
      <c r="J109" s="37">
        <v>2</v>
      </c>
      <c r="K109" s="35">
        <f t="shared" si="25"/>
        <v>2</v>
      </c>
      <c r="L109" s="61">
        <f t="shared" si="26"/>
        <v>1</v>
      </c>
      <c r="M109" s="30">
        <v>0.56000000000000005</v>
      </c>
      <c r="N109" s="7">
        <f t="shared" si="28"/>
        <v>-7.6999999999999975</v>
      </c>
      <c r="O109" s="26">
        <f t="shared" si="27"/>
        <v>0.28000000000000003</v>
      </c>
      <c r="P109" s="10">
        <f t="shared" si="29"/>
        <v>-3.8499999999999988</v>
      </c>
      <c r="Q109" s="52" t="s">
        <v>33</v>
      </c>
      <c r="R109" s="52" t="s">
        <v>39</v>
      </c>
      <c r="S109" s="25">
        <v>1</v>
      </c>
      <c r="T109" s="53"/>
    </row>
    <row r="110" spans="2:20">
      <c r="B110" s="42">
        <v>107</v>
      </c>
      <c r="C110" s="45">
        <v>44447</v>
      </c>
      <c r="D110" s="25" t="s">
        <v>440</v>
      </c>
      <c r="E110" s="25">
        <v>1.07</v>
      </c>
      <c r="F110" s="25" t="s">
        <v>470</v>
      </c>
      <c r="G110" s="25" t="s">
        <v>468</v>
      </c>
      <c r="H110" s="122">
        <v>200</v>
      </c>
      <c r="I110" s="37">
        <v>1.25</v>
      </c>
      <c r="J110" s="37">
        <v>2</v>
      </c>
      <c r="K110" s="35">
        <f t="shared" si="25"/>
        <v>2</v>
      </c>
      <c r="L110" s="61">
        <f t="shared" si="26"/>
        <v>1</v>
      </c>
      <c r="M110" s="30">
        <v>0.49</v>
      </c>
      <c r="N110" s="7">
        <f t="shared" si="28"/>
        <v>-7.2099999999999973</v>
      </c>
      <c r="O110" s="26">
        <f t="shared" si="27"/>
        <v>0.245</v>
      </c>
      <c r="P110" s="10">
        <f t="shared" si="29"/>
        <v>-3.6049999999999986</v>
      </c>
      <c r="Q110" s="52" t="s">
        <v>33</v>
      </c>
      <c r="R110" s="52" t="s">
        <v>148</v>
      </c>
      <c r="S110" s="25">
        <v>1</v>
      </c>
      <c r="T110" s="53"/>
    </row>
    <row r="111" spans="2:20">
      <c r="B111" s="42">
        <v>108</v>
      </c>
      <c r="C111" s="45">
        <v>44449</v>
      </c>
      <c r="D111" s="25" t="s">
        <v>193</v>
      </c>
      <c r="E111" s="25">
        <v>1.33</v>
      </c>
      <c r="F111" s="25" t="s">
        <v>491</v>
      </c>
      <c r="G111" s="25" t="s">
        <v>322</v>
      </c>
      <c r="H111" s="122">
        <v>200</v>
      </c>
      <c r="I111" s="37">
        <v>1.25</v>
      </c>
      <c r="J111" s="37">
        <v>2</v>
      </c>
      <c r="K111" s="35">
        <f t="shared" si="25"/>
        <v>2</v>
      </c>
      <c r="L111" s="61">
        <f t="shared" si="26"/>
        <v>1</v>
      </c>
      <c r="M111" s="30">
        <v>0.49</v>
      </c>
      <c r="N111" s="7">
        <f t="shared" si="28"/>
        <v>-6.7199999999999971</v>
      </c>
      <c r="O111" s="26">
        <f t="shared" si="27"/>
        <v>0.245</v>
      </c>
      <c r="P111" s="10">
        <f t="shared" si="29"/>
        <v>-3.3599999999999985</v>
      </c>
      <c r="Q111" s="52" t="s">
        <v>33</v>
      </c>
      <c r="R111" s="52" t="s">
        <v>108</v>
      </c>
      <c r="S111" s="25">
        <v>1</v>
      </c>
      <c r="T111" s="53"/>
    </row>
    <row r="112" spans="2:20">
      <c r="B112" s="42">
        <v>109</v>
      </c>
      <c r="C112" s="45">
        <v>44449</v>
      </c>
      <c r="D112" s="25" t="s">
        <v>258</v>
      </c>
      <c r="E112" s="25">
        <v>1.5</v>
      </c>
      <c r="F112" s="25" t="s">
        <v>291</v>
      </c>
      <c r="G112" s="25" t="s">
        <v>492</v>
      </c>
      <c r="H112" s="122">
        <v>200</v>
      </c>
      <c r="I112" s="37">
        <v>1.25</v>
      </c>
      <c r="J112" s="37">
        <v>2</v>
      </c>
      <c r="K112" s="35">
        <f t="shared" si="25"/>
        <v>2</v>
      </c>
      <c r="L112" s="61">
        <f t="shared" si="26"/>
        <v>1</v>
      </c>
      <c r="M112" s="30">
        <v>0.49</v>
      </c>
      <c r="N112" s="7">
        <f t="shared" si="28"/>
        <v>-6.2299999999999969</v>
      </c>
      <c r="O112" s="26">
        <f t="shared" si="27"/>
        <v>0.245</v>
      </c>
      <c r="P112" s="10">
        <f t="shared" si="29"/>
        <v>-3.1149999999999984</v>
      </c>
      <c r="Q112" s="52" t="s">
        <v>29</v>
      </c>
      <c r="R112" s="52" t="s">
        <v>39</v>
      </c>
      <c r="S112" s="25">
        <v>1</v>
      </c>
      <c r="T112" s="53"/>
    </row>
    <row r="113" spans="2:20">
      <c r="B113" s="42">
        <v>120</v>
      </c>
      <c r="C113" s="45">
        <v>44450</v>
      </c>
      <c r="D113" s="25" t="s">
        <v>196</v>
      </c>
      <c r="E113" s="25">
        <v>1.46</v>
      </c>
      <c r="F113" s="25" t="s">
        <v>221</v>
      </c>
      <c r="G113" s="25" t="s">
        <v>502</v>
      </c>
      <c r="H113" s="122">
        <v>200</v>
      </c>
      <c r="I113" s="37">
        <v>1.25</v>
      </c>
      <c r="J113" s="37">
        <v>2</v>
      </c>
      <c r="K113" s="35">
        <f t="shared" si="25"/>
        <v>2</v>
      </c>
      <c r="L113" s="61">
        <f t="shared" si="26"/>
        <v>1</v>
      </c>
      <c r="M113" s="30">
        <v>0.49</v>
      </c>
      <c r="N113" s="7">
        <f t="shared" si="28"/>
        <v>-5.7399999999999967</v>
      </c>
      <c r="O113" s="26">
        <f t="shared" si="27"/>
        <v>0.245</v>
      </c>
      <c r="P113" s="10">
        <f t="shared" si="29"/>
        <v>-2.8699999999999983</v>
      </c>
      <c r="Q113" s="52" t="s">
        <v>33</v>
      </c>
      <c r="R113" s="52" t="s">
        <v>31</v>
      </c>
      <c r="S113" s="25">
        <v>1</v>
      </c>
      <c r="T113" s="53"/>
    </row>
    <row r="114" spans="2:20">
      <c r="B114" s="42">
        <v>118</v>
      </c>
      <c r="C114" s="45">
        <v>44450</v>
      </c>
      <c r="D114" s="25" t="s">
        <v>171</v>
      </c>
      <c r="E114" s="25">
        <v>1.71</v>
      </c>
      <c r="F114" s="25" t="s">
        <v>500</v>
      </c>
      <c r="G114" s="25" t="s">
        <v>278</v>
      </c>
      <c r="H114" s="122">
        <v>200</v>
      </c>
      <c r="I114" s="37">
        <v>1.31</v>
      </c>
      <c r="J114" s="37">
        <v>2</v>
      </c>
      <c r="K114" s="35">
        <f t="shared" si="25"/>
        <v>2</v>
      </c>
      <c r="L114" s="61">
        <f t="shared" si="26"/>
        <v>1</v>
      </c>
      <c r="M114" s="30">
        <v>-2</v>
      </c>
      <c r="N114" s="7">
        <f t="shared" si="28"/>
        <v>-7.7399999999999967</v>
      </c>
      <c r="O114" s="26">
        <f t="shared" si="27"/>
        <v>-1</v>
      </c>
      <c r="P114" s="10">
        <f t="shared" si="29"/>
        <v>-3.8699999999999983</v>
      </c>
      <c r="Q114" s="52" t="s">
        <v>29</v>
      </c>
      <c r="R114" s="52" t="s">
        <v>29</v>
      </c>
      <c r="S114" s="25">
        <v>0</v>
      </c>
      <c r="T114" s="53"/>
    </row>
    <row r="115" spans="2:20">
      <c r="B115" s="42">
        <v>115</v>
      </c>
      <c r="C115" s="45">
        <v>44450</v>
      </c>
      <c r="D115" s="25" t="s">
        <v>165</v>
      </c>
      <c r="E115" s="25">
        <v>1.62</v>
      </c>
      <c r="F115" s="25" t="s">
        <v>497</v>
      </c>
      <c r="G115" s="25" t="s">
        <v>498</v>
      </c>
      <c r="H115" s="122">
        <v>200</v>
      </c>
      <c r="I115" s="37">
        <v>1.32</v>
      </c>
      <c r="J115" s="37">
        <v>2</v>
      </c>
      <c r="K115" s="35">
        <f t="shared" si="25"/>
        <v>2</v>
      </c>
      <c r="L115" s="61">
        <f t="shared" si="26"/>
        <v>1</v>
      </c>
      <c r="M115" s="30">
        <v>0.63</v>
      </c>
      <c r="N115" s="7">
        <f t="shared" si="28"/>
        <v>-7.1099999999999968</v>
      </c>
      <c r="O115" s="26">
        <f t="shared" si="27"/>
        <v>0.315</v>
      </c>
      <c r="P115" s="10">
        <f t="shared" si="29"/>
        <v>-3.5549999999999984</v>
      </c>
      <c r="Q115" s="52" t="s">
        <v>29</v>
      </c>
      <c r="R115" s="52" t="s">
        <v>30</v>
      </c>
      <c r="S115" s="25">
        <v>1</v>
      </c>
      <c r="T115" s="53"/>
    </row>
    <row r="116" spans="2:20">
      <c r="B116" s="42">
        <v>110</v>
      </c>
      <c r="C116" s="45">
        <v>44450</v>
      </c>
      <c r="D116" s="25" t="s">
        <v>295</v>
      </c>
      <c r="E116" s="25">
        <v>1.63</v>
      </c>
      <c r="F116" s="25" t="s">
        <v>508</v>
      </c>
      <c r="G116" s="25" t="s">
        <v>346</v>
      </c>
      <c r="H116" s="122">
        <v>200</v>
      </c>
      <c r="I116" s="37">
        <v>1.36</v>
      </c>
      <c r="J116" s="37">
        <v>2</v>
      </c>
      <c r="K116" s="35">
        <f t="shared" si="25"/>
        <v>2</v>
      </c>
      <c r="L116" s="61">
        <f t="shared" si="26"/>
        <v>1</v>
      </c>
      <c r="M116" s="30">
        <v>0.71</v>
      </c>
      <c r="N116" s="7">
        <f t="shared" si="28"/>
        <v>-6.3999999999999968</v>
      </c>
      <c r="O116" s="26">
        <f t="shared" si="27"/>
        <v>0.35499999999999998</v>
      </c>
      <c r="P116" s="10">
        <f t="shared" si="29"/>
        <v>-3.1999999999999984</v>
      </c>
      <c r="Q116" s="52" t="s">
        <v>35</v>
      </c>
      <c r="R116" s="52" t="s">
        <v>34</v>
      </c>
      <c r="S116" s="25">
        <v>1</v>
      </c>
      <c r="T116" s="53"/>
    </row>
    <row r="117" spans="2:20">
      <c r="B117" s="42">
        <v>119</v>
      </c>
      <c r="C117" s="45">
        <v>44450</v>
      </c>
      <c r="D117" s="25" t="s">
        <v>202</v>
      </c>
      <c r="E117" s="25">
        <v>1.35</v>
      </c>
      <c r="F117" s="25" t="s">
        <v>203</v>
      </c>
      <c r="G117" s="25" t="s">
        <v>501</v>
      </c>
      <c r="H117" s="122">
        <v>200</v>
      </c>
      <c r="I117" s="37">
        <v>1.25</v>
      </c>
      <c r="J117" s="37">
        <v>2</v>
      </c>
      <c r="K117" s="35">
        <f t="shared" si="25"/>
        <v>2</v>
      </c>
      <c r="L117" s="61">
        <f t="shared" si="26"/>
        <v>1</v>
      </c>
      <c r="M117" s="30">
        <v>0.49</v>
      </c>
      <c r="N117" s="7">
        <f t="shared" si="28"/>
        <v>-5.9099999999999966</v>
      </c>
      <c r="O117" s="26">
        <f t="shared" si="27"/>
        <v>0.245</v>
      </c>
      <c r="P117" s="10">
        <f t="shared" si="29"/>
        <v>-2.9549999999999983</v>
      </c>
      <c r="Q117" s="52" t="s">
        <v>39</v>
      </c>
      <c r="R117" s="52" t="s">
        <v>119</v>
      </c>
      <c r="S117" s="25">
        <v>1</v>
      </c>
      <c r="T117" s="53"/>
    </row>
    <row r="118" spans="2:20">
      <c r="B118" s="42">
        <v>112</v>
      </c>
      <c r="C118" s="45">
        <v>44450</v>
      </c>
      <c r="D118" s="25" t="s">
        <v>103</v>
      </c>
      <c r="E118" s="25">
        <v>1.47</v>
      </c>
      <c r="F118" s="25" t="s">
        <v>334</v>
      </c>
      <c r="G118" s="25" t="s">
        <v>267</v>
      </c>
      <c r="H118" s="122">
        <v>200</v>
      </c>
      <c r="I118" s="37">
        <v>1.25</v>
      </c>
      <c r="J118" s="37">
        <v>2</v>
      </c>
      <c r="K118" s="35">
        <f t="shared" si="25"/>
        <v>2</v>
      </c>
      <c r="L118" s="61">
        <f t="shared" si="26"/>
        <v>1</v>
      </c>
      <c r="M118" s="30">
        <v>-2</v>
      </c>
      <c r="N118" s="7">
        <f t="shared" si="28"/>
        <v>-7.9099999999999966</v>
      </c>
      <c r="O118" s="26">
        <f t="shared" si="27"/>
        <v>-1</v>
      </c>
      <c r="P118" s="10">
        <f t="shared" si="29"/>
        <v>-3.9549999999999983</v>
      </c>
      <c r="Q118" s="52" t="s">
        <v>29</v>
      </c>
      <c r="R118" s="52" t="s">
        <v>33</v>
      </c>
      <c r="S118" s="25">
        <v>0</v>
      </c>
      <c r="T118" s="53"/>
    </row>
    <row r="119" spans="2:20">
      <c r="B119" s="42">
        <v>113</v>
      </c>
      <c r="C119" s="45">
        <v>44450</v>
      </c>
      <c r="D119" s="25" t="s">
        <v>103</v>
      </c>
      <c r="E119" s="25">
        <v>1.22</v>
      </c>
      <c r="F119" s="25" t="s">
        <v>493</v>
      </c>
      <c r="G119" s="25" t="s">
        <v>494</v>
      </c>
      <c r="H119" s="122">
        <v>200</v>
      </c>
      <c r="I119" s="37">
        <v>1.25</v>
      </c>
      <c r="J119" s="37">
        <v>2</v>
      </c>
      <c r="K119" s="35">
        <f t="shared" si="25"/>
        <v>2</v>
      </c>
      <c r="L119" s="61">
        <f t="shared" si="26"/>
        <v>1</v>
      </c>
      <c r="M119" s="30">
        <v>0.49</v>
      </c>
      <c r="N119" s="7">
        <f t="shared" si="28"/>
        <v>-7.4199999999999964</v>
      </c>
      <c r="O119" s="26">
        <f t="shared" si="27"/>
        <v>0.245</v>
      </c>
      <c r="P119" s="10">
        <f t="shared" si="29"/>
        <v>-3.7099999999999982</v>
      </c>
      <c r="Q119" s="52" t="s">
        <v>33</v>
      </c>
      <c r="R119" s="52" t="s">
        <v>376</v>
      </c>
      <c r="S119" s="25">
        <v>1</v>
      </c>
      <c r="T119" s="53"/>
    </row>
    <row r="120" spans="2:20">
      <c r="B120" s="42">
        <v>114</v>
      </c>
      <c r="C120" s="45">
        <v>44450</v>
      </c>
      <c r="D120" s="25" t="s">
        <v>103</v>
      </c>
      <c r="E120" s="25">
        <v>1.33</v>
      </c>
      <c r="F120" s="25" t="s">
        <v>335</v>
      </c>
      <c r="G120" s="25" t="s">
        <v>495</v>
      </c>
      <c r="H120" s="122">
        <v>200</v>
      </c>
      <c r="I120" s="37">
        <v>1.25</v>
      </c>
      <c r="J120" s="37">
        <v>2</v>
      </c>
      <c r="K120" s="35">
        <f t="shared" si="25"/>
        <v>2</v>
      </c>
      <c r="L120" s="61">
        <f t="shared" si="26"/>
        <v>1</v>
      </c>
      <c r="M120" s="30">
        <v>0.49</v>
      </c>
      <c r="N120" s="7">
        <f t="shared" si="28"/>
        <v>-6.9299999999999962</v>
      </c>
      <c r="O120" s="26">
        <f t="shared" si="27"/>
        <v>0.245</v>
      </c>
      <c r="P120" s="10">
        <f t="shared" si="29"/>
        <v>-3.4649999999999981</v>
      </c>
      <c r="Q120" s="52" t="s">
        <v>33</v>
      </c>
      <c r="R120" s="52" t="s">
        <v>108</v>
      </c>
      <c r="S120" s="25">
        <v>1</v>
      </c>
      <c r="T120" s="53"/>
    </row>
    <row r="121" spans="2:20">
      <c r="B121" s="42">
        <v>116</v>
      </c>
      <c r="C121" s="45">
        <v>44450</v>
      </c>
      <c r="D121" s="25" t="s">
        <v>276</v>
      </c>
      <c r="E121" s="25">
        <v>1.1399999999999999</v>
      </c>
      <c r="F121" s="25" t="s">
        <v>246</v>
      </c>
      <c r="G121" s="25" t="s">
        <v>428</v>
      </c>
      <c r="H121" s="122">
        <v>200</v>
      </c>
      <c r="I121" s="37">
        <v>1.25</v>
      </c>
      <c r="J121" s="37">
        <v>2</v>
      </c>
      <c r="K121" s="35">
        <f t="shared" si="25"/>
        <v>2</v>
      </c>
      <c r="L121" s="61">
        <f t="shared" si="26"/>
        <v>1</v>
      </c>
      <c r="M121" s="30">
        <v>0.49</v>
      </c>
      <c r="N121" s="7">
        <f t="shared" si="28"/>
        <v>-6.4399999999999959</v>
      </c>
      <c r="O121" s="26">
        <f t="shared" si="27"/>
        <v>0.245</v>
      </c>
      <c r="P121" s="10">
        <f t="shared" si="29"/>
        <v>-3.219999999999998</v>
      </c>
      <c r="Q121" s="52" t="s">
        <v>29</v>
      </c>
      <c r="R121" s="52" t="s">
        <v>108</v>
      </c>
      <c r="S121" s="25">
        <v>1</v>
      </c>
      <c r="T121" s="53"/>
    </row>
    <row r="122" spans="2:20">
      <c r="B122" s="42">
        <v>117</v>
      </c>
      <c r="C122" s="45">
        <v>44450</v>
      </c>
      <c r="D122" s="25" t="s">
        <v>392</v>
      </c>
      <c r="E122" s="25">
        <v>1.63</v>
      </c>
      <c r="F122" s="25" t="s">
        <v>413</v>
      </c>
      <c r="G122" s="25" t="s">
        <v>499</v>
      </c>
      <c r="H122" s="122">
        <v>200</v>
      </c>
      <c r="I122" s="37">
        <v>1.26</v>
      </c>
      <c r="J122" s="37">
        <v>2</v>
      </c>
      <c r="K122" s="35">
        <f t="shared" si="25"/>
        <v>2</v>
      </c>
      <c r="L122" s="61">
        <f t="shared" si="26"/>
        <v>1</v>
      </c>
      <c r="M122" s="30">
        <v>0.5</v>
      </c>
      <c r="N122" s="7">
        <f t="shared" si="28"/>
        <v>-5.9399999999999959</v>
      </c>
      <c r="O122" s="26">
        <f t="shared" si="27"/>
        <v>0.25</v>
      </c>
      <c r="P122" s="10">
        <f t="shared" si="29"/>
        <v>-2.969999999999998</v>
      </c>
      <c r="Q122" s="52" t="s">
        <v>28</v>
      </c>
      <c r="R122" s="52" t="s">
        <v>31</v>
      </c>
      <c r="S122" s="25">
        <v>1</v>
      </c>
      <c r="T122" s="53"/>
    </row>
    <row r="123" spans="2:20">
      <c r="B123" s="42">
        <v>111</v>
      </c>
      <c r="C123" s="45">
        <v>44450</v>
      </c>
      <c r="D123" s="25" t="s">
        <v>181</v>
      </c>
      <c r="E123" s="25">
        <v>1.34</v>
      </c>
      <c r="F123" s="25" t="s">
        <v>509</v>
      </c>
      <c r="G123" s="25" t="s">
        <v>435</v>
      </c>
      <c r="H123" s="122">
        <v>200</v>
      </c>
      <c r="I123" s="37">
        <v>1.25</v>
      </c>
      <c r="J123" s="37">
        <v>2</v>
      </c>
      <c r="K123" s="35">
        <f t="shared" si="25"/>
        <v>2</v>
      </c>
      <c r="L123" s="61">
        <f t="shared" si="26"/>
        <v>1</v>
      </c>
      <c r="M123" s="30">
        <v>0.49</v>
      </c>
      <c r="N123" s="7">
        <f t="shared" si="28"/>
        <v>-5.4499999999999957</v>
      </c>
      <c r="O123" s="26">
        <f t="shared" si="27"/>
        <v>0.245</v>
      </c>
      <c r="P123" s="10">
        <f t="shared" si="29"/>
        <v>-2.7249999999999979</v>
      </c>
      <c r="Q123" s="52" t="s">
        <v>28</v>
      </c>
      <c r="R123" s="52" t="s">
        <v>41</v>
      </c>
      <c r="S123" s="25">
        <v>1</v>
      </c>
      <c r="T123" s="53"/>
    </row>
    <row r="124" spans="2:20">
      <c r="B124" s="42">
        <v>123</v>
      </c>
      <c r="C124" s="45">
        <v>44451</v>
      </c>
      <c r="D124" s="25" t="s">
        <v>171</v>
      </c>
      <c r="E124" s="25">
        <v>1.48</v>
      </c>
      <c r="F124" s="25" t="s">
        <v>507</v>
      </c>
      <c r="G124" s="25" t="s">
        <v>172</v>
      </c>
      <c r="H124" s="122">
        <v>200</v>
      </c>
      <c r="I124" s="37">
        <v>1.25</v>
      </c>
      <c r="J124" s="37">
        <v>2</v>
      </c>
      <c r="K124" s="35">
        <f t="shared" si="25"/>
        <v>2</v>
      </c>
      <c r="L124" s="61">
        <f t="shared" si="26"/>
        <v>1</v>
      </c>
      <c r="M124" s="30">
        <v>0.5</v>
      </c>
      <c r="N124" s="7">
        <f t="shared" si="28"/>
        <v>-4.9499999999999957</v>
      </c>
      <c r="O124" s="26">
        <f t="shared" si="27"/>
        <v>0.25</v>
      </c>
      <c r="P124" s="10">
        <f t="shared" si="29"/>
        <v>-2.4749999999999979</v>
      </c>
      <c r="Q124" s="52" t="s">
        <v>30</v>
      </c>
      <c r="R124" s="52" t="s">
        <v>41</v>
      </c>
      <c r="S124" s="25">
        <v>1</v>
      </c>
      <c r="T124" s="53"/>
    </row>
    <row r="125" spans="2:20">
      <c r="B125" s="42">
        <v>124</v>
      </c>
      <c r="C125" s="45">
        <v>44451</v>
      </c>
      <c r="D125" s="25" t="s">
        <v>202</v>
      </c>
      <c r="E125" s="25">
        <v>1.57</v>
      </c>
      <c r="F125" s="25" t="s">
        <v>116</v>
      </c>
      <c r="G125" s="25" t="s">
        <v>204</v>
      </c>
      <c r="H125" s="122">
        <v>200</v>
      </c>
      <c r="I125" s="37">
        <v>1.25</v>
      </c>
      <c r="J125" s="37">
        <v>2</v>
      </c>
      <c r="K125" s="35">
        <f t="shared" si="25"/>
        <v>2</v>
      </c>
      <c r="L125" s="61">
        <f t="shared" si="26"/>
        <v>1</v>
      </c>
      <c r="M125" s="30">
        <v>0.49</v>
      </c>
      <c r="N125" s="7">
        <f t="shared" si="28"/>
        <v>-4.4599999999999955</v>
      </c>
      <c r="O125" s="26">
        <f t="shared" si="27"/>
        <v>0.245</v>
      </c>
      <c r="P125" s="10">
        <f t="shared" si="29"/>
        <v>-2.2299999999999978</v>
      </c>
      <c r="Q125" s="52" t="s">
        <v>33</v>
      </c>
      <c r="R125" s="52" t="s">
        <v>41</v>
      </c>
      <c r="S125" s="25">
        <v>1</v>
      </c>
      <c r="T125" s="53"/>
    </row>
    <row r="126" spans="2:20">
      <c r="B126" s="42">
        <v>121</v>
      </c>
      <c r="C126" s="45">
        <v>44451</v>
      </c>
      <c r="D126" s="25" t="s">
        <v>392</v>
      </c>
      <c r="E126" s="25">
        <v>1.66</v>
      </c>
      <c r="F126" s="25" t="s">
        <v>503</v>
      </c>
      <c r="G126" s="25" t="s">
        <v>504</v>
      </c>
      <c r="H126" s="122">
        <v>200</v>
      </c>
      <c r="I126" s="37">
        <v>1.29</v>
      </c>
      <c r="J126" s="37">
        <v>2</v>
      </c>
      <c r="K126" s="35">
        <f t="shared" si="25"/>
        <v>2</v>
      </c>
      <c r="L126" s="61">
        <f t="shared" si="26"/>
        <v>1</v>
      </c>
      <c r="M126" s="30">
        <v>0.57999999999999996</v>
      </c>
      <c r="N126" s="7">
        <f t="shared" si="28"/>
        <v>-3.8799999999999955</v>
      </c>
      <c r="O126" s="26">
        <f t="shared" si="27"/>
        <v>0.28999999999999998</v>
      </c>
      <c r="P126" s="10">
        <f t="shared" si="29"/>
        <v>-1.9399999999999977</v>
      </c>
      <c r="Q126" s="52" t="s">
        <v>33</v>
      </c>
      <c r="R126" s="52" t="s">
        <v>119</v>
      </c>
      <c r="S126" s="25">
        <v>1</v>
      </c>
      <c r="T126" s="53"/>
    </row>
    <row r="127" spans="2:20">
      <c r="B127" s="42">
        <v>122</v>
      </c>
      <c r="C127" s="45">
        <v>44451</v>
      </c>
      <c r="D127" s="25" t="s">
        <v>392</v>
      </c>
      <c r="E127" s="25">
        <v>1.59</v>
      </c>
      <c r="F127" s="25" t="s">
        <v>505</v>
      </c>
      <c r="G127" s="25" t="s">
        <v>506</v>
      </c>
      <c r="H127" s="122">
        <v>200</v>
      </c>
      <c r="I127" s="37">
        <v>1.25</v>
      </c>
      <c r="J127" s="37">
        <v>2</v>
      </c>
      <c r="K127" s="35">
        <f t="shared" si="25"/>
        <v>2</v>
      </c>
      <c r="L127" s="61">
        <f t="shared" si="26"/>
        <v>1</v>
      </c>
      <c r="M127" s="30">
        <v>0.49</v>
      </c>
      <c r="N127" s="7">
        <f t="shared" si="28"/>
        <v>-3.3899999999999952</v>
      </c>
      <c r="O127" s="26">
        <f t="shared" si="27"/>
        <v>0.245</v>
      </c>
      <c r="P127" s="10">
        <f t="shared" si="29"/>
        <v>-1.6949999999999976</v>
      </c>
      <c r="Q127" s="52" t="s">
        <v>33</v>
      </c>
      <c r="R127" s="52" t="s">
        <v>30</v>
      </c>
      <c r="S127" s="25">
        <v>1</v>
      </c>
      <c r="T127" s="53"/>
    </row>
    <row r="128" spans="2:20">
      <c r="B128" s="42">
        <v>125</v>
      </c>
      <c r="C128" s="45">
        <v>44452</v>
      </c>
      <c r="D128" s="25" t="s">
        <v>103</v>
      </c>
      <c r="E128" s="25">
        <v>1.77</v>
      </c>
      <c r="F128" s="25" t="s">
        <v>510</v>
      </c>
      <c r="G128" s="25" t="s">
        <v>511</v>
      </c>
      <c r="H128" s="122">
        <v>200</v>
      </c>
      <c r="I128" s="37">
        <v>1.39</v>
      </c>
      <c r="J128" s="37">
        <v>2</v>
      </c>
      <c r="K128" s="35">
        <f t="shared" si="25"/>
        <v>2</v>
      </c>
      <c r="L128" s="61">
        <f t="shared" si="26"/>
        <v>1</v>
      </c>
      <c r="M128" s="30">
        <v>0.78</v>
      </c>
      <c r="N128" s="7">
        <f t="shared" si="28"/>
        <v>-2.609999999999995</v>
      </c>
      <c r="O128" s="26">
        <f t="shared" si="27"/>
        <v>0.39</v>
      </c>
      <c r="P128" s="10">
        <f t="shared" si="29"/>
        <v>-1.3049999999999975</v>
      </c>
      <c r="Q128" s="52" t="s">
        <v>29</v>
      </c>
      <c r="R128" s="52" t="s">
        <v>41</v>
      </c>
      <c r="S128" s="25">
        <v>1</v>
      </c>
      <c r="T128" s="53"/>
    </row>
    <row r="129" spans="2:20">
      <c r="B129" s="42">
        <v>126</v>
      </c>
      <c r="C129" s="45">
        <v>44453</v>
      </c>
      <c r="D129" s="25" t="s">
        <v>138</v>
      </c>
      <c r="E129" s="25">
        <v>1.22</v>
      </c>
      <c r="F129" s="25" t="s">
        <v>335</v>
      </c>
      <c r="G129" s="25" t="s">
        <v>363</v>
      </c>
      <c r="H129" s="122">
        <v>200</v>
      </c>
      <c r="I129" s="37">
        <v>1.25</v>
      </c>
      <c r="J129" s="37">
        <v>2</v>
      </c>
      <c r="K129" s="35">
        <f t="shared" si="25"/>
        <v>2</v>
      </c>
      <c r="L129" s="61">
        <f t="shared" si="26"/>
        <v>1</v>
      </c>
      <c r="M129" s="30">
        <v>-2</v>
      </c>
      <c r="N129" s="7">
        <f t="shared" si="28"/>
        <v>-4.609999999999995</v>
      </c>
      <c r="O129" s="26">
        <f t="shared" si="27"/>
        <v>-1</v>
      </c>
      <c r="P129" s="10">
        <f t="shared" si="29"/>
        <v>-2.3049999999999975</v>
      </c>
      <c r="Q129" s="52" t="s">
        <v>29</v>
      </c>
      <c r="R129" s="52" t="s">
        <v>33</v>
      </c>
      <c r="S129" s="25">
        <v>0</v>
      </c>
      <c r="T129" s="53"/>
    </row>
    <row r="130" spans="2:20">
      <c r="B130" s="42">
        <v>127</v>
      </c>
      <c r="C130" s="45">
        <v>44453</v>
      </c>
      <c r="D130" s="25" t="s">
        <v>165</v>
      </c>
      <c r="E130" s="25">
        <v>1.58</v>
      </c>
      <c r="F130" s="25" t="s">
        <v>497</v>
      </c>
      <c r="G130" s="25" t="s">
        <v>242</v>
      </c>
      <c r="H130" s="122">
        <v>200</v>
      </c>
      <c r="I130" s="37">
        <v>1.32</v>
      </c>
      <c r="J130" s="37">
        <v>2</v>
      </c>
      <c r="K130" s="35">
        <f t="shared" si="25"/>
        <v>2</v>
      </c>
      <c r="L130" s="61">
        <f t="shared" si="26"/>
        <v>1</v>
      </c>
      <c r="M130" s="30">
        <v>-2</v>
      </c>
      <c r="N130" s="7">
        <f t="shared" si="28"/>
        <v>-6.609999999999995</v>
      </c>
      <c r="O130" s="26">
        <f t="shared" si="27"/>
        <v>-1</v>
      </c>
      <c r="P130" s="10">
        <f t="shared" si="29"/>
        <v>-3.3049999999999975</v>
      </c>
      <c r="Q130" s="52" t="s">
        <v>29</v>
      </c>
      <c r="R130" s="52" t="s">
        <v>29</v>
      </c>
      <c r="S130" s="25">
        <v>0</v>
      </c>
      <c r="T130" s="53"/>
    </row>
    <row r="131" spans="2:20">
      <c r="B131" s="42">
        <v>128</v>
      </c>
      <c r="C131" s="45">
        <v>44453</v>
      </c>
      <c r="D131" s="25" t="s">
        <v>156</v>
      </c>
      <c r="E131" s="25">
        <v>1.57</v>
      </c>
      <c r="F131" s="25" t="s">
        <v>512</v>
      </c>
      <c r="G131" s="25" t="s">
        <v>223</v>
      </c>
      <c r="H131" s="122">
        <v>200</v>
      </c>
      <c r="I131" s="37">
        <v>1.36</v>
      </c>
      <c r="J131" s="37">
        <v>2</v>
      </c>
      <c r="K131" s="35">
        <f t="shared" si="25"/>
        <v>2</v>
      </c>
      <c r="L131" s="61">
        <f t="shared" si="26"/>
        <v>1</v>
      </c>
      <c r="M131" s="30">
        <v>0.7</v>
      </c>
      <c r="N131" s="7">
        <f t="shared" si="28"/>
        <v>-5.9099999999999948</v>
      </c>
      <c r="O131" s="26">
        <f t="shared" si="27"/>
        <v>0.35</v>
      </c>
      <c r="P131" s="10">
        <f t="shared" si="29"/>
        <v>-2.9549999999999974</v>
      </c>
      <c r="Q131" s="52" t="s">
        <v>41</v>
      </c>
      <c r="R131" s="52" t="s">
        <v>376</v>
      </c>
      <c r="S131" s="25">
        <v>1</v>
      </c>
      <c r="T131" s="53"/>
    </row>
    <row r="132" spans="2:20">
      <c r="B132" s="42">
        <v>129</v>
      </c>
      <c r="C132" s="45">
        <v>44454</v>
      </c>
      <c r="D132" s="25" t="s">
        <v>138</v>
      </c>
      <c r="E132" s="25">
        <v>1.45</v>
      </c>
      <c r="F132" s="25" t="s">
        <v>265</v>
      </c>
      <c r="G132" s="25" t="s">
        <v>432</v>
      </c>
      <c r="H132" s="122">
        <v>200</v>
      </c>
      <c r="I132" s="37">
        <v>1.25</v>
      </c>
      <c r="J132" s="37">
        <v>2</v>
      </c>
      <c r="K132" s="35">
        <f t="shared" ref="K132:K196" si="34">J132</f>
        <v>2</v>
      </c>
      <c r="L132" s="61">
        <f t="shared" ref="L132:L196" si="35">IFERROR(((K132/H132)*100),"-")</f>
        <v>1</v>
      </c>
      <c r="M132" s="30">
        <v>0.49</v>
      </c>
      <c r="N132" s="7">
        <f t="shared" si="28"/>
        <v>-5.4199999999999946</v>
      </c>
      <c r="O132" s="26">
        <f t="shared" ref="O132:O196" si="36">IFERROR(((M132/H132)*100),"0")</f>
        <v>0.245</v>
      </c>
      <c r="P132" s="10">
        <f t="shared" si="29"/>
        <v>-2.7099999999999973</v>
      </c>
      <c r="Q132" s="52" t="s">
        <v>31</v>
      </c>
      <c r="R132" s="52" t="s">
        <v>32</v>
      </c>
      <c r="S132" s="25">
        <v>1</v>
      </c>
      <c r="T132" s="53"/>
    </row>
    <row r="133" spans="2:20">
      <c r="B133" s="42">
        <v>130</v>
      </c>
      <c r="C133" s="45">
        <v>44454</v>
      </c>
      <c r="D133" s="25" t="s">
        <v>138</v>
      </c>
      <c r="E133" s="25">
        <v>1.3</v>
      </c>
      <c r="F133" s="25" t="s">
        <v>266</v>
      </c>
      <c r="G133" s="25" t="s">
        <v>256</v>
      </c>
      <c r="H133" s="122">
        <v>200</v>
      </c>
      <c r="I133" s="37">
        <v>1.25</v>
      </c>
      <c r="J133" s="37">
        <v>2</v>
      </c>
      <c r="K133" s="35">
        <f t="shared" si="34"/>
        <v>2</v>
      </c>
      <c r="L133" s="61">
        <f t="shared" si="35"/>
        <v>1</v>
      </c>
      <c r="M133" s="30">
        <v>0.49</v>
      </c>
      <c r="N133" s="7">
        <f t="shared" si="28"/>
        <v>-4.9299999999999944</v>
      </c>
      <c r="O133" s="26">
        <f t="shared" si="36"/>
        <v>0.245</v>
      </c>
      <c r="P133" s="10">
        <f t="shared" si="29"/>
        <v>-2.4649999999999972</v>
      </c>
      <c r="Q133" s="52" t="s">
        <v>41</v>
      </c>
      <c r="R133" s="52" t="s">
        <v>515</v>
      </c>
      <c r="S133" s="25">
        <v>1</v>
      </c>
      <c r="T133" s="53"/>
    </row>
    <row r="134" spans="2:20">
      <c r="B134" s="42">
        <v>131</v>
      </c>
      <c r="C134" s="45">
        <v>44454</v>
      </c>
      <c r="D134" s="25" t="s">
        <v>138</v>
      </c>
      <c r="E134" s="25">
        <v>1.61</v>
      </c>
      <c r="F134" s="25" t="s">
        <v>279</v>
      </c>
      <c r="G134" s="25" t="s">
        <v>516</v>
      </c>
      <c r="H134" s="122">
        <v>200</v>
      </c>
      <c r="I134" s="37">
        <v>1.44</v>
      </c>
      <c r="J134" s="37">
        <v>2</v>
      </c>
      <c r="K134" s="35">
        <f t="shared" si="34"/>
        <v>2</v>
      </c>
      <c r="L134" s="61">
        <f t="shared" si="35"/>
        <v>1</v>
      </c>
      <c r="M134" s="30">
        <v>-2</v>
      </c>
      <c r="N134" s="7">
        <f t="shared" ref="N134:N197" si="37">M134+N133</f>
        <v>-6.9299999999999944</v>
      </c>
      <c r="O134" s="26">
        <f t="shared" si="36"/>
        <v>-1</v>
      </c>
      <c r="P134" s="10">
        <f t="shared" ref="P134:P197" si="38">O134+P133</f>
        <v>-3.4649999999999972</v>
      </c>
      <c r="Q134" s="52" t="s">
        <v>29</v>
      </c>
      <c r="R134" s="52" t="s">
        <v>29</v>
      </c>
      <c r="S134" s="25">
        <v>0</v>
      </c>
      <c r="T134" s="53"/>
    </row>
    <row r="135" spans="2:20">
      <c r="B135" s="42">
        <v>135</v>
      </c>
      <c r="C135" s="45">
        <v>44455</v>
      </c>
      <c r="D135" s="25" t="s">
        <v>84</v>
      </c>
      <c r="E135" s="25">
        <v>1.5</v>
      </c>
      <c r="F135" s="25" t="s">
        <v>395</v>
      </c>
      <c r="G135" s="25" t="s">
        <v>86</v>
      </c>
      <c r="H135" s="122">
        <v>200</v>
      </c>
      <c r="I135" s="37">
        <v>1.32</v>
      </c>
      <c r="J135" s="37">
        <v>2</v>
      </c>
      <c r="K135" s="35">
        <f t="shared" si="34"/>
        <v>2</v>
      </c>
      <c r="L135" s="61">
        <f t="shared" si="35"/>
        <v>1</v>
      </c>
      <c r="M135" s="30">
        <v>0.63</v>
      </c>
      <c r="N135" s="7">
        <f t="shared" si="37"/>
        <v>-6.2999999999999945</v>
      </c>
      <c r="O135" s="26">
        <f t="shared" si="36"/>
        <v>0.315</v>
      </c>
      <c r="P135" s="10">
        <f t="shared" si="38"/>
        <v>-3.1499999999999972</v>
      </c>
      <c r="Q135" s="52" t="s">
        <v>40</v>
      </c>
      <c r="R135" s="52" t="s">
        <v>318</v>
      </c>
      <c r="S135" s="25">
        <v>1</v>
      </c>
      <c r="T135" s="53"/>
    </row>
    <row r="136" spans="2:20">
      <c r="B136" s="42">
        <v>136</v>
      </c>
      <c r="C136" s="45">
        <v>44455</v>
      </c>
      <c r="D136" s="25" t="s">
        <v>84</v>
      </c>
      <c r="E136" s="25">
        <v>1.65</v>
      </c>
      <c r="F136" s="25" t="s">
        <v>200</v>
      </c>
      <c r="G136" s="25" t="s">
        <v>290</v>
      </c>
      <c r="H136" s="122">
        <v>200</v>
      </c>
      <c r="I136" s="37">
        <v>1.25</v>
      </c>
      <c r="J136" s="37">
        <v>2</v>
      </c>
      <c r="K136" s="35">
        <f t="shared" si="34"/>
        <v>2</v>
      </c>
      <c r="L136" s="61">
        <f t="shared" si="35"/>
        <v>1</v>
      </c>
      <c r="M136" s="30">
        <v>0.49</v>
      </c>
      <c r="N136" s="7">
        <f t="shared" si="37"/>
        <v>-5.8099999999999943</v>
      </c>
      <c r="O136" s="26">
        <f t="shared" si="36"/>
        <v>0.245</v>
      </c>
      <c r="P136" s="10">
        <f t="shared" si="38"/>
        <v>-2.9049999999999971</v>
      </c>
      <c r="Q136" s="52" t="s">
        <v>30</v>
      </c>
      <c r="R136" s="52" t="s">
        <v>30</v>
      </c>
      <c r="S136" s="25">
        <v>1</v>
      </c>
      <c r="T136" s="53"/>
    </row>
    <row r="137" spans="2:20">
      <c r="B137" s="42">
        <v>137</v>
      </c>
      <c r="C137" s="45">
        <v>44455</v>
      </c>
      <c r="D137" s="25" t="s">
        <v>84</v>
      </c>
      <c r="E137" s="25">
        <v>1.45</v>
      </c>
      <c r="F137" s="25" t="s">
        <v>142</v>
      </c>
      <c r="G137" s="25" t="s">
        <v>365</v>
      </c>
      <c r="H137" s="122">
        <v>200</v>
      </c>
      <c r="I137" s="37">
        <v>1.27</v>
      </c>
      <c r="J137" s="37">
        <v>2</v>
      </c>
      <c r="K137" s="35">
        <f t="shared" si="34"/>
        <v>2</v>
      </c>
      <c r="L137" s="61">
        <f t="shared" si="35"/>
        <v>1</v>
      </c>
      <c r="M137" s="30">
        <v>0.53</v>
      </c>
      <c r="N137" s="7">
        <f t="shared" si="37"/>
        <v>-5.279999999999994</v>
      </c>
      <c r="O137" s="26">
        <f t="shared" si="36"/>
        <v>0.26500000000000001</v>
      </c>
      <c r="P137" s="10">
        <f t="shared" si="38"/>
        <v>-2.639999999999997</v>
      </c>
      <c r="Q137" s="52" t="s">
        <v>29</v>
      </c>
      <c r="R137" s="52" t="s">
        <v>38</v>
      </c>
      <c r="S137" s="25">
        <v>1</v>
      </c>
      <c r="T137" s="53"/>
    </row>
    <row r="138" spans="2:20">
      <c r="B138" s="42">
        <v>138</v>
      </c>
      <c r="C138" s="45">
        <v>44455</v>
      </c>
      <c r="D138" s="25" t="s">
        <v>84</v>
      </c>
      <c r="E138" s="25">
        <v>1.45</v>
      </c>
      <c r="F138" s="25" t="s">
        <v>239</v>
      </c>
      <c r="G138" s="25" t="s">
        <v>519</v>
      </c>
      <c r="H138" s="122">
        <v>200</v>
      </c>
      <c r="I138" s="37">
        <v>1.25</v>
      </c>
      <c r="J138" s="37">
        <v>2</v>
      </c>
      <c r="K138" s="35">
        <f t="shared" si="34"/>
        <v>2</v>
      </c>
      <c r="L138" s="61">
        <f t="shared" si="35"/>
        <v>1</v>
      </c>
      <c r="M138" s="30">
        <v>-2</v>
      </c>
      <c r="N138" s="7">
        <f t="shared" si="37"/>
        <v>-7.279999999999994</v>
      </c>
      <c r="O138" s="26">
        <f t="shared" si="36"/>
        <v>-1</v>
      </c>
      <c r="P138" s="10">
        <f t="shared" si="38"/>
        <v>-3.639999999999997</v>
      </c>
      <c r="Q138" s="52" t="s">
        <v>29</v>
      </c>
      <c r="R138" s="52" t="s">
        <v>33</v>
      </c>
      <c r="S138" s="25">
        <v>0</v>
      </c>
      <c r="T138" s="53"/>
    </row>
    <row r="139" spans="2:20">
      <c r="B139" s="42">
        <v>132</v>
      </c>
      <c r="C139" s="45">
        <v>44455</v>
      </c>
      <c r="D139" s="25" t="s">
        <v>120</v>
      </c>
      <c r="E139" s="25">
        <v>1.72</v>
      </c>
      <c r="F139" s="25" t="s">
        <v>398</v>
      </c>
      <c r="G139" s="25" t="s">
        <v>517</v>
      </c>
      <c r="H139" s="122">
        <v>200</v>
      </c>
      <c r="I139" s="37">
        <v>1.25</v>
      </c>
      <c r="J139" s="37">
        <v>2</v>
      </c>
      <c r="K139" s="35">
        <f t="shared" si="34"/>
        <v>2</v>
      </c>
      <c r="L139" s="61">
        <f t="shared" si="35"/>
        <v>1</v>
      </c>
      <c r="M139" s="30">
        <v>0.49</v>
      </c>
      <c r="N139" s="7">
        <f t="shared" si="37"/>
        <v>-6.7899999999999938</v>
      </c>
      <c r="O139" s="26">
        <f t="shared" si="36"/>
        <v>0.245</v>
      </c>
      <c r="P139" s="10">
        <f t="shared" si="38"/>
        <v>-3.3949999999999969</v>
      </c>
      <c r="Q139" s="52" t="s">
        <v>28</v>
      </c>
      <c r="R139" s="52" t="s">
        <v>30</v>
      </c>
      <c r="S139" s="25">
        <v>1</v>
      </c>
      <c r="T139" s="53"/>
    </row>
    <row r="140" spans="2:20">
      <c r="B140" s="42">
        <v>133</v>
      </c>
      <c r="C140" s="45">
        <v>44455</v>
      </c>
      <c r="D140" s="25" t="s">
        <v>120</v>
      </c>
      <c r="E140" s="25">
        <v>1.53</v>
      </c>
      <c r="F140" s="25" t="s">
        <v>518</v>
      </c>
      <c r="G140" s="25" t="s">
        <v>77</v>
      </c>
      <c r="H140" s="122">
        <v>200</v>
      </c>
      <c r="I140" s="37">
        <v>1.25</v>
      </c>
      <c r="J140" s="37">
        <v>2</v>
      </c>
      <c r="K140" s="35">
        <f t="shared" si="34"/>
        <v>2</v>
      </c>
      <c r="L140" s="61">
        <f t="shared" si="35"/>
        <v>1</v>
      </c>
      <c r="M140" s="30">
        <v>0.49</v>
      </c>
      <c r="N140" s="7">
        <f t="shared" si="37"/>
        <v>-6.2999999999999936</v>
      </c>
      <c r="O140" s="26">
        <f t="shared" si="36"/>
        <v>0.245</v>
      </c>
      <c r="P140" s="10">
        <f t="shared" si="38"/>
        <v>-3.1499999999999968</v>
      </c>
      <c r="Q140" s="52" t="s">
        <v>108</v>
      </c>
      <c r="R140" s="52" t="s">
        <v>108</v>
      </c>
      <c r="S140" s="25">
        <v>1</v>
      </c>
      <c r="T140" s="53"/>
    </row>
    <row r="141" spans="2:20">
      <c r="B141" s="42">
        <v>134</v>
      </c>
      <c r="C141" s="45">
        <v>44455</v>
      </c>
      <c r="D141" s="25" t="s">
        <v>120</v>
      </c>
      <c r="E141" s="25">
        <v>1.4</v>
      </c>
      <c r="F141" s="25" t="s">
        <v>248</v>
      </c>
      <c r="G141" s="25" t="s">
        <v>83</v>
      </c>
      <c r="H141" s="122">
        <v>200</v>
      </c>
      <c r="I141" s="37">
        <v>1.25</v>
      </c>
      <c r="J141" s="37">
        <v>2</v>
      </c>
      <c r="K141" s="35">
        <f t="shared" si="34"/>
        <v>2</v>
      </c>
      <c r="L141" s="61">
        <f t="shared" si="35"/>
        <v>1</v>
      </c>
      <c r="M141" s="30">
        <v>0.49</v>
      </c>
      <c r="N141" s="7">
        <f t="shared" si="37"/>
        <v>-5.8099999999999934</v>
      </c>
      <c r="O141" s="26">
        <f t="shared" si="36"/>
        <v>0.245</v>
      </c>
      <c r="P141" s="10">
        <f t="shared" si="38"/>
        <v>-2.9049999999999967</v>
      </c>
      <c r="Q141" s="52" t="s">
        <v>39</v>
      </c>
      <c r="R141" s="52" t="s">
        <v>119</v>
      </c>
      <c r="S141" s="25">
        <v>1</v>
      </c>
      <c r="T141" s="53"/>
    </row>
    <row r="142" spans="2:20">
      <c r="B142" s="42">
        <v>140</v>
      </c>
      <c r="C142" s="45">
        <v>44456</v>
      </c>
      <c r="D142" s="25" t="s">
        <v>171</v>
      </c>
      <c r="E142" s="25">
        <v>1.66</v>
      </c>
      <c r="F142" s="25" t="s">
        <v>526</v>
      </c>
      <c r="G142" s="25" t="s">
        <v>403</v>
      </c>
      <c r="H142" s="122">
        <v>200</v>
      </c>
      <c r="I142" s="37">
        <v>1.29</v>
      </c>
      <c r="J142" s="37">
        <v>2</v>
      </c>
      <c r="K142" s="35">
        <f t="shared" si="34"/>
        <v>2</v>
      </c>
      <c r="L142" s="61">
        <f t="shared" si="35"/>
        <v>1</v>
      </c>
      <c r="M142" s="30">
        <v>0.56999999999999995</v>
      </c>
      <c r="N142" s="7">
        <f t="shared" si="37"/>
        <v>-5.2399999999999931</v>
      </c>
      <c r="O142" s="26">
        <f t="shared" si="36"/>
        <v>0.28499999999999998</v>
      </c>
      <c r="P142" s="10">
        <f t="shared" si="38"/>
        <v>-2.6199999999999966</v>
      </c>
      <c r="Q142" s="52" t="s">
        <v>29</v>
      </c>
      <c r="R142" s="52" t="s">
        <v>38</v>
      </c>
      <c r="S142" s="25">
        <v>1</v>
      </c>
      <c r="T142" s="53"/>
    </row>
    <row r="143" spans="2:20">
      <c r="B143" s="42">
        <v>139</v>
      </c>
      <c r="C143" s="45">
        <v>44456</v>
      </c>
      <c r="D143" s="25" t="s">
        <v>214</v>
      </c>
      <c r="E143" s="25">
        <v>1.4</v>
      </c>
      <c r="F143" s="25" t="s">
        <v>387</v>
      </c>
      <c r="G143" s="25" t="s">
        <v>254</v>
      </c>
      <c r="H143" s="122">
        <v>200</v>
      </c>
      <c r="I143" s="37">
        <v>1.37</v>
      </c>
      <c r="J143" s="37">
        <v>2</v>
      </c>
      <c r="K143" s="35">
        <f t="shared" si="34"/>
        <v>2</v>
      </c>
      <c r="L143" s="61">
        <f t="shared" si="35"/>
        <v>1</v>
      </c>
      <c r="M143" s="30">
        <v>0.73</v>
      </c>
      <c r="N143" s="7">
        <f t="shared" si="37"/>
        <v>-4.5099999999999927</v>
      </c>
      <c r="O143" s="26">
        <f t="shared" si="36"/>
        <v>0.36499999999999999</v>
      </c>
      <c r="P143" s="10">
        <f t="shared" si="38"/>
        <v>-2.2549999999999963</v>
      </c>
      <c r="Q143" s="52" t="s">
        <v>35</v>
      </c>
      <c r="R143" s="52" t="s">
        <v>31</v>
      </c>
      <c r="S143" s="25">
        <v>1</v>
      </c>
      <c r="T143" s="53"/>
    </row>
    <row r="144" spans="2:20">
      <c r="B144" s="42">
        <v>145</v>
      </c>
      <c r="C144" s="45">
        <v>44457</v>
      </c>
      <c r="D144" s="25" t="s">
        <v>352</v>
      </c>
      <c r="E144" s="25">
        <v>1.6</v>
      </c>
      <c r="F144" s="25" t="s">
        <v>540</v>
      </c>
      <c r="G144" s="25" t="s">
        <v>541</v>
      </c>
      <c r="H144" s="122">
        <v>200</v>
      </c>
      <c r="I144" s="37">
        <v>1.25</v>
      </c>
      <c r="J144" s="37">
        <v>2</v>
      </c>
      <c r="K144" s="35">
        <f t="shared" si="34"/>
        <v>2</v>
      </c>
      <c r="L144" s="61">
        <f t="shared" si="35"/>
        <v>1</v>
      </c>
      <c r="M144" s="30">
        <v>0.49</v>
      </c>
      <c r="N144" s="7">
        <f t="shared" si="37"/>
        <v>-4.0199999999999925</v>
      </c>
      <c r="O144" s="26">
        <f t="shared" si="36"/>
        <v>0.245</v>
      </c>
      <c r="P144" s="10">
        <f t="shared" si="38"/>
        <v>-2.0099999999999962</v>
      </c>
      <c r="Q144" s="52" t="s">
        <v>38</v>
      </c>
      <c r="R144" s="52" t="s">
        <v>38</v>
      </c>
      <c r="S144" s="25">
        <v>1</v>
      </c>
      <c r="T144" s="53"/>
    </row>
    <row r="145" spans="2:20">
      <c r="B145" s="42">
        <v>148</v>
      </c>
      <c r="C145" s="45">
        <v>44457</v>
      </c>
      <c r="D145" s="25" t="s">
        <v>352</v>
      </c>
      <c r="E145" s="25">
        <v>1.7</v>
      </c>
      <c r="F145" s="25" t="s">
        <v>547</v>
      </c>
      <c r="G145" s="25" t="s">
        <v>548</v>
      </c>
      <c r="H145" s="122">
        <v>200</v>
      </c>
      <c r="I145" s="37">
        <v>1.29</v>
      </c>
      <c r="J145" s="37">
        <v>2</v>
      </c>
      <c r="K145" s="35">
        <f t="shared" si="34"/>
        <v>2</v>
      </c>
      <c r="L145" s="61">
        <f t="shared" si="35"/>
        <v>1</v>
      </c>
      <c r="M145" s="30">
        <v>-2</v>
      </c>
      <c r="N145" s="7">
        <f t="shared" si="37"/>
        <v>-6.0199999999999925</v>
      </c>
      <c r="O145" s="26">
        <f t="shared" si="36"/>
        <v>-1</v>
      </c>
      <c r="P145" s="10">
        <f t="shared" si="38"/>
        <v>-3.0099999999999962</v>
      </c>
      <c r="Q145" s="52" t="s">
        <v>33</v>
      </c>
      <c r="R145" s="52" t="s">
        <v>33</v>
      </c>
      <c r="S145" s="25">
        <v>0</v>
      </c>
      <c r="T145" s="53"/>
    </row>
    <row r="146" spans="2:20">
      <c r="B146" s="42">
        <v>155</v>
      </c>
      <c r="C146" s="45">
        <v>44457</v>
      </c>
      <c r="D146" s="25" t="s">
        <v>193</v>
      </c>
      <c r="E146" s="25">
        <v>1.18</v>
      </c>
      <c r="F146" s="25" t="s">
        <v>530</v>
      </c>
      <c r="G146" s="25" t="s">
        <v>531</v>
      </c>
      <c r="H146" s="122">
        <v>200</v>
      </c>
      <c r="I146" s="37">
        <v>1.25</v>
      </c>
      <c r="J146" s="37">
        <v>2</v>
      </c>
      <c r="K146" s="35">
        <f t="shared" si="34"/>
        <v>2</v>
      </c>
      <c r="L146" s="61">
        <f t="shared" si="35"/>
        <v>1</v>
      </c>
      <c r="M146" s="30">
        <v>0.49</v>
      </c>
      <c r="N146" s="7">
        <f t="shared" si="37"/>
        <v>-5.5299999999999923</v>
      </c>
      <c r="O146" s="26">
        <f t="shared" si="36"/>
        <v>0.245</v>
      </c>
      <c r="P146" s="10">
        <f t="shared" si="38"/>
        <v>-2.7649999999999961</v>
      </c>
      <c r="Q146" s="52" t="s">
        <v>29</v>
      </c>
      <c r="R146" s="52" t="s">
        <v>38</v>
      </c>
      <c r="S146" s="25">
        <v>1</v>
      </c>
      <c r="T146" s="53"/>
    </row>
    <row r="147" spans="2:20">
      <c r="B147" s="42">
        <v>150</v>
      </c>
      <c r="C147" s="45">
        <v>44457</v>
      </c>
      <c r="D147" s="25" t="s">
        <v>165</v>
      </c>
      <c r="E147" s="25">
        <v>1.33</v>
      </c>
      <c r="F147" s="25" t="s">
        <v>270</v>
      </c>
      <c r="G147" s="25" t="s">
        <v>549</v>
      </c>
      <c r="H147" s="122">
        <v>200</v>
      </c>
      <c r="I147" s="37">
        <v>1.25</v>
      </c>
      <c r="J147" s="37">
        <v>2</v>
      </c>
      <c r="K147" s="35">
        <f t="shared" si="34"/>
        <v>2</v>
      </c>
      <c r="L147" s="61">
        <f t="shared" si="35"/>
        <v>1</v>
      </c>
      <c r="M147" s="30">
        <v>0.49</v>
      </c>
      <c r="N147" s="7">
        <f t="shared" si="37"/>
        <v>-5.039999999999992</v>
      </c>
      <c r="O147" s="26">
        <f t="shared" si="36"/>
        <v>0.245</v>
      </c>
      <c r="P147" s="10">
        <f t="shared" si="38"/>
        <v>-2.519999999999996</v>
      </c>
      <c r="Q147" s="52" t="s">
        <v>28</v>
      </c>
      <c r="R147" s="52" t="s">
        <v>31</v>
      </c>
      <c r="S147" s="25">
        <v>1</v>
      </c>
      <c r="T147" s="53"/>
    </row>
    <row r="148" spans="2:20">
      <c r="B148" s="42">
        <v>156</v>
      </c>
      <c r="C148" s="45">
        <v>44457</v>
      </c>
      <c r="D148" s="25" t="s">
        <v>555</v>
      </c>
      <c r="E148" s="25">
        <v>1.25</v>
      </c>
      <c r="F148" s="25" t="s">
        <v>553</v>
      </c>
      <c r="G148" s="25" t="s">
        <v>554</v>
      </c>
      <c r="H148" s="122">
        <v>200</v>
      </c>
      <c r="I148" s="37">
        <v>1.25</v>
      </c>
      <c r="J148" s="37">
        <v>2</v>
      </c>
      <c r="K148" s="35">
        <f t="shared" si="34"/>
        <v>2</v>
      </c>
      <c r="L148" s="61">
        <f t="shared" si="35"/>
        <v>1</v>
      </c>
      <c r="M148" s="30">
        <v>0.49</v>
      </c>
      <c r="N148" s="7">
        <f t="shared" si="37"/>
        <v>-4.5499999999999918</v>
      </c>
      <c r="O148" s="26">
        <f t="shared" si="36"/>
        <v>0.245</v>
      </c>
      <c r="P148" s="10">
        <f t="shared" si="38"/>
        <v>-2.2749999999999959</v>
      </c>
      <c r="Q148" s="52" t="s">
        <v>29</v>
      </c>
      <c r="R148" s="52" t="s">
        <v>38</v>
      </c>
      <c r="S148" s="25">
        <v>1</v>
      </c>
      <c r="T148" s="53"/>
    </row>
    <row r="149" spans="2:20">
      <c r="B149" s="42">
        <v>141</v>
      </c>
      <c r="C149" s="45">
        <v>44457</v>
      </c>
      <c r="D149" s="25" t="s">
        <v>295</v>
      </c>
      <c r="E149" s="25">
        <v>1.5</v>
      </c>
      <c r="F149" s="25" t="s">
        <v>508</v>
      </c>
      <c r="G149" s="25" t="s">
        <v>533</v>
      </c>
      <c r="H149" s="122">
        <v>200</v>
      </c>
      <c r="I149" s="37">
        <v>1.25</v>
      </c>
      <c r="J149" s="37">
        <v>2</v>
      </c>
      <c r="K149" s="35">
        <f t="shared" si="34"/>
        <v>2</v>
      </c>
      <c r="L149" s="61">
        <f t="shared" si="35"/>
        <v>1</v>
      </c>
      <c r="M149" s="30">
        <v>0.49</v>
      </c>
      <c r="N149" s="7">
        <f t="shared" si="37"/>
        <v>-4.0599999999999916</v>
      </c>
      <c r="O149" s="26">
        <f t="shared" si="36"/>
        <v>0.245</v>
      </c>
      <c r="P149" s="10">
        <f t="shared" si="38"/>
        <v>-2.0299999999999958</v>
      </c>
      <c r="Q149" s="52" t="s">
        <v>29</v>
      </c>
      <c r="R149" s="52" t="s">
        <v>41</v>
      </c>
      <c r="S149" s="25">
        <v>1</v>
      </c>
      <c r="T149" s="53"/>
    </row>
    <row r="150" spans="2:20">
      <c r="B150" s="42">
        <v>142</v>
      </c>
      <c r="C150" s="45">
        <v>44457</v>
      </c>
      <c r="D150" s="25" t="s">
        <v>295</v>
      </c>
      <c r="E150" s="25">
        <v>1.6</v>
      </c>
      <c r="F150" s="25" t="s">
        <v>534</v>
      </c>
      <c r="G150" s="25" t="s">
        <v>535</v>
      </c>
      <c r="H150" s="122">
        <v>200</v>
      </c>
      <c r="I150" s="37">
        <v>1.38</v>
      </c>
      <c r="J150" s="37">
        <v>2</v>
      </c>
      <c r="K150" s="35">
        <f t="shared" si="34"/>
        <v>2</v>
      </c>
      <c r="L150" s="61">
        <f t="shared" si="35"/>
        <v>1</v>
      </c>
      <c r="M150" s="30">
        <v>0.74</v>
      </c>
      <c r="N150" s="7">
        <f t="shared" si="37"/>
        <v>-3.3199999999999914</v>
      </c>
      <c r="O150" s="26">
        <f t="shared" si="36"/>
        <v>0.37</v>
      </c>
      <c r="P150" s="10">
        <f t="shared" si="38"/>
        <v>-1.6599999999999957</v>
      </c>
      <c r="Q150" s="52" t="s">
        <v>39</v>
      </c>
      <c r="R150" s="52" t="s">
        <v>119</v>
      </c>
      <c r="S150" s="25">
        <v>1</v>
      </c>
      <c r="T150" s="53"/>
    </row>
    <row r="151" spans="2:20">
      <c r="B151" s="42">
        <v>143</v>
      </c>
      <c r="C151" s="45">
        <v>44457</v>
      </c>
      <c r="D151" s="25" t="s">
        <v>295</v>
      </c>
      <c r="E151" s="25">
        <v>1.65</v>
      </c>
      <c r="F151" s="25" t="s">
        <v>536</v>
      </c>
      <c r="G151" s="25" t="s">
        <v>375</v>
      </c>
      <c r="H151" s="122">
        <v>200</v>
      </c>
      <c r="I151" s="37">
        <v>1.44</v>
      </c>
      <c r="J151" s="37">
        <v>2</v>
      </c>
      <c r="K151" s="35">
        <f t="shared" si="34"/>
        <v>2</v>
      </c>
      <c r="L151" s="61">
        <f t="shared" si="35"/>
        <v>1</v>
      </c>
      <c r="M151" s="30">
        <v>-2</v>
      </c>
      <c r="N151" s="7">
        <f t="shared" si="37"/>
        <v>-5.3199999999999914</v>
      </c>
      <c r="O151" s="26">
        <f t="shared" si="36"/>
        <v>-1</v>
      </c>
      <c r="P151" s="10">
        <f t="shared" si="38"/>
        <v>-2.6599999999999957</v>
      </c>
      <c r="Q151" s="52" t="s">
        <v>29</v>
      </c>
      <c r="R151" s="52" t="s">
        <v>29</v>
      </c>
      <c r="S151" s="25">
        <v>0</v>
      </c>
      <c r="T151" s="53"/>
    </row>
    <row r="152" spans="2:20">
      <c r="B152" s="42">
        <v>154</v>
      </c>
      <c r="C152" s="45">
        <v>44457</v>
      </c>
      <c r="D152" s="25" t="s">
        <v>214</v>
      </c>
      <c r="E152" s="25">
        <v>1.65</v>
      </c>
      <c r="F152" s="25" t="s">
        <v>279</v>
      </c>
      <c r="G152" s="25" t="s">
        <v>552</v>
      </c>
      <c r="H152" s="122">
        <v>200</v>
      </c>
      <c r="I152" s="37">
        <v>1.5</v>
      </c>
      <c r="J152" s="37">
        <v>2</v>
      </c>
      <c r="K152" s="35">
        <f t="shared" si="34"/>
        <v>2</v>
      </c>
      <c r="L152" s="61">
        <f t="shared" si="35"/>
        <v>1</v>
      </c>
      <c r="M152" s="30">
        <v>-2</v>
      </c>
      <c r="N152" s="7">
        <f t="shared" si="37"/>
        <v>-7.3199999999999914</v>
      </c>
      <c r="O152" s="26">
        <f t="shared" si="36"/>
        <v>-1</v>
      </c>
      <c r="P152" s="10">
        <f t="shared" si="38"/>
        <v>-3.6599999999999957</v>
      </c>
      <c r="Q152" s="52" t="s">
        <v>29</v>
      </c>
      <c r="R152" s="52" t="s">
        <v>29</v>
      </c>
      <c r="S152" s="25">
        <v>0</v>
      </c>
      <c r="T152" s="53"/>
    </row>
    <row r="153" spans="2:20">
      <c r="B153" s="42">
        <v>149</v>
      </c>
      <c r="C153" s="45">
        <v>44457</v>
      </c>
      <c r="D153" s="25" t="s">
        <v>168</v>
      </c>
      <c r="E153" s="25">
        <v>1.72</v>
      </c>
      <c r="F153" s="25" t="s">
        <v>436</v>
      </c>
      <c r="G153" s="25" t="s">
        <v>235</v>
      </c>
      <c r="H153" s="122">
        <v>200</v>
      </c>
      <c r="I153" s="37">
        <v>1.4</v>
      </c>
      <c r="J153" s="37">
        <v>2</v>
      </c>
      <c r="K153" s="35">
        <f t="shared" si="34"/>
        <v>2</v>
      </c>
      <c r="L153" s="61">
        <f t="shared" si="35"/>
        <v>1</v>
      </c>
      <c r="M153" s="30">
        <v>0.78</v>
      </c>
      <c r="N153" s="7">
        <f t="shared" si="37"/>
        <v>-6.5399999999999912</v>
      </c>
      <c r="O153" s="26">
        <f t="shared" si="36"/>
        <v>0.39</v>
      </c>
      <c r="P153" s="10">
        <f t="shared" si="38"/>
        <v>-3.2699999999999956</v>
      </c>
      <c r="Q153" s="52" t="s">
        <v>30</v>
      </c>
      <c r="R153" s="52" t="s">
        <v>30</v>
      </c>
      <c r="S153" s="25">
        <v>1</v>
      </c>
      <c r="T153" s="53"/>
    </row>
    <row r="154" spans="2:20">
      <c r="B154" s="42">
        <v>151</v>
      </c>
      <c r="C154" s="45">
        <v>44457</v>
      </c>
      <c r="D154" s="25" t="s">
        <v>168</v>
      </c>
      <c r="E154" s="25">
        <v>1.57</v>
      </c>
      <c r="F154" s="25" t="s">
        <v>234</v>
      </c>
      <c r="G154" s="25" t="s">
        <v>550</v>
      </c>
      <c r="H154" s="122">
        <v>200</v>
      </c>
      <c r="I154" s="37">
        <v>1.3</v>
      </c>
      <c r="J154" s="37">
        <v>2</v>
      </c>
      <c r="K154" s="35">
        <f t="shared" si="34"/>
        <v>2</v>
      </c>
      <c r="L154" s="61">
        <f t="shared" si="35"/>
        <v>1</v>
      </c>
      <c r="M154" s="30">
        <v>0.59</v>
      </c>
      <c r="N154" s="7">
        <f t="shared" si="37"/>
        <v>-5.9499999999999913</v>
      </c>
      <c r="O154" s="26">
        <f t="shared" si="36"/>
        <v>0.29499999999999998</v>
      </c>
      <c r="P154" s="10">
        <f t="shared" si="38"/>
        <v>-2.9749999999999956</v>
      </c>
      <c r="Q154" s="52" t="s">
        <v>28</v>
      </c>
      <c r="R154" s="52" t="s">
        <v>31</v>
      </c>
      <c r="S154" s="25">
        <v>1</v>
      </c>
      <c r="T154" s="53"/>
    </row>
    <row r="155" spans="2:20">
      <c r="B155" s="42">
        <v>147</v>
      </c>
      <c r="C155" s="45">
        <v>44457</v>
      </c>
      <c r="D155" s="25" t="s">
        <v>544</v>
      </c>
      <c r="E155" s="25">
        <v>1.5</v>
      </c>
      <c r="F155" s="25" t="s">
        <v>545</v>
      </c>
      <c r="G155" s="25" t="s">
        <v>546</v>
      </c>
      <c r="H155" s="122">
        <v>200</v>
      </c>
      <c r="I155" s="37">
        <v>1.31</v>
      </c>
      <c r="J155" s="37">
        <v>2</v>
      </c>
      <c r="K155" s="35">
        <f t="shared" si="34"/>
        <v>2</v>
      </c>
      <c r="L155" s="61">
        <f t="shared" si="35"/>
        <v>1</v>
      </c>
      <c r="M155" s="30">
        <v>0.61</v>
      </c>
      <c r="N155" s="7">
        <f t="shared" si="37"/>
        <v>-5.339999999999991</v>
      </c>
      <c r="O155" s="26">
        <f t="shared" si="36"/>
        <v>0.30499999999999999</v>
      </c>
      <c r="P155" s="10">
        <f t="shared" si="38"/>
        <v>-2.6699999999999955</v>
      </c>
      <c r="Q155" s="52" t="s">
        <v>39</v>
      </c>
      <c r="R155" s="52" t="s">
        <v>376</v>
      </c>
      <c r="S155" s="25">
        <v>1</v>
      </c>
      <c r="T155" s="53"/>
    </row>
    <row r="156" spans="2:20">
      <c r="B156" s="42">
        <v>152</v>
      </c>
      <c r="C156" s="45">
        <v>44457</v>
      </c>
      <c r="D156" s="25" t="s">
        <v>103</v>
      </c>
      <c r="E156" s="25">
        <v>1.28</v>
      </c>
      <c r="F156" s="25" t="s">
        <v>265</v>
      </c>
      <c r="G156" s="25" t="s">
        <v>327</v>
      </c>
      <c r="H156" s="122">
        <v>200</v>
      </c>
      <c r="I156" s="37">
        <v>1.25</v>
      </c>
      <c r="J156" s="37">
        <v>2</v>
      </c>
      <c r="K156" s="35">
        <f t="shared" si="34"/>
        <v>2</v>
      </c>
      <c r="L156" s="61">
        <f t="shared" si="35"/>
        <v>1</v>
      </c>
      <c r="M156" s="30">
        <v>0.49</v>
      </c>
      <c r="N156" s="7">
        <f t="shared" si="37"/>
        <v>-4.8499999999999908</v>
      </c>
      <c r="O156" s="26">
        <f t="shared" si="36"/>
        <v>0.245</v>
      </c>
      <c r="P156" s="10">
        <f t="shared" si="38"/>
        <v>-2.4249999999999954</v>
      </c>
      <c r="Q156" s="52" t="s">
        <v>33</v>
      </c>
      <c r="R156" s="52" t="s">
        <v>108</v>
      </c>
      <c r="S156" s="25">
        <v>1</v>
      </c>
      <c r="T156" s="53"/>
    </row>
    <row r="157" spans="2:20">
      <c r="B157" s="42">
        <v>153</v>
      </c>
      <c r="C157" s="45">
        <v>44457</v>
      </c>
      <c r="D157" s="25" t="s">
        <v>103</v>
      </c>
      <c r="E157" s="25">
        <v>1.1399999999999999</v>
      </c>
      <c r="F157" s="25" t="s">
        <v>266</v>
      </c>
      <c r="G157" s="25" t="s">
        <v>551</v>
      </c>
      <c r="H157" s="122">
        <v>200</v>
      </c>
      <c r="I157" s="37">
        <v>1.25</v>
      </c>
      <c r="J157" s="37">
        <v>2</v>
      </c>
      <c r="K157" s="35">
        <f t="shared" si="34"/>
        <v>2</v>
      </c>
      <c r="L157" s="61">
        <f t="shared" si="35"/>
        <v>1</v>
      </c>
      <c r="M157" s="30">
        <v>-2</v>
      </c>
      <c r="N157" s="7">
        <f t="shared" si="37"/>
        <v>-6.8499999999999908</v>
      </c>
      <c r="O157" s="26">
        <f t="shared" si="36"/>
        <v>-1</v>
      </c>
      <c r="P157" s="10">
        <f t="shared" si="38"/>
        <v>-3.4249999999999954</v>
      </c>
      <c r="Q157" s="52" t="s">
        <v>29</v>
      </c>
      <c r="R157" s="52" t="s">
        <v>29</v>
      </c>
      <c r="S157" s="25">
        <v>0</v>
      </c>
      <c r="T157" s="53"/>
    </row>
    <row r="158" spans="2:20">
      <c r="B158" s="42">
        <v>144</v>
      </c>
      <c r="C158" s="45">
        <v>44457</v>
      </c>
      <c r="D158" s="25" t="s">
        <v>539</v>
      </c>
      <c r="E158" s="25">
        <v>1.44</v>
      </c>
      <c r="F158" s="25" t="s">
        <v>537</v>
      </c>
      <c r="G158" s="25" t="s">
        <v>538</v>
      </c>
      <c r="H158" s="122">
        <v>200</v>
      </c>
      <c r="I158" s="37">
        <v>1.27</v>
      </c>
      <c r="J158" s="37">
        <v>2</v>
      </c>
      <c r="K158" s="35">
        <f t="shared" si="34"/>
        <v>2</v>
      </c>
      <c r="L158" s="61">
        <f t="shared" si="35"/>
        <v>1</v>
      </c>
      <c r="M158" s="30">
        <v>0.53</v>
      </c>
      <c r="N158" s="7">
        <f t="shared" si="37"/>
        <v>-6.3199999999999905</v>
      </c>
      <c r="O158" s="26">
        <f t="shared" si="36"/>
        <v>0.26500000000000001</v>
      </c>
      <c r="P158" s="10">
        <f t="shared" si="38"/>
        <v>-3.1599999999999953</v>
      </c>
      <c r="Q158" s="52" t="s">
        <v>30</v>
      </c>
      <c r="R158" s="52" t="s">
        <v>32</v>
      </c>
      <c r="S158" s="25">
        <v>1</v>
      </c>
      <c r="T158" s="53"/>
    </row>
    <row r="159" spans="2:20">
      <c r="B159" s="42">
        <v>157</v>
      </c>
      <c r="C159" s="45">
        <v>44457</v>
      </c>
      <c r="D159" s="25" t="s">
        <v>67</v>
      </c>
      <c r="E159" s="25">
        <v>1.25</v>
      </c>
      <c r="F159" s="25" t="s">
        <v>161</v>
      </c>
      <c r="G159" s="25" t="s">
        <v>556</v>
      </c>
      <c r="H159" s="122">
        <v>200</v>
      </c>
      <c r="I159" s="37">
        <v>1.25</v>
      </c>
      <c r="J159" s="37">
        <v>2</v>
      </c>
      <c r="K159" s="35">
        <f t="shared" si="34"/>
        <v>2</v>
      </c>
      <c r="L159" s="61">
        <f t="shared" si="35"/>
        <v>1</v>
      </c>
      <c r="M159" s="30">
        <v>-2</v>
      </c>
      <c r="N159" s="7">
        <f t="shared" si="37"/>
        <v>-8.3199999999999896</v>
      </c>
      <c r="O159" s="26">
        <f t="shared" si="36"/>
        <v>-1</v>
      </c>
      <c r="P159" s="10">
        <f t="shared" si="38"/>
        <v>-4.1599999999999948</v>
      </c>
      <c r="Q159" s="52" t="s">
        <v>29</v>
      </c>
      <c r="R159" s="52" t="s">
        <v>33</v>
      </c>
      <c r="S159" s="25">
        <v>0</v>
      </c>
      <c r="T159" s="53"/>
    </row>
    <row r="160" spans="2:20">
      <c r="B160" s="42">
        <v>146</v>
      </c>
      <c r="C160" s="45">
        <v>44457</v>
      </c>
      <c r="D160" s="25" t="s">
        <v>181</v>
      </c>
      <c r="E160" s="25">
        <v>1.6</v>
      </c>
      <c r="F160" s="25" t="s">
        <v>542</v>
      </c>
      <c r="G160" s="25" t="s">
        <v>543</v>
      </c>
      <c r="H160" s="122">
        <v>200</v>
      </c>
      <c r="I160" s="37">
        <v>1.28</v>
      </c>
      <c r="J160" s="37">
        <v>2</v>
      </c>
      <c r="K160" s="35">
        <f t="shared" si="34"/>
        <v>2</v>
      </c>
      <c r="L160" s="61">
        <f t="shared" si="35"/>
        <v>1</v>
      </c>
      <c r="M160" s="30">
        <v>0.55000000000000004</v>
      </c>
      <c r="N160" s="7">
        <f t="shared" si="37"/>
        <v>-7.7699999999999898</v>
      </c>
      <c r="O160" s="26">
        <f t="shared" si="36"/>
        <v>0.27500000000000002</v>
      </c>
      <c r="P160" s="10">
        <f t="shared" si="38"/>
        <v>-3.8849999999999949</v>
      </c>
      <c r="Q160" s="52" t="s">
        <v>28</v>
      </c>
      <c r="R160" s="52" t="s">
        <v>31</v>
      </c>
      <c r="S160" s="25">
        <v>1</v>
      </c>
      <c r="T160" s="53"/>
    </row>
    <row r="161" spans="2:20">
      <c r="B161" s="138">
        <v>158</v>
      </c>
      <c r="C161" s="139">
        <v>44458</v>
      </c>
      <c r="D161" s="25" t="s">
        <v>558</v>
      </c>
      <c r="E161" s="140">
        <v>1.6</v>
      </c>
      <c r="F161" s="140" t="s">
        <v>563</v>
      </c>
      <c r="G161" s="140" t="s">
        <v>564</v>
      </c>
      <c r="H161" s="144">
        <v>200</v>
      </c>
      <c r="I161" s="140">
        <v>1.25</v>
      </c>
      <c r="J161" s="140">
        <v>2</v>
      </c>
      <c r="K161" s="141">
        <f t="shared" si="34"/>
        <v>2</v>
      </c>
      <c r="L161" s="145">
        <f t="shared" si="35"/>
        <v>1</v>
      </c>
      <c r="M161" s="143">
        <v>0.49</v>
      </c>
      <c r="N161" s="7">
        <f t="shared" si="37"/>
        <v>-7.2799999999999896</v>
      </c>
      <c r="O161" s="121">
        <f t="shared" si="36"/>
        <v>0.245</v>
      </c>
      <c r="P161" s="10">
        <f t="shared" si="38"/>
        <v>-3.6399999999999948</v>
      </c>
      <c r="Q161" s="146" t="s">
        <v>33</v>
      </c>
      <c r="R161" s="146" t="s">
        <v>376</v>
      </c>
      <c r="S161" s="140">
        <v>1</v>
      </c>
      <c r="T161" s="147" t="s">
        <v>580</v>
      </c>
    </row>
    <row r="162" spans="2:20">
      <c r="B162" s="42">
        <v>159</v>
      </c>
      <c r="C162" s="45">
        <v>44458</v>
      </c>
      <c r="D162" s="25" t="s">
        <v>196</v>
      </c>
      <c r="E162" s="25">
        <v>1.44</v>
      </c>
      <c r="F162" s="25" t="s">
        <v>519</v>
      </c>
      <c r="G162" s="25" t="s">
        <v>566</v>
      </c>
      <c r="H162" s="122">
        <v>200</v>
      </c>
      <c r="I162" s="37">
        <v>1.25</v>
      </c>
      <c r="J162" s="37">
        <v>2</v>
      </c>
      <c r="K162" s="35">
        <f t="shared" si="34"/>
        <v>2</v>
      </c>
      <c r="L162" s="61">
        <f t="shared" si="35"/>
        <v>1</v>
      </c>
      <c r="M162" s="30">
        <v>0.49</v>
      </c>
      <c r="N162" s="7">
        <f t="shared" si="37"/>
        <v>-6.7899999999999894</v>
      </c>
      <c r="O162" s="26">
        <f t="shared" si="36"/>
        <v>0.245</v>
      </c>
      <c r="P162" s="10">
        <f t="shared" si="38"/>
        <v>-3.3949999999999947</v>
      </c>
      <c r="Q162" s="52" t="s">
        <v>39</v>
      </c>
      <c r="R162" s="52" t="s">
        <v>148</v>
      </c>
      <c r="S162" s="25">
        <v>1</v>
      </c>
      <c r="T162" s="53"/>
    </row>
    <row r="163" spans="2:20">
      <c r="B163" s="42">
        <v>161</v>
      </c>
      <c r="C163" s="45">
        <v>44458</v>
      </c>
      <c r="D163" s="25" t="s">
        <v>193</v>
      </c>
      <c r="E163" s="25">
        <v>1.66</v>
      </c>
      <c r="F163" s="25" t="s">
        <v>365</v>
      </c>
      <c r="G163" s="25" t="s">
        <v>567</v>
      </c>
      <c r="H163" s="122">
        <v>200</v>
      </c>
      <c r="I163" s="37">
        <v>1.25</v>
      </c>
      <c r="J163" s="37">
        <v>2</v>
      </c>
      <c r="K163" s="35">
        <f t="shared" si="34"/>
        <v>2</v>
      </c>
      <c r="L163" s="61">
        <f t="shared" si="35"/>
        <v>1</v>
      </c>
      <c r="M163" s="30">
        <v>0.49</v>
      </c>
      <c r="N163" s="7">
        <f t="shared" si="37"/>
        <v>-6.2999999999999892</v>
      </c>
      <c r="O163" s="26">
        <f t="shared" si="36"/>
        <v>0.245</v>
      </c>
      <c r="P163" s="10">
        <f t="shared" si="38"/>
        <v>-3.1499999999999946</v>
      </c>
      <c r="Q163" s="52" t="s">
        <v>29</v>
      </c>
      <c r="R163" s="52" t="s">
        <v>38</v>
      </c>
      <c r="S163" s="25">
        <v>1</v>
      </c>
      <c r="T163" s="53"/>
    </row>
    <row r="164" spans="2:20">
      <c r="B164" s="42">
        <v>160</v>
      </c>
      <c r="C164" s="45">
        <v>44458</v>
      </c>
      <c r="D164" s="25" t="s">
        <v>190</v>
      </c>
      <c r="E164" s="25">
        <v>1.65</v>
      </c>
      <c r="F164" s="25" t="s">
        <v>244</v>
      </c>
      <c r="G164" s="25" t="s">
        <v>102</v>
      </c>
      <c r="H164" s="122">
        <v>200</v>
      </c>
      <c r="I164" s="37">
        <v>1.25</v>
      </c>
      <c r="J164" s="37">
        <v>2</v>
      </c>
      <c r="K164" s="35">
        <f t="shared" si="34"/>
        <v>2</v>
      </c>
      <c r="L164" s="61">
        <f t="shared" si="35"/>
        <v>1</v>
      </c>
      <c r="M164" s="30">
        <v>0.49</v>
      </c>
      <c r="N164" s="7">
        <f t="shared" si="37"/>
        <v>-5.809999999999989</v>
      </c>
      <c r="O164" s="26">
        <f t="shared" si="36"/>
        <v>0.245</v>
      </c>
      <c r="P164" s="10">
        <f t="shared" si="38"/>
        <v>-2.9049999999999945</v>
      </c>
      <c r="Q164" s="52" t="s">
        <v>33</v>
      </c>
      <c r="R164" s="52" t="s">
        <v>71</v>
      </c>
      <c r="S164" s="25">
        <v>1</v>
      </c>
      <c r="T164" s="53"/>
    </row>
    <row r="165" spans="2:20">
      <c r="B165" s="42">
        <v>162</v>
      </c>
      <c r="C165" s="45">
        <v>44458</v>
      </c>
      <c r="D165" s="25" t="s">
        <v>571</v>
      </c>
      <c r="E165" s="25">
        <v>1.5</v>
      </c>
      <c r="F165" s="25" t="s">
        <v>568</v>
      </c>
      <c r="G165" s="25" t="s">
        <v>569</v>
      </c>
      <c r="H165" s="122">
        <v>200</v>
      </c>
      <c r="I165" s="37">
        <v>1.34</v>
      </c>
      <c r="J165" s="37">
        <v>2</v>
      </c>
      <c r="K165" s="35">
        <f t="shared" si="34"/>
        <v>2</v>
      </c>
      <c r="L165" s="61">
        <f t="shared" si="35"/>
        <v>1</v>
      </c>
      <c r="M165" s="30">
        <v>0.67</v>
      </c>
      <c r="N165" s="7">
        <f t="shared" si="37"/>
        <v>-5.139999999999989</v>
      </c>
      <c r="O165" s="26">
        <f t="shared" si="36"/>
        <v>0.33500000000000002</v>
      </c>
      <c r="P165" s="10">
        <f t="shared" si="38"/>
        <v>-2.5699999999999945</v>
      </c>
      <c r="Q165" s="52" t="s">
        <v>35</v>
      </c>
      <c r="R165" s="52" t="s">
        <v>570</v>
      </c>
      <c r="S165" s="25">
        <v>1</v>
      </c>
      <c r="T165" s="53"/>
    </row>
    <row r="166" spans="2:20">
      <c r="B166" s="42">
        <v>166</v>
      </c>
      <c r="C166" s="45">
        <v>44458</v>
      </c>
      <c r="D166" s="25" t="s">
        <v>574</v>
      </c>
      <c r="E166" s="25">
        <v>1.55</v>
      </c>
      <c r="F166" s="25" t="s">
        <v>575</v>
      </c>
      <c r="G166" s="25" t="s">
        <v>576</v>
      </c>
      <c r="H166" s="122">
        <v>200</v>
      </c>
      <c r="I166" s="37">
        <v>1.51</v>
      </c>
      <c r="J166" s="37">
        <v>2</v>
      </c>
      <c r="K166" s="35">
        <f t="shared" si="34"/>
        <v>2</v>
      </c>
      <c r="L166" s="61">
        <f t="shared" si="35"/>
        <v>1</v>
      </c>
      <c r="M166" s="30">
        <v>1</v>
      </c>
      <c r="N166" s="7">
        <f t="shared" si="37"/>
        <v>-4.139999999999989</v>
      </c>
      <c r="O166" s="26">
        <f t="shared" si="36"/>
        <v>0.5</v>
      </c>
      <c r="P166" s="10">
        <f t="shared" si="38"/>
        <v>-2.0699999999999945</v>
      </c>
      <c r="Q166" s="52" t="s">
        <v>33</v>
      </c>
      <c r="R166" s="52" t="s">
        <v>31</v>
      </c>
      <c r="S166" s="25">
        <v>1</v>
      </c>
      <c r="T166" s="53"/>
    </row>
    <row r="167" spans="2:20">
      <c r="B167" s="42">
        <v>167</v>
      </c>
      <c r="C167" s="45">
        <v>44458</v>
      </c>
      <c r="D167" s="25" t="s">
        <v>120</v>
      </c>
      <c r="E167" s="25">
        <v>1.6</v>
      </c>
      <c r="F167" s="25" t="s">
        <v>577</v>
      </c>
      <c r="G167" s="25" t="s">
        <v>578</v>
      </c>
      <c r="H167" s="122">
        <v>200</v>
      </c>
      <c r="I167" s="37">
        <v>1.29</v>
      </c>
      <c r="J167" s="37">
        <v>2</v>
      </c>
      <c r="K167" s="35">
        <f t="shared" si="34"/>
        <v>2</v>
      </c>
      <c r="L167" s="61">
        <f t="shared" si="35"/>
        <v>1</v>
      </c>
      <c r="M167" s="30">
        <v>0.56999999999999995</v>
      </c>
      <c r="N167" s="7">
        <f t="shared" si="37"/>
        <v>-3.5699999999999892</v>
      </c>
      <c r="O167" s="26">
        <f t="shared" si="36"/>
        <v>0.28499999999999998</v>
      </c>
      <c r="P167" s="10">
        <f t="shared" si="38"/>
        <v>-1.7849999999999946</v>
      </c>
      <c r="Q167" s="52" t="s">
        <v>33</v>
      </c>
      <c r="R167" s="52" t="s">
        <v>41</v>
      </c>
      <c r="S167" s="25">
        <v>1</v>
      </c>
      <c r="T167" s="53"/>
    </row>
    <row r="168" spans="2:20">
      <c r="B168" s="42">
        <v>163</v>
      </c>
      <c r="C168" s="45">
        <v>44458</v>
      </c>
      <c r="D168" s="25" t="s">
        <v>392</v>
      </c>
      <c r="E168" s="25">
        <v>1.5</v>
      </c>
      <c r="F168" s="25" t="s">
        <v>407</v>
      </c>
      <c r="G168" s="25" t="s">
        <v>433</v>
      </c>
      <c r="H168" s="122">
        <v>200</v>
      </c>
      <c r="I168" s="37">
        <v>1.25</v>
      </c>
      <c r="J168" s="37">
        <v>2</v>
      </c>
      <c r="K168" s="35">
        <f t="shared" si="34"/>
        <v>2</v>
      </c>
      <c r="L168" s="61">
        <f t="shared" si="35"/>
        <v>1</v>
      </c>
      <c r="M168" s="30">
        <v>0.49</v>
      </c>
      <c r="N168" s="7">
        <f t="shared" si="37"/>
        <v>-3.0799999999999894</v>
      </c>
      <c r="O168" s="26">
        <f t="shared" si="36"/>
        <v>0.245</v>
      </c>
      <c r="P168" s="10">
        <f t="shared" si="38"/>
        <v>-1.5399999999999947</v>
      </c>
      <c r="Q168" s="52" t="s">
        <v>33</v>
      </c>
      <c r="R168" s="52" t="s">
        <v>40</v>
      </c>
      <c r="S168" s="25">
        <v>1</v>
      </c>
      <c r="T168" s="53"/>
    </row>
    <row r="169" spans="2:20">
      <c r="B169" s="42">
        <v>164</v>
      </c>
      <c r="C169" s="45">
        <v>44458</v>
      </c>
      <c r="D169" s="25" t="s">
        <v>316</v>
      </c>
      <c r="E169" s="25">
        <v>1.7</v>
      </c>
      <c r="F169" s="25" t="s">
        <v>342</v>
      </c>
      <c r="G169" s="25" t="s">
        <v>572</v>
      </c>
      <c r="H169" s="122">
        <v>200</v>
      </c>
      <c r="I169" s="37">
        <v>1.27</v>
      </c>
      <c r="J169" s="37">
        <v>2</v>
      </c>
      <c r="K169" s="35">
        <f t="shared" si="34"/>
        <v>2</v>
      </c>
      <c r="L169" s="61">
        <f t="shared" si="35"/>
        <v>1</v>
      </c>
      <c r="M169" s="30">
        <v>0.53</v>
      </c>
      <c r="N169" s="7">
        <f t="shared" si="37"/>
        <v>-2.5499999999999892</v>
      </c>
      <c r="O169" s="26">
        <f t="shared" si="36"/>
        <v>0.26500000000000001</v>
      </c>
      <c r="P169" s="10">
        <f t="shared" si="38"/>
        <v>-1.2749999999999946</v>
      </c>
      <c r="Q169" s="52" t="s">
        <v>28</v>
      </c>
      <c r="R169" s="52" t="s">
        <v>38</v>
      </c>
      <c r="S169" s="25">
        <v>1</v>
      </c>
      <c r="T169" s="53"/>
    </row>
    <row r="170" spans="2:20">
      <c r="B170" s="42">
        <v>165</v>
      </c>
      <c r="C170" s="45">
        <v>44458</v>
      </c>
      <c r="D170" s="25" t="s">
        <v>67</v>
      </c>
      <c r="E170" s="25" t="s">
        <v>7</v>
      </c>
      <c r="F170" s="25" t="s">
        <v>222</v>
      </c>
      <c r="G170" s="25" t="s">
        <v>573</v>
      </c>
      <c r="H170" s="122">
        <v>200</v>
      </c>
      <c r="I170" s="37">
        <v>1.25</v>
      </c>
      <c r="J170" s="37">
        <v>2</v>
      </c>
      <c r="K170" s="35">
        <f t="shared" si="34"/>
        <v>2</v>
      </c>
      <c r="L170" s="61">
        <f t="shared" si="35"/>
        <v>1</v>
      </c>
      <c r="M170" s="30">
        <v>0.49</v>
      </c>
      <c r="N170" s="7">
        <f t="shared" si="37"/>
        <v>-2.059999999999989</v>
      </c>
      <c r="O170" s="26">
        <f t="shared" si="36"/>
        <v>0.245</v>
      </c>
      <c r="P170" s="10">
        <f t="shared" si="38"/>
        <v>-1.0299999999999945</v>
      </c>
      <c r="Q170" s="52" t="s">
        <v>39</v>
      </c>
      <c r="R170" s="52" t="s">
        <v>108</v>
      </c>
      <c r="S170" s="25">
        <v>1</v>
      </c>
      <c r="T170" s="53"/>
    </row>
    <row r="171" spans="2:20">
      <c r="B171" s="42">
        <v>169</v>
      </c>
      <c r="C171" s="43">
        <v>44459</v>
      </c>
      <c r="D171" s="25" t="s">
        <v>126</v>
      </c>
      <c r="E171" s="44">
        <v>1.6</v>
      </c>
      <c r="F171" s="44" t="s">
        <v>581</v>
      </c>
      <c r="G171" s="25" t="s">
        <v>582</v>
      </c>
      <c r="H171" s="122">
        <v>200</v>
      </c>
      <c r="I171" s="37">
        <v>1.25</v>
      </c>
      <c r="J171" s="37">
        <v>2</v>
      </c>
      <c r="K171" s="35">
        <f t="shared" si="34"/>
        <v>2</v>
      </c>
      <c r="L171" s="61">
        <f t="shared" si="35"/>
        <v>1</v>
      </c>
      <c r="M171" s="30">
        <v>-2</v>
      </c>
      <c r="N171" s="7">
        <f t="shared" si="37"/>
        <v>-4.059999999999989</v>
      </c>
      <c r="O171" s="26">
        <f t="shared" si="36"/>
        <v>-1</v>
      </c>
      <c r="P171" s="10">
        <f t="shared" si="38"/>
        <v>-2.0299999999999945</v>
      </c>
      <c r="Q171" s="52" t="s">
        <v>33</v>
      </c>
      <c r="R171" s="52" t="s">
        <v>33</v>
      </c>
      <c r="S171" s="25">
        <v>0</v>
      </c>
      <c r="T171" s="53"/>
    </row>
    <row r="172" spans="2:20">
      <c r="B172" s="42">
        <v>168</v>
      </c>
      <c r="C172" s="45">
        <v>44459</v>
      </c>
      <c r="D172" s="25" t="s">
        <v>120</v>
      </c>
      <c r="E172" s="25">
        <v>1.53</v>
      </c>
      <c r="F172" s="25" t="s">
        <v>579</v>
      </c>
      <c r="G172" s="25" t="s">
        <v>252</v>
      </c>
      <c r="H172" s="122">
        <v>200</v>
      </c>
      <c r="I172" s="37">
        <v>1.25</v>
      </c>
      <c r="J172" s="37">
        <v>2</v>
      </c>
      <c r="K172" s="35">
        <f t="shared" si="34"/>
        <v>2</v>
      </c>
      <c r="L172" s="61">
        <f t="shared" si="35"/>
        <v>1</v>
      </c>
      <c r="M172" s="30">
        <v>0.49</v>
      </c>
      <c r="N172" s="7">
        <f t="shared" si="37"/>
        <v>-3.5699999999999887</v>
      </c>
      <c r="O172" s="26">
        <f t="shared" si="36"/>
        <v>0.245</v>
      </c>
      <c r="P172" s="10">
        <f t="shared" si="38"/>
        <v>-1.7849999999999944</v>
      </c>
      <c r="Q172" s="52" t="s">
        <v>30</v>
      </c>
      <c r="R172" s="52" t="s">
        <v>30</v>
      </c>
      <c r="S172" s="25">
        <v>1</v>
      </c>
      <c r="T172" s="53"/>
    </row>
    <row r="173" spans="2:20">
      <c r="B173" s="42">
        <v>170</v>
      </c>
      <c r="C173" s="45">
        <v>44460</v>
      </c>
      <c r="D173" s="25" t="s">
        <v>392</v>
      </c>
      <c r="E173" s="25">
        <v>1.8</v>
      </c>
      <c r="F173" s="25" t="s">
        <v>413</v>
      </c>
      <c r="G173" s="25" t="s">
        <v>506</v>
      </c>
      <c r="H173" s="122">
        <v>200</v>
      </c>
      <c r="I173" s="37">
        <v>1.38</v>
      </c>
      <c r="J173" s="37">
        <v>2</v>
      </c>
      <c r="K173" s="35">
        <f t="shared" si="34"/>
        <v>2</v>
      </c>
      <c r="L173" s="61">
        <f t="shared" si="35"/>
        <v>1</v>
      </c>
      <c r="M173" s="30">
        <v>0.74</v>
      </c>
      <c r="N173" s="7">
        <f t="shared" si="37"/>
        <v>-2.8299999999999885</v>
      </c>
      <c r="O173" s="26">
        <f t="shared" si="36"/>
        <v>0.37</v>
      </c>
      <c r="P173" s="10">
        <f t="shared" si="38"/>
        <v>-1.4149999999999943</v>
      </c>
      <c r="Q173" s="52" t="s">
        <v>30</v>
      </c>
      <c r="R173" s="52" t="s">
        <v>32</v>
      </c>
      <c r="S173" s="25">
        <v>1</v>
      </c>
      <c r="T173" s="53"/>
    </row>
    <row r="174" spans="2:20">
      <c r="B174" s="42">
        <v>171</v>
      </c>
      <c r="C174" s="45">
        <v>44461</v>
      </c>
      <c r="D174" s="25" t="s">
        <v>214</v>
      </c>
      <c r="E174" s="25">
        <v>1.55</v>
      </c>
      <c r="F174" s="25" t="s">
        <v>215</v>
      </c>
      <c r="G174" s="25" t="s">
        <v>280</v>
      </c>
      <c r="H174" s="122">
        <v>200</v>
      </c>
      <c r="I174" s="37">
        <v>1.41</v>
      </c>
      <c r="J174" s="37">
        <v>2</v>
      </c>
      <c r="K174" s="35">
        <f t="shared" si="34"/>
        <v>2</v>
      </c>
      <c r="L174" s="61">
        <f t="shared" si="35"/>
        <v>1</v>
      </c>
      <c r="M174" s="30">
        <v>0.81</v>
      </c>
      <c r="N174" s="7">
        <f t="shared" si="37"/>
        <v>-2.0199999999999885</v>
      </c>
      <c r="O174" s="26">
        <f t="shared" si="36"/>
        <v>0.40500000000000008</v>
      </c>
      <c r="P174" s="10">
        <f t="shared" si="38"/>
        <v>-1.0099999999999942</v>
      </c>
      <c r="Q174" s="52" t="s">
        <v>38</v>
      </c>
      <c r="R174" s="52"/>
      <c r="S174" s="25">
        <v>1</v>
      </c>
      <c r="T174" s="53"/>
    </row>
    <row r="175" spans="2:20">
      <c r="B175" s="42">
        <v>172</v>
      </c>
      <c r="C175" s="45">
        <v>44461</v>
      </c>
      <c r="D175" s="25" t="s">
        <v>214</v>
      </c>
      <c r="E175" s="25">
        <v>1.67</v>
      </c>
      <c r="F175" s="25" t="s">
        <v>595</v>
      </c>
      <c r="G175" s="25" t="s">
        <v>596</v>
      </c>
      <c r="H175" s="122">
        <v>200</v>
      </c>
      <c r="I175" s="37">
        <v>1.33</v>
      </c>
      <c r="J175" s="37">
        <v>2</v>
      </c>
      <c r="K175" s="35">
        <f t="shared" si="34"/>
        <v>2</v>
      </c>
      <c r="L175" s="61">
        <f t="shared" si="35"/>
        <v>1</v>
      </c>
      <c r="M175" s="30">
        <v>0.65</v>
      </c>
      <c r="N175" s="7">
        <f t="shared" si="37"/>
        <v>-1.3699999999999886</v>
      </c>
      <c r="O175" s="26">
        <f t="shared" si="36"/>
        <v>0.32500000000000001</v>
      </c>
      <c r="P175" s="10">
        <f t="shared" si="38"/>
        <v>-0.68499999999999428</v>
      </c>
      <c r="Q175" s="52" t="s">
        <v>41</v>
      </c>
      <c r="R175" s="52" t="s">
        <v>41</v>
      </c>
      <c r="S175" s="25">
        <v>1</v>
      </c>
      <c r="T175" s="53"/>
    </row>
    <row r="176" spans="2:20">
      <c r="B176" s="42">
        <v>173</v>
      </c>
      <c r="C176" s="45">
        <v>44461</v>
      </c>
      <c r="D176" s="25" t="s">
        <v>202</v>
      </c>
      <c r="E176" s="25">
        <v>1.52</v>
      </c>
      <c r="F176" s="25" t="s">
        <v>239</v>
      </c>
      <c r="G176" s="25" t="s">
        <v>597</v>
      </c>
      <c r="H176" s="122">
        <v>200</v>
      </c>
      <c r="I176" s="37">
        <v>1.29</v>
      </c>
      <c r="J176" s="37">
        <v>2</v>
      </c>
      <c r="K176" s="35">
        <f t="shared" si="34"/>
        <v>2</v>
      </c>
      <c r="L176" s="61">
        <f t="shared" si="35"/>
        <v>1</v>
      </c>
      <c r="M176" s="30">
        <v>0.56000000000000005</v>
      </c>
      <c r="N176" s="7">
        <f t="shared" si="37"/>
        <v>-0.80999999999998851</v>
      </c>
      <c r="O176" s="26">
        <f t="shared" si="36"/>
        <v>0.28000000000000003</v>
      </c>
      <c r="P176" s="10">
        <f t="shared" si="38"/>
        <v>-0.40499999999999425</v>
      </c>
      <c r="Q176" s="52" t="s">
        <v>30</v>
      </c>
      <c r="R176" s="52" t="s">
        <v>41</v>
      </c>
      <c r="S176" s="25">
        <v>1</v>
      </c>
      <c r="T176" s="53"/>
    </row>
    <row r="177" spans="2:20">
      <c r="B177" s="42">
        <v>174</v>
      </c>
      <c r="C177" s="45">
        <v>44461</v>
      </c>
      <c r="D177" s="25" t="s">
        <v>202</v>
      </c>
      <c r="E177" s="25">
        <v>1.8</v>
      </c>
      <c r="F177" s="25" t="s">
        <v>430</v>
      </c>
      <c r="G177" s="25" t="s">
        <v>598</v>
      </c>
      <c r="H177" s="122">
        <v>200</v>
      </c>
      <c r="I177" s="37">
        <v>1.48</v>
      </c>
      <c r="J177" s="37">
        <v>2</v>
      </c>
      <c r="K177" s="35">
        <f t="shared" si="34"/>
        <v>2</v>
      </c>
      <c r="L177" s="61">
        <f t="shared" si="35"/>
        <v>1</v>
      </c>
      <c r="M177" s="30">
        <v>0.94</v>
      </c>
      <c r="N177" s="7">
        <f t="shared" si="37"/>
        <v>0.13000000000001144</v>
      </c>
      <c r="O177" s="26">
        <f t="shared" si="36"/>
        <v>0.46999999999999992</v>
      </c>
      <c r="P177" s="10">
        <f t="shared" si="38"/>
        <v>6.5000000000005664E-2</v>
      </c>
      <c r="Q177" s="52" t="s">
        <v>39</v>
      </c>
      <c r="R177" s="52" t="s">
        <v>38</v>
      </c>
      <c r="S177" s="25">
        <v>1</v>
      </c>
      <c r="T177" s="53"/>
    </row>
    <row r="178" spans="2:20">
      <c r="B178" s="42">
        <v>176</v>
      </c>
      <c r="C178" s="45">
        <v>44462</v>
      </c>
      <c r="D178" s="25" t="s">
        <v>392</v>
      </c>
      <c r="E178" s="25">
        <v>1.55</v>
      </c>
      <c r="F178" s="25" t="s">
        <v>505</v>
      </c>
      <c r="G178" s="25" t="s">
        <v>399</v>
      </c>
      <c r="H178" s="122">
        <v>200</v>
      </c>
      <c r="I178" s="37">
        <v>1.25</v>
      </c>
      <c r="J178" s="37">
        <v>2</v>
      </c>
      <c r="K178" s="35">
        <f t="shared" si="34"/>
        <v>2</v>
      </c>
      <c r="L178" s="61">
        <f t="shared" si="35"/>
        <v>1</v>
      </c>
      <c r="M178" s="30">
        <v>-2</v>
      </c>
      <c r="N178" s="7">
        <f t="shared" si="37"/>
        <v>-1.8699999999999886</v>
      </c>
      <c r="O178" s="26">
        <f t="shared" si="36"/>
        <v>-1</v>
      </c>
      <c r="P178" s="10">
        <f t="shared" si="38"/>
        <v>-0.93499999999999428</v>
      </c>
      <c r="Q178" s="52" t="s">
        <v>33</v>
      </c>
      <c r="R178" s="52" t="s">
        <v>33</v>
      </c>
      <c r="S178" s="25">
        <v>0</v>
      </c>
      <c r="T178" s="53"/>
    </row>
    <row r="179" spans="2:20">
      <c r="B179" s="42">
        <v>175</v>
      </c>
      <c r="C179" s="45">
        <v>44463</v>
      </c>
      <c r="D179" s="25" t="s">
        <v>165</v>
      </c>
      <c r="E179" s="25">
        <v>1.76</v>
      </c>
      <c r="F179" s="25" t="s">
        <v>497</v>
      </c>
      <c r="G179" s="25" t="s">
        <v>514</v>
      </c>
      <c r="H179" s="122">
        <v>200</v>
      </c>
      <c r="I179" s="37">
        <v>1.25</v>
      </c>
      <c r="J179" s="37">
        <v>2</v>
      </c>
      <c r="K179" s="35">
        <f t="shared" si="34"/>
        <v>2</v>
      </c>
      <c r="L179" s="61">
        <f t="shared" si="35"/>
        <v>1</v>
      </c>
      <c r="M179" s="30">
        <v>0.49</v>
      </c>
      <c r="N179" s="7">
        <f t="shared" si="37"/>
        <v>-1.3799999999999886</v>
      </c>
      <c r="O179" s="26">
        <f t="shared" si="36"/>
        <v>0.245</v>
      </c>
      <c r="P179" s="10">
        <f t="shared" si="38"/>
        <v>-0.68999999999999428</v>
      </c>
      <c r="Q179" s="52" t="s">
        <v>28</v>
      </c>
      <c r="R179" s="52" t="s">
        <v>30</v>
      </c>
      <c r="S179" s="25">
        <v>1</v>
      </c>
      <c r="T179" s="53"/>
    </row>
    <row r="180" spans="2:20">
      <c r="B180" s="42">
        <v>177</v>
      </c>
      <c r="C180" s="45">
        <v>44463</v>
      </c>
      <c r="D180" s="25" t="s">
        <v>165</v>
      </c>
      <c r="E180" s="25">
        <v>1.73</v>
      </c>
      <c r="F180" s="25" t="s">
        <v>609</v>
      </c>
      <c r="G180" s="25" t="s">
        <v>610</v>
      </c>
      <c r="H180" s="122">
        <v>200</v>
      </c>
      <c r="I180" s="37">
        <v>1.34</v>
      </c>
      <c r="J180" s="37">
        <v>2</v>
      </c>
      <c r="K180" s="35">
        <f t="shared" si="34"/>
        <v>2</v>
      </c>
      <c r="L180" s="61">
        <f t="shared" si="35"/>
        <v>1</v>
      </c>
      <c r="M180" s="30">
        <v>0.66</v>
      </c>
      <c r="N180" s="7">
        <f t="shared" si="37"/>
        <v>-0.71999999999998854</v>
      </c>
      <c r="O180" s="26">
        <f t="shared" si="36"/>
        <v>0.33</v>
      </c>
      <c r="P180" s="10">
        <f t="shared" si="38"/>
        <v>-0.35999999999999427</v>
      </c>
      <c r="Q180" s="52" t="s">
        <v>29</v>
      </c>
      <c r="R180" s="52" t="s">
        <v>108</v>
      </c>
      <c r="S180" s="25">
        <v>1</v>
      </c>
      <c r="T180" s="53"/>
    </row>
    <row r="181" spans="2:20">
      <c r="B181" s="42">
        <v>178</v>
      </c>
      <c r="C181" s="45">
        <v>44463</v>
      </c>
      <c r="D181" s="25" t="s">
        <v>612</v>
      </c>
      <c r="E181" s="25">
        <v>1.5</v>
      </c>
      <c r="F181" s="25" t="s">
        <v>611</v>
      </c>
      <c r="G181" s="25" t="s">
        <v>524</v>
      </c>
      <c r="H181" s="122">
        <v>200</v>
      </c>
      <c r="I181" s="37">
        <v>1.25</v>
      </c>
      <c r="J181" s="37">
        <v>2</v>
      </c>
      <c r="K181" s="35">
        <f t="shared" si="34"/>
        <v>2</v>
      </c>
      <c r="L181" s="61">
        <f t="shared" si="35"/>
        <v>1</v>
      </c>
      <c r="M181" s="30">
        <v>0.49</v>
      </c>
      <c r="N181" s="7">
        <f t="shared" si="37"/>
        <v>-0.22999999999998855</v>
      </c>
      <c r="O181" s="26">
        <f t="shared" si="36"/>
        <v>0.245</v>
      </c>
      <c r="P181" s="10">
        <f t="shared" si="38"/>
        <v>-0.11499999999999427</v>
      </c>
      <c r="Q181" s="52" t="s">
        <v>28</v>
      </c>
      <c r="R181" s="52" t="s">
        <v>30</v>
      </c>
      <c r="S181" s="25">
        <v>1</v>
      </c>
      <c r="T181" s="53"/>
    </row>
    <row r="182" spans="2:20">
      <c r="B182" s="42">
        <v>179</v>
      </c>
      <c r="C182" s="45">
        <v>44463</v>
      </c>
      <c r="D182" s="25" t="s">
        <v>558</v>
      </c>
      <c r="E182" s="25">
        <v>1.62</v>
      </c>
      <c r="F182" s="25" t="s">
        <v>613</v>
      </c>
      <c r="G182" s="25" t="s">
        <v>614</v>
      </c>
      <c r="H182" s="122">
        <v>200</v>
      </c>
      <c r="I182" s="37">
        <v>1.25</v>
      </c>
      <c r="J182" s="37">
        <v>2</v>
      </c>
      <c r="K182" s="35">
        <f t="shared" si="34"/>
        <v>2</v>
      </c>
      <c r="L182" s="61">
        <f t="shared" si="35"/>
        <v>1</v>
      </c>
      <c r="M182" s="30">
        <v>0.49</v>
      </c>
      <c r="N182" s="7">
        <f t="shared" si="37"/>
        <v>0.26000000000001144</v>
      </c>
      <c r="O182" s="26">
        <f t="shared" si="36"/>
        <v>0.245</v>
      </c>
      <c r="P182" s="10">
        <f t="shared" si="38"/>
        <v>0.13000000000000572</v>
      </c>
      <c r="Q182" s="52" t="s">
        <v>39</v>
      </c>
      <c r="R182" s="52" t="s">
        <v>32</v>
      </c>
      <c r="S182" s="25">
        <v>1</v>
      </c>
      <c r="T182" s="53"/>
    </row>
    <row r="183" spans="2:20">
      <c r="B183" s="42">
        <v>180</v>
      </c>
      <c r="C183" s="45">
        <v>44464</v>
      </c>
      <c r="D183" s="25" t="s">
        <v>103</v>
      </c>
      <c r="E183" s="25">
        <v>1.69</v>
      </c>
      <c r="F183" s="25" t="s">
        <v>510</v>
      </c>
      <c r="G183" s="25" t="s">
        <v>267</v>
      </c>
      <c r="H183" s="122">
        <v>200</v>
      </c>
      <c r="I183" s="37">
        <v>1.3</v>
      </c>
      <c r="J183" s="37">
        <v>2</v>
      </c>
      <c r="K183" s="35">
        <f t="shared" si="34"/>
        <v>2</v>
      </c>
      <c r="L183" s="61">
        <f t="shared" si="35"/>
        <v>1</v>
      </c>
      <c r="M183" s="30">
        <v>0.59</v>
      </c>
      <c r="N183" s="7">
        <f t="shared" si="37"/>
        <v>0.85000000000001141</v>
      </c>
      <c r="O183" s="26">
        <f t="shared" si="36"/>
        <v>0.29499999999999998</v>
      </c>
      <c r="P183" s="10">
        <f t="shared" si="38"/>
        <v>0.42500000000000571</v>
      </c>
      <c r="Q183" s="52" t="s">
        <v>33</v>
      </c>
      <c r="R183" s="52" t="s">
        <v>39</v>
      </c>
      <c r="S183" s="25">
        <v>1</v>
      </c>
      <c r="T183" s="53"/>
    </row>
    <row r="184" spans="2:20">
      <c r="B184" s="42">
        <v>181</v>
      </c>
      <c r="C184" s="45">
        <v>44464</v>
      </c>
      <c r="D184" s="25" t="s">
        <v>103</v>
      </c>
      <c r="E184" s="25">
        <v>1.7</v>
      </c>
      <c r="F184" s="25" t="s">
        <v>631</v>
      </c>
      <c r="G184" s="25" t="s">
        <v>511</v>
      </c>
      <c r="H184" s="122">
        <v>200</v>
      </c>
      <c r="I184" s="37">
        <v>1.29</v>
      </c>
      <c r="J184" s="37">
        <v>2</v>
      </c>
      <c r="K184" s="35">
        <f t="shared" si="34"/>
        <v>2</v>
      </c>
      <c r="L184" s="61">
        <f t="shared" si="35"/>
        <v>1</v>
      </c>
      <c r="M184" s="30">
        <v>0.57999999999999996</v>
      </c>
      <c r="N184" s="7">
        <f t="shared" si="37"/>
        <v>1.4300000000000113</v>
      </c>
      <c r="O184" s="26">
        <f t="shared" si="36"/>
        <v>0.28999999999999998</v>
      </c>
      <c r="P184" s="10">
        <f t="shared" si="38"/>
        <v>0.71500000000000563</v>
      </c>
      <c r="Q184" s="52" t="s">
        <v>31</v>
      </c>
      <c r="R184" s="52" t="s">
        <v>40</v>
      </c>
      <c r="S184" s="25">
        <v>1</v>
      </c>
      <c r="T184" s="53"/>
    </row>
    <row r="185" spans="2:20">
      <c r="B185" s="42">
        <v>182</v>
      </c>
      <c r="C185" s="45">
        <v>44464</v>
      </c>
      <c r="D185" s="25" t="s">
        <v>165</v>
      </c>
      <c r="E185" s="25">
        <v>1.72</v>
      </c>
      <c r="F185" s="25" t="s">
        <v>616</v>
      </c>
      <c r="G185" s="25" t="s">
        <v>617</v>
      </c>
      <c r="H185" s="122">
        <v>200</v>
      </c>
      <c r="I185" s="37">
        <v>1.41</v>
      </c>
      <c r="J185" s="37">
        <v>2</v>
      </c>
      <c r="K185" s="35">
        <f t="shared" si="34"/>
        <v>2</v>
      </c>
      <c r="L185" s="61">
        <f t="shared" si="35"/>
        <v>1</v>
      </c>
      <c r="M185" s="30">
        <v>0.78</v>
      </c>
      <c r="N185" s="7">
        <f t="shared" si="37"/>
        <v>2.2100000000000115</v>
      </c>
      <c r="O185" s="26">
        <f t="shared" si="36"/>
        <v>0.39</v>
      </c>
      <c r="P185" s="10">
        <f t="shared" si="38"/>
        <v>1.1050000000000058</v>
      </c>
      <c r="Q185" s="52" t="s">
        <v>33</v>
      </c>
      <c r="R185" s="52" t="s">
        <v>39</v>
      </c>
      <c r="S185" s="25">
        <v>1</v>
      </c>
      <c r="T185" s="53"/>
    </row>
    <row r="186" spans="2:20">
      <c r="B186" s="42">
        <v>183</v>
      </c>
      <c r="C186" s="45">
        <v>44464</v>
      </c>
      <c r="D186" s="25" t="s">
        <v>165</v>
      </c>
      <c r="E186" s="25">
        <v>1.63</v>
      </c>
      <c r="F186" s="25" t="s">
        <v>271</v>
      </c>
      <c r="G186" s="25" t="s">
        <v>618</v>
      </c>
      <c r="H186" s="122">
        <v>200</v>
      </c>
      <c r="I186" s="37">
        <v>1.27</v>
      </c>
      <c r="J186" s="37">
        <v>2</v>
      </c>
      <c r="K186" s="35">
        <f t="shared" si="34"/>
        <v>2</v>
      </c>
      <c r="L186" s="61">
        <f t="shared" si="35"/>
        <v>1</v>
      </c>
      <c r="M186" s="30">
        <v>0.53</v>
      </c>
      <c r="N186" s="7">
        <f t="shared" si="37"/>
        <v>2.7400000000000118</v>
      </c>
      <c r="O186" s="26">
        <f t="shared" si="36"/>
        <v>0.26500000000000001</v>
      </c>
      <c r="P186" s="10">
        <f t="shared" si="38"/>
        <v>1.3700000000000059</v>
      </c>
      <c r="Q186" s="52" t="s">
        <v>39</v>
      </c>
      <c r="R186" s="52" t="s">
        <v>38</v>
      </c>
      <c r="S186" s="25">
        <v>1</v>
      </c>
      <c r="T186" s="53"/>
    </row>
    <row r="187" spans="2:20">
      <c r="B187" s="42">
        <v>184</v>
      </c>
      <c r="C187" s="45">
        <v>44464</v>
      </c>
      <c r="D187" s="25" t="s">
        <v>165</v>
      </c>
      <c r="E187" s="25">
        <v>1.67</v>
      </c>
      <c r="F187" s="25" t="s">
        <v>272</v>
      </c>
      <c r="G187" s="25" t="s">
        <v>242</v>
      </c>
      <c r="H187" s="122">
        <v>200</v>
      </c>
      <c r="I187" s="37">
        <v>1.37</v>
      </c>
      <c r="J187" s="37">
        <v>2</v>
      </c>
      <c r="K187" s="35">
        <f t="shared" si="34"/>
        <v>2</v>
      </c>
      <c r="L187" s="61">
        <f t="shared" si="35"/>
        <v>1</v>
      </c>
      <c r="M187" s="30">
        <v>-2</v>
      </c>
      <c r="N187" s="7">
        <f t="shared" si="37"/>
        <v>0.74000000000001176</v>
      </c>
      <c r="O187" s="26">
        <f t="shared" si="36"/>
        <v>-1</v>
      </c>
      <c r="P187" s="10">
        <f t="shared" si="38"/>
        <v>0.37000000000000588</v>
      </c>
      <c r="Q187" s="52" t="s">
        <v>29</v>
      </c>
      <c r="R187" s="52" t="s">
        <v>33</v>
      </c>
      <c r="S187" s="25">
        <v>0</v>
      </c>
      <c r="T187" s="53"/>
    </row>
    <row r="188" spans="2:20">
      <c r="B188" s="42">
        <v>185</v>
      </c>
      <c r="C188" s="45">
        <v>44464</v>
      </c>
      <c r="D188" s="25" t="s">
        <v>171</v>
      </c>
      <c r="E188" s="25">
        <v>1.76</v>
      </c>
      <c r="F188" s="25" t="s">
        <v>500</v>
      </c>
      <c r="G188" s="25" t="s">
        <v>172</v>
      </c>
      <c r="H188" s="122">
        <v>200</v>
      </c>
      <c r="I188" s="37">
        <v>1.37</v>
      </c>
      <c r="J188" s="37">
        <v>2</v>
      </c>
      <c r="K188" s="35">
        <f t="shared" si="34"/>
        <v>2</v>
      </c>
      <c r="L188" s="61">
        <f t="shared" si="35"/>
        <v>1</v>
      </c>
      <c r="M188" s="30">
        <v>-2</v>
      </c>
      <c r="N188" s="7">
        <f t="shared" si="37"/>
        <v>-1.2599999999999882</v>
      </c>
      <c r="O188" s="26">
        <f t="shared" si="36"/>
        <v>-1</v>
      </c>
      <c r="P188" s="10">
        <f t="shared" si="38"/>
        <v>-0.62999999999999412</v>
      </c>
      <c r="Q188" s="52" t="s">
        <v>29</v>
      </c>
      <c r="R188" s="52" t="s">
        <v>33</v>
      </c>
      <c r="S188" s="25">
        <v>0</v>
      </c>
      <c r="T188" s="53"/>
    </row>
    <row r="189" spans="2:20">
      <c r="B189" s="42">
        <v>186</v>
      </c>
      <c r="C189" s="45">
        <v>44464</v>
      </c>
      <c r="D189" s="25" t="s">
        <v>621</v>
      </c>
      <c r="E189" s="25">
        <v>1.71</v>
      </c>
      <c r="F189" s="25" t="s">
        <v>619</v>
      </c>
      <c r="G189" s="25" t="s">
        <v>620</v>
      </c>
      <c r="H189" s="122">
        <v>200</v>
      </c>
      <c r="I189" s="37">
        <v>1.32</v>
      </c>
      <c r="J189" s="37">
        <v>2</v>
      </c>
      <c r="K189" s="35">
        <f t="shared" si="34"/>
        <v>2</v>
      </c>
      <c r="L189" s="61">
        <f t="shared" si="35"/>
        <v>1</v>
      </c>
      <c r="M189" s="30">
        <v>-2</v>
      </c>
      <c r="N189" s="7">
        <f t="shared" si="37"/>
        <v>-3.2599999999999882</v>
      </c>
      <c r="O189" s="26">
        <f t="shared" si="36"/>
        <v>-1</v>
      </c>
      <c r="P189" s="10">
        <f t="shared" si="38"/>
        <v>-1.6299999999999941</v>
      </c>
      <c r="Q189" s="52" t="s">
        <v>29</v>
      </c>
      <c r="R189" s="52" t="s">
        <v>28</v>
      </c>
      <c r="S189" s="25">
        <v>0</v>
      </c>
      <c r="T189" s="53"/>
    </row>
    <row r="190" spans="2:20">
      <c r="B190" s="42">
        <v>187</v>
      </c>
      <c r="C190" s="45">
        <v>44464</v>
      </c>
      <c r="D190" s="25" t="s">
        <v>276</v>
      </c>
      <c r="E190" s="25">
        <v>1.77</v>
      </c>
      <c r="F190" s="25" t="s">
        <v>622</v>
      </c>
      <c r="G190" s="25" t="s">
        <v>428</v>
      </c>
      <c r="H190" s="122">
        <v>200</v>
      </c>
      <c r="I190" s="37">
        <v>1.37</v>
      </c>
      <c r="J190" s="37">
        <v>2</v>
      </c>
      <c r="K190" s="35">
        <f t="shared" si="34"/>
        <v>2</v>
      </c>
      <c r="L190" s="61">
        <f t="shared" si="35"/>
        <v>1</v>
      </c>
      <c r="M190" s="30">
        <v>0.72</v>
      </c>
      <c r="N190" s="7">
        <f t="shared" si="37"/>
        <v>-2.5399999999999885</v>
      </c>
      <c r="O190" s="26">
        <f t="shared" si="36"/>
        <v>0.36</v>
      </c>
      <c r="P190" s="10">
        <f t="shared" si="38"/>
        <v>-1.2699999999999942</v>
      </c>
      <c r="Q190" s="52" t="s">
        <v>30</v>
      </c>
      <c r="R190" s="52" t="s">
        <v>38</v>
      </c>
      <c r="S190" s="25">
        <v>1</v>
      </c>
      <c r="T190" s="53"/>
    </row>
    <row r="191" spans="2:20">
      <c r="B191" s="42">
        <v>188</v>
      </c>
      <c r="C191" s="45">
        <v>44464</v>
      </c>
      <c r="D191" s="25" t="s">
        <v>168</v>
      </c>
      <c r="E191" s="25">
        <v>1.79</v>
      </c>
      <c r="F191" s="25" t="s">
        <v>237</v>
      </c>
      <c r="G191" s="25" t="s">
        <v>623</v>
      </c>
      <c r="H191" s="122">
        <v>200</v>
      </c>
      <c r="I191" s="37">
        <v>1.28</v>
      </c>
      <c r="J191" s="37">
        <v>2</v>
      </c>
      <c r="K191" s="35">
        <f t="shared" si="34"/>
        <v>2</v>
      </c>
      <c r="L191" s="61">
        <f t="shared" si="35"/>
        <v>1</v>
      </c>
      <c r="M191" s="30">
        <v>0.54</v>
      </c>
      <c r="N191" s="7">
        <f t="shared" si="37"/>
        <v>-1.9999999999999885</v>
      </c>
      <c r="O191" s="26">
        <f t="shared" si="36"/>
        <v>0.27</v>
      </c>
      <c r="P191" s="10">
        <f t="shared" si="38"/>
        <v>-0.99999999999999423</v>
      </c>
      <c r="Q191" s="52" t="s">
        <v>30</v>
      </c>
      <c r="R191" s="52" t="s">
        <v>30</v>
      </c>
      <c r="S191" s="25">
        <v>1</v>
      </c>
      <c r="T191" s="53"/>
    </row>
    <row r="192" spans="2:20">
      <c r="B192" s="42">
        <v>189</v>
      </c>
      <c r="C192" s="45">
        <v>44464</v>
      </c>
      <c r="D192" s="25" t="s">
        <v>539</v>
      </c>
      <c r="E192" s="25">
        <v>1.78</v>
      </c>
      <c r="F192" s="25" t="s">
        <v>624</v>
      </c>
      <c r="G192" s="25" t="s">
        <v>625</v>
      </c>
      <c r="H192" s="122">
        <v>200</v>
      </c>
      <c r="I192" s="37">
        <v>1.36</v>
      </c>
      <c r="J192" s="37">
        <v>2</v>
      </c>
      <c r="K192" s="35">
        <f t="shared" si="34"/>
        <v>2</v>
      </c>
      <c r="L192" s="61">
        <f t="shared" si="35"/>
        <v>1</v>
      </c>
      <c r="M192" s="30">
        <v>0.7</v>
      </c>
      <c r="N192" s="7">
        <f t="shared" si="37"/>
        <v>-1.2999999999999885</v>
      </c>
      <c r="O192" s="26">
        <f t="shared" si="36"/>
        <v>0.35</v>
      </c>
      <c r="P192" s="10">
        <f t="shared" si="38"/>
        <v>-0.64999999999999425</v>
      </c>
      <c r="Q192" s="52" t="s">
        <v>30</v>
      </c>
      <c r="R192" s="52" t="s">
        <v>38</v>
      </c>
      <c r="S192" s="25">
        <v>1</v>
      </c>
      <c r="T192" s="53"/>
    </row>
    <row r="193" spans="2:20">
      <c r="B193" s="42">
        <v>190</v>
      </c>
      <c r="C193" s="45">
        <v>44464</v>
      </c>
      <c r="D193" s="25" t="s">
        <v>171</v>
      </c>
      <c r="E193" s="25">
        <v>1.61</v>
      </c>
      <c r="F193" s="25" t="s">
        <v>629</v>
      </c>
      <c r="G193" s="25" t="s">
        <v>630</v>
      </c>
      <c r="H193" s="122">
        <v>200</v>
      </c>
      <c r="I193" s="37">
        <v>1.25</v>
      </c>
      <c r="J193" s="37">
        <v>2</v>
      </c>
      <c r="K193" s="35">
        <f t="shared" si="34"/>
        <v>2</v>
      </c>
      <c r="L193" s="61">
        <f t="shared" si="35"/>
        <v>1</v>
      </c>
      <c r="M193" s="30">
        <v>-2</v>
      </c>
      <c r="N193" s="7">
        <f t="shared" si="37"/>
        <v>-3.2999999999999883</v>
      </c>
      <c r="O193" s="26">
        <f t="shared" si="36"/>
        <v>-1</v>
      </c>
      <c r="P193" s="10">
        <f t="shared" si="38"/>
        <v>-1.6499999999999941</v>
      </c>
      <c r="Q193" s="52" t="s">
        <v>29</v>
      </c>
      <c r="R193" s="52" t="s">
        <v>33</v>
      </c>
      <c r="S193" s="25">
        <v>0</v>
      </c>
      <c r="T193" s="53"/>
    </row>
    <row r="194" spans="2:20">
      <c r="B194" s="42">
        <v>191</v>
      </c>
      <c r="C194" s="45">
        <v>44464</v>
      </c>
      <c r="D194" s="25" t="s">
        <v>373</v>
      </c>
      <c r="E194" s="25">
        <v>1.51</v>
      </c>
      <c r="F194" s="25" t="s">
        <v>439</v>
      </c>
      <c r="G194" s="25" t="s">
        <v>416</v>
      </c>
      <c r="H194" s="122">
        <v>200</v>
      </c>
      <c r="I194" s="37">
        <v>1.26</v>
      </c>
      <c r="J194" s="37">
        <v>2</v>
      </c>
      <c r="K194" s="35">
        <f t="shared" si="34"/>
        <v>2</v>
      </c>
      <c r="L194" s="61">
        <f t="shared" si="35"/>
        <v>1</v>
      </c>
      <c r="M194" s="30">
        <v>0.49</v>
      </c>
      <c r="N194" s="7">
        <f t="shared" si="37"/>
        <v>-2.8099999999999881</v>
      </c>
      <c r="O194" s="26">
        <f t="shared" si="36"/>
        <v>0.245</v>
      </c>
      <c r="P194" s="10">
        <f t="shared" si="38"/>
        <v>-1.404999999999994</v>
      </c>
      <c r="Q194" s="52" t="s">
        <v>33</v>
      </c>
      <c r="R194" s="52" t="s">
        <v>39</v>
      </c>
      <c r="S194" s="25">
        <v>1</v>
      </c>
      <c r="T194" s="53"/>
    </row>
    <row r="195" spans="2:20">
      <c r="B195" s="42">
        <v>192</v>
      </c>
      <c r="C195" s="45">
        <v>44464</v>
      </c>
      <c r="D195" s="25" t="s">
        <v>214</v>
      </c>
      <c r="E195" s="25">
        <v>1.64</v>
      </c>
      <c r="F195" s="25" t="s">
        <v>595</v>
      </c>
      <c r="G195" s="25" t="s">
        <v>627</v>
      </c>
      <c r="H195" s="122">
        <v>200</v>
      </c>
      <c r="I195" s="37">
        <v>1.44</v>
      </c>
      <c r="J195" s="37">
        <v>2</v>
      </c>
      <c r="K195" s="35">
        <f t="shared" si="34"/>
        <v>2</v>
      </c>
      <c r="L195" s="61">
        <f t="shared" si="35"/>
        <v>1</v>
      </c>
      <c r="M195" s="30">
        <v>0.88</v>
      </c>
      <c r="N195" s="7">
        <f t="shared" si="37"/>
        <v>-1.9299999999999882</v>
      </c>
      <c r="O195" s="26">
        <f t="shared" si="36"/>
        <v>0.44</v>
      </c>
      <c r="P195" s="10">
        <f t="shared" si="38"/>
        <v>-0.96499999999999408</v>
      </c>
      <c r="Q195" s="52" t="s">
        <v>33</v>
      </c>
      <c r="R195" s="52" t="s">
        <v>39</v>
      </c>
      <c r="S195" s="25">
        <v>1</v>
      </c>
      <c r="T195" s="53"/>
    </row>
    <row r="196" spans="2:20">
      <c r="B196" s="42">
        <v>193</v>
      </c>
      <c r="C196" s="45">
        <v>44464</v>
      </c>
      <c r="D196" s="25" t="s">
        <v>214</v>
      </c>
      <c r="E196" s="25">
        <v>1.53</v>
      </c>
      <c r="F196" s="25" t="s">
        <v>396</v>
      </c>
      <c r="G196" s="25" t="s">
        <v>628</v>
      </c>
      <c r="H196" s="122">
        <v>200</v>
      </c>
      <c r="I196" s="37">
        <v>1.25</v>
      </c>
      <c r="J196" s="37">
        <v>2</v>
      </c>
      <c r="K196" s="35">
        <f t="shared" si="34"/>
        <v>2</v>
      </c>
      <c r="L196" s="61">
        <f t="shared" si="35"/>
        <v>1</v>
      </c>
      <c r="M196" s="30">
        <v>-2</v>
      </c>
      <c r="N196" s="7">
        <f t="shared" si="37"/>
        <v>-3.9299999999999882</v>
      </c>
      <c r="O196" s="26">
        <f t="shared" si="36"/>
        <v>-1</v>
      </c>
      <c r="P196" s="10">
        <f t="shared" si="38"/>
        <v>-1.9649999999999941</v>
      </c>
      <c r="Q196" s="52" t="s">
        <v>29</v>
      </c>
      <c r="R196" s="52" t="s">
        <v>29</v>
      </c>
      <c r="S196" s="25">
        <v>0</v>
      </c>
      <c r="T196" s="53"/>
    </row>
    <row r="197" spans="2:20">
      <c r="B197" s="42">
        <v>194</v>
      </c>
      <c r="C197" s="45">
        <v>44464</v>
      </c>
      <c r="D197" s="25" t="s">
        <v>300</v>
      </c>
      <c r="E197" s="25">
        <v>1.61</v>
      </c>
      <c r="F197" s="25" t="s">
        <v>626</v>
      </c>
      <c r="G197" s="25" t="s">
        <v>348</v>
      </c>
      <c r="H197" s="122">
        <v>200</v>
      </c>
      <c r="I197" s="37">
        <v>1.3</v>
      </c>
      <c r="J197" s="37">
        <v>2</v>
      </c>
      <c r="K197" s="35">
        <f t="shared" ref="K197:K257" si="39">J197</f>
        <v>2</v>
      </c>
      <c r="L197" s="61">
        <f t="shared" ref="L197:L257" si="40">IFERROR(((K197/H197)*100),"-")</f>
        <v>1</v>
      </c>
      <c r="M197" s="30">
        <v>0.6</v>
      </c>
      <c r="N197" s="7">
        <f t="shared" si="37"/>
        <v>-3.3299999999999881</v>
      </c>
      <c r="O197" s="26">
        <f t="shared" ref="O197:O257" si="41">IFERROR(((M197/H197)*100),"0")</f>
        <v>0.3</v>
      </c>
      <c r="P197" s="10">
        <f t="shared" si="38"/>
        <v>-1.664999999999994</v>
      </c>
      <c r="Q197" s="52" t="s">
        <v>39</v>
      </c>
      <c r="R197" s="52" t="s">
        <v>39</v>
      </c>
      <c r="S197" s="25">
        <v>1</v>
      </c>
      <c r="T197" s="53"/>
    </row>
    <row r="198" spans="2:20">
      <c r="B198" s="42">
        <v>195</v>
      </c>
      <c r="C198" s="45">
        <v>44464</v>
      </c>
      <c r="D198" s="25" t="s">
        <v>128</v>
      </c>
      <c r="E198" s="25">
        <v>1.66</v>
      </c>
      <c r="F198" s="25" t="s">
        <v>339</v>
      </c>
      <c r="G198" s="25" t="s">
        <v>208</v>
      </c>
      <c r="H198" s="122">
        <v>200</v>
      </c>
      <c r="I198" s="37">
        <v>1.25</v>
      </c>
      <c r="J198" s="37">
        <v>2</v>
      </c>
      <c r="K198" s="35">
        <f t="shared" si="39"/>
        <v>2</v>
      </c>
      <c r="L198" s="61">
        <f t="shared" si="40"/>
        <v>1</v>
      </c>
      <c r="M198" s="30">
        <v>0.49</v>
      </c>
      <c r="N198" s="7">
        <f t="shared" ref="N198:N261" si="42">M198+N197</f>
        <v>-2.8399999999999883</v>
      </c>
      <c r="O198" s="26">
        <f t="shared" si="41"/>
        <v>0.245</v>
      </c>
      <c r="P198" s="10">
        <f t="shared" ref="P198:P261" si="43">O198+P197</f>
        <v>-1.4199999999999942</v>
      </c>
      <c r="Q198" s="52" t="s">
        <v>28</v>
      </c>
      <c r="R198" s="52" t="s">
        <v>31</v>
      </c>
      <c r="S198" s="25">
        <v>1</v>
      </c>
      <c r="T198" s="53"/>
    </row>
    <row r="199" spans="2:20">
      <c r="B199" s="42">
        <v>196</v>
      </c>
      <c r="C199" s="45">
        <v>44464</v>
      </c>
      <c r="D199" s="25" t="s">
        <v>649</v>
      </c>
      <c r="E199" s="25">
        <v>1.6</v>
      </c>
      <c r="F199" s="25" t="s">
        <v>647</v>
      </c>
      <c r="G199" s="25" t="s">
        <v>648</v>
      </c>
      <c r="H199" s="122">
        <v>200</v>
      </c>
      <c r="I199" s="37">
        <v>1.25</v>
      </c>
      <c r="J199" s="37">
        <v>2</v>
      </c>
      <c r="K199" s="35">
        <f t="shared" si="39"/>
        <v>2</v>
      </c>
      <c r="L199" s="61">
        <f t="shared" si="40"/>
        <v>1</v>
      </c>
      <c r="M199" s="30">
        <v>0.49</v>
      </c>
      <c r="N199" s="7">
        <f t="shared" si="42"/>
        <v>-2.3499999999999881</v>
      </c>
      <c r="O199" s="26">
        <f t="shared" si="41"/>
        <v>0.245</v>
      </c>
      <c r="P199" s="10">
        <f t="shared" si="43"/>
        <v>-1.174999999999994</v>
      </c>
      <c r="Q199" s="52" t="s">
        <v>30</v>
      </c>
      <c r="R199" s="52" t="s">
        <v>30</v>
      </c>
      <c r="S199" s="25">
        <v>1</v>
      </c>
      <c r="T199" s="53"/>
    </row>
    <row r="200" spans="2:20">
      <c r="B200" s="42">
        <v>197</v>
      </c>
      <c r="C200" s="45">
        <v>44465</v>
      </c>
      <c r="D200" s="25" t="s">
        <v>120</v>
      </c>
      <c r="E200" s="25">
        <v>1.54</v>
      </c>
      <c r="F200" s="25" t="s">
        <v>518</v>
      </c>
      <c r="G200" s="25" t="s">
        <v>83</v>
      </c>
      <c r="H200" s="122">
        <v>200</v>
      </c>
      <c r="I200" s="37">
        <v>1.25</v>
      </c>
      <c r="J200" s="37">
        <v>2</v>
      </c>
      <c r="K200" s="35">
        <f t="shared" si="39"/>
        <v>2</v>
      </c>
      <c r="L200" s="61">
        <f t="shared" si="40"/>
        <v>1</v>
      </c>
      <c r="M200" s="30">
        <v>0.49</v>
      </c>
      <c r="N200" s="7">
        <f t="shared" si="42"/>
        <v>-1.8599999999999881</v>
      </c>
      <c r="O200" s="26">
        <f t="shared" si="41"/>
        <v>0.245</v>
      </c>
      <c r="P200" s="10">
        <f t="shared" si="43"/>
        <v>-0.92999999999999405</v>
      </c>
      <c r="Q200" s="52" t="s">
        <v>108</v>
      </c>
      <c r="R200" s="52" t="s">
        <v>318</v>
      </c>
      <c r="S200" s="25">
        <v>1</v>
      </c>
      <c r="T200" s="53"/>
    </row>
    <row r="201" spans="2:20">
      <c r="B201" s="42">
        <v>198</v>
      </c>
      <c r="C201" s="45">
        <v>44465</v>
      </c>
      <c r="D201" s="25" t="s">
        <v>120</v>
      </c>
      <c r="E201" s="25">
        <v>1.79</v>
      </c>
      <c r="F201" s="25" t="s">
        <v>122</v>
      </c>
      <c r="G201" s="25" t="s">
        <v>650</v>
      </c>
      <c r="H201" s="122">
        <v>200</v>
      </c>
      <c r="I201" s="37">
        <v>1.32</v>
      </c>
      <c r="J201" s="37">
        <v>2</v>
      </c>
      <c r="K201" s="35">
        <f t="shared" si="39"/>
        <v>2</v>
      </c>
      <c r="L201" s="61">
        <f t="shared" si="40"/>
        <v>1</v>
      </c>
      <c r="M201" s="30">
        <v>-2</v>
      </c>
      <c r="N201" s="7">
        <f t="shared" si="42"/>
        <v>-3.8599999999999879</v>
      </c>
      <c r="O201" s="26">
        <f t="shared" si="41"/>
        <v>-1</v>
      </c>
      <c r="P201" s="10">
        <f t="shared" si="43"/>
        <v>-1.9299999999999939</v>
      </c>
      <c r="Q201" s="52" t="s">
        <v>28</v>
      </c>
      <c r="R201" s="52" t="s">
        <v>28</v>
      </c>
      <c r="S201" s="25">
        <v>0</v>
      </c>
      <c r="T201" s="53"/>
    </row>
    <row r="202" spans="2:20">
      <c r="B202" s="42">
        <v>199</v>
      </c>
      <c r="C202" s="45">
        <v>44465</v>
      </c>
      <c r="D202" s="25" t="s">
        <v>295</v>
      </c>
      <c r="E202" s="25">
        <v>1.54</v>
      </c>
      <c r="F202" s="25" t="s">
        <v>651</v>
      </c>
      <c r="G202" s="25" t="s">
        <v>375</v>
      </c>
      <c r="H202" s="122">
        <v>200</v>
      </c>
      <c r="I202" s="37">
        <v>1.65</v>
      </c>
      <c r="J202" s="37">
        <v>2</v>
      </c>
      <c r="K202" s="35">
        <f t="shared" si="39"/>
        <v>2</v>
      </c>
      <c r="L202" s="61">
        <f t="shared" si="40"/>
        <v>1</v>
      </c>
      <c r="M202" s="30">
        <v>0.9</v>
      </c>
      <c r="N202" s="7">
        <f t="shared" si="42"/>
        <v>-2.959999999999988</v>
      </c>
      <c r="O202" s="26">
        <f t="shared" si="41"/>
        <v>0.45000000000000007</v>
      </c>
      <c r="P202" s="10">
        <f t="shared" si="43"/>
        <v>-1.4799999999999938</v>
      </c>
      <c r="Q202" s="52" t="s">
        <v>33</v>
      </c>
      <c r="R202" s="52" t="s">
        <v>33</v>
      </c>
      <c r="S202" s="25">
        <v>0</v>
      </c>
      <c r="T202" s="53" t="s">
        <v>236</v>
      </c>
    </row>
    <row r="203" spans="2:20">
      <c r="B203" s="42">
        <v>200</v>
      </c>
      <c r="C203" s="45">
        <v>44465</v>
      </c>
      <c r="D203" s="25" t="s">
        <v>295</v>
      </c>
      <c r="E203" s="25">
        <v>1.53</v>
      </c>
      <c r="F203" s="25" t="s">
        <v>164</v>
      </c>
      <c r="G203" s="25" t="s">
        <v>652</v>
      </c>
      <c r="H203" s="122">
        <v>200</v>
      </c>
      <c r="I203" s="37">
        <v>1.3</v>
      </c>
      <c r="J203" s="37">
        <v>2</v>
      </c>
      <c r="K203" s="35">
        <f t="shared" si="39"/>
        <v>2</v>
      </c>
      <c r="L203" s="61">
        <f t="shared" si="40"/>
        <v>1</v>
      </c>
      <c r="M203" s="30">
        <v>0.57999999999999996</v>
      </c>
      <c r="N203" s="7">
        <f t="shared" si="42"/>
        <v>-2.3799999999999879</v>
      </c>
      <c r="O203" s="26">
        <f t="shared" si="41"/>
        <v>0.28999999999999998</v>
      </c>
      <c r="P203" s="10">
        <f t="shared" si="43"/>
        <v>-1.1899999999999937</v>
      </c>
      <c r="Q203" s="52" t="s">
        <v>28</v>
      </c>
      <c r="R203" s="52" t="s">
        <v>38</v>
      </c>
      <c r="S203" s="25">
        <v>1</v>
      </c>
      <c r="T203" s="53"/>
    </row>
    <row r="204" spans="2:20">
      <c r="B204" s="42">
        <v>201</v>
      </c>
      <c r="C204" s="45">
        <v>44465</v>
      </c>
      <c r="D204" s="25" t="s">
        <v>558</v>
      </c>
      <c r="E204" s="25">
        <v>1.7</v>
      </c>
      <c r="F204" s="25" t="s">
        <v>653</v>
      </c>
      <c r="G204" s="25" t="s">
        <v>660</v>
      </c>
      <c r="H204" s="122">
        <v>200</v>
      </c>
      <c r="I204" s="37">
        <v>1.25</v>
      </c>
      <c r="J204" s="37">
        <v>2</v>
      </c>
      <c r="K204" s="35">
        <f t="shared" si="39"/>
        <v>2</v>
      </c>
      <c r="L204" s="61">
        <f t="shared" si="40"/>
        <v>1</v>
      </c>
      <c r="M204" s="30">
        <v>0.49</v>
      </c>
      <c r="N204" s="7">
        <f t="shared" si="42"/>
        <v>-1.8899999999999879</v>
      </c>
      <c r="O204" s="26">
        <f t="shared" si="41"/>
        <v>0.245</v>
      </c>
      <c r="P204" s="10">
        <f t="shared" si="43"/>
        <v>-0.94499999999999373</v>
      </c>
      <c r="Q204" s="52" t="s">
        <v>29</v>
      </c>
      <c r="R204" s="52" t="s">
        <v>31</v>
      </c>
      <c r="S204" s="25">
        <v>1</v>
      </c>
      <c r="T204" s="53"/>
    </row>
    <row r="205" spans="2:20">
      <c r="B205" s="42">
        <v>202</v>
      </c>
      <c r="C205" s="45">
        <v>44465</v>
      </c>
      <c r="D205" s="25" t="s">
        <v>193</v>
      </c>
      <c r="E205" s="25">
        <v>1.65</v>
      </c>
      <c r="F205" s="25" t="s">
        <v>530</v>
      </c>
      <c r="G205" s="25" t="s">
        <v>365</v>
      </c>
      <c r="H205" s="122">
        <v>200</v>
      </c>
      <c r="I205" s="37">
        <v>1.25</v>
      </c>
      <c r="J205" s="37">
        <v>2</v>
      </c>
      <c r="K205" s="35">
        <f t="shared" si="39"/>
        <v>2</v>
      </c>
      <c r="L205" s="61">
        <f t="shared" si="40"/>
        <v>1</v>
      </c>
      <c r="M205" s="30">
        <v>0.49</v>
      </c>
      <c r="N205" s="7">
        <f t="shared" si="42"/>
        <v>-1.3999999999999879</v>
      </c>
      <c r="O205" s="26">
        <f t="shared" si="41"/>
        <v>0.245</v>
      </c>
      <c r="P205" s="10">
        <f t="shared" si="43"/>
        <v>-0.69999999999999374</v>
      </c>
      <c r="Q205" s="52" t="s">
        <v>29</v>
      </c>
      <c r="R205" s="52" t="s">
        <v>31</v>
      </c>
      <c r="S205" s="25">
        <v>1</v>
      </c>
      <c r="T205" s="53"/>
    </row>
    <row r="206" spans="2:20">
      <c r="B206" s="42">
        <v>203</v>
      </c>
      <c r="C206" s="45">
        <v>44465</v>
      </c>
      <c r="D206" s="25" t="s">
        <v>196</v>
      </c>
      <c r="E206" s="25">
        <v>1.5</v>
      </c>
      <c r="F206" s="25" t="s">
        <v>654</v>
      </c>
      <c r="G206" s="25" t="s">
        <v>661</v>
      </c>
      <c r="H206" s="122">
        <v>200</v>
      </c>
      <c r="I206" s="37">
        <v>1.25</v>
      </c>
      <c r="J206" s="37">
        <v>2</v>
      </c>
      <c r="K206" s="35">
        <f t="shared" si="39"/>
        <v>2</v>
      </c>
      <c r="L206" s="61">
        <f t="shared" si="40"/>
        <v>1</v>
      </c>
      <c r="M206" s="30">
        <v>0.49</v>
      </c>
      <c r="N206" s="7">
        <f t="shared" si="42"/>
        <v>-0.90999999999998793</v>
      </c>
      <c r="O206" s="26">
        <f t="shared" si="41"/>
        <v>0.245</v>
      </c>
      <c r="P206" s="10">
        <f t="shared" si="43"/>
        <v>-0.45499999999999374</v>
      </c>
      <c r="Q206" s="52" t="s">
        <v>28</v>
      </c>
      <c r="R206" s="52" t="s">
        <v>41</v>
      </c>
      <c r="S206" s="25">
        <v>1</v>
      </c>
      <c r="T206" s="53"/>
    </row>
    <row r="207" spans="2:20">
      <c r="B207" s="42">
        <v>204</v>
      </c>
      <c r="C207" s="45">
        <v>44465</v>
      </c>
      <c r="D207" s="25" t="s">
        <v>193</v>
      </c>
      <c r="E207" s="25">
        <v>1.52</v>
      </c>
      <c r="F207" s="25" t="s">
        <v>155</v>
      </c>
      <c r="G207" s="25" t="s">
        <v>662</v>
      </c>
      <c r="H207" s="122">
        <v>200</v>
      </c>
      <c r="I207" s="37">
        <v>1.25</v>
      </c>
      <c r="J207" s="37">
        <v>2</v>
      </c>
      <c r="K207" s="35">
        <f t="shared" si="39"/>
        <v>2</v>
      </c>
      <c r="L207" s="61">
        <f t="shared" si="40"/>
        <v>1</v>
      </c>
      <c r="M207" s="30">
        <v>0.49</v>
      </c>
      <c r="N207" s="7">
        <f t="shared" si="42"/>
        <v>-0.41999999999998794</v>
      </c>
      <c r="O207" s="26">
        <f t="shared" si="41"/>
        <v>0.245</v>
      </c>
      <c r="P207" s="10">
        <f t="shared" si="43"/>
        <v>-0.20999999999999375</v>
      </c>
      <c r="Q207" s="52" t="s">
        <v>28</v>
      </c>
      <c r="R207" s="52" t="s">
        <v>38</v>
      </c>
      <c r="S207" s="25">
        <v>1</v>
      </c>
      <c r="T207" s="53"/>
    </row>
    <row r="208" spans="2:20">
      <c r="B208" s="42">
        <v>205</v>
      </c>
      <c r="C208" s="45">
        <v>44465</v>
      </c>
      <c r="D208" s="25" t="s">
        <v>649</v>
      </c>
      <c r="E208" s="25">
        <v>1.77</v>
      </c>
      <c r="F208" s="25" t="s">
        <v>655</v>
      </c>
      <c r="G208" s="25" t="s">
        <v>663</v>
      </c>
      <c r="H208" s="122">
        <v>200</v>
      </c>
      <c r="I208" s="37">
        <v>1.25</v>
      </c>
      <c r="J208" s="37">
        <v>2</v>
      </c>
      <c r="K208" s="35">
        <f t="shared" si="39"/>
        <v>2</v>
      </c>
      <c r="L208" s="61">
        <f t="shared" si="40"/>
        <v>1</v>
      </c>
      <c r="M208" s="30">
        <v>0.49</v>
      </c>
      <c r="N208" s="7">
        <f t="shared" si="42"/>
        <v>7.0000000000012053E-2</v>
      </c>
      <c r="O208" s="26">
        <f t="shared" si="41"/>
        <v>0.245</v>
      </c>
      <c r="P208" s="10">
        <f t="shared" si="43"/>
        <v>3.5000000000006248E-2</v>
      </c>
      <c r="Q208" s="52" t="s">
        <v>33</v>
      </c>
      <c r="R208" s="52" t="s">
        <v>41</v>
      </c>
      <c r="S208" s="25">
        <v>1</v>
      </c>
      <c r="T208" s="53"/>
    </row>
    <row r="209" spans="2:20">
      <c r="B209" s="42">
        <v>206</v>
      </c>
      <c r="C209" s="45">
        <v>44465</v>
      </c>
      <c r="D209" s="25" t="s">
        <v>128</v>
      </c>
      <c r="E209" s="25">
        <v>1.79</v>
      </c>
      <c r="F209" s="25" t="s">
        <v>338</v>
      </c>
      <c r="G209" s="25" t="s">
        <v>664</v>
      </c>
      <c r="H209" s="122">
        <v>200</v>
      </c>
      <c r="I209" s="37">
        <v>1.25</v>
      </c>
      <c r="J209" s="37">
        <v>2</v>
      </c>
      <c r="K209" s="35">
        <f t="shared" si="39"/>
        <v>2</v>
      </c>
      <c r="L209" s="61">
        <f t="shared" si="40"/>
        <v>1</v>
      </c>
      <c r="M209" s="30">
        <v>0.49</v>
      </c>
      <c r="N209" s="7">
        <f t="shared" si="42"/>
        <v>0.56000000000001204</v>
      </c>
      <c r="O209" s="26">
        <f t="shared" si="41"/>
        <v>0.245</v>
      </c>
      <c r="P209" s="10">
        <f t="shared" si="43"/>
        <v>0.28000000000000624</v>
      </c>
      <c r="Q209" s="52" t="s">
        <v>30</v>
      </c>
      <c r="R209" s="52" t="s">
        <v>37</v>
      </c>
      <c r="S209" s="25">
        <v>1</v>
      </c>
      <c r="T209" s="53"/>
    </row>
    <row r="210" spans="2:20">
      <c r="B210" s="42">
        <v>207</v>
      </c>
      <c r="C210" s="45">
        <v>44465</v>
      </c>
      <c r="D210" s="25" t="s">
        <v>214</v>
      </c>
      <c r="E210" s="25">
        <v>1.72</v>
      </c>
      <c r="F210" s="25" t="s">
        <v>656</v>
      </c>
      <c r="G210" s="25" t="s">
        <v>665</v>
      </c>
      <c r="H210" s="122">
        <v>200</v>
      </c>
      <c r="I210" s="37">
        <v>1.43</v>
      </c>
      <c r="J210" s="37">
        <v>2</v>
      </c>
      <c r="K210" s="35">
        <f t="shared" si="39"/>
        <v>2</v>
      </c>
      <c r="L210" s="61">
        <f t="shared" si="40"/>
        <v>1</v>
      </c>
      <c r="M210" s="30">
        <v>0.84</v>
      </c>
      <c r="N210" s="7">
        <f t="shared" si="42"/>
        <v>1.4000000000000119</v>
      </c>
      <c r="O210" s="26">
        <f t="shared" si="41"/>
        <v>0.42</v>
      </c>
      <c r="P210" s="10">
        <f t="shared" si="43"/>
        <v>0.70000000000000617</v>
      </c>
      <c r="Q210" s="52" t="s">
        <v>38</v>
      </c>
      <c r="R210" s="52" t="s">
        <v>41</v>
      </c>
      <c r="S210" s="25">
        <v>1</v>
      </c>
      <c r="T210" s="53"/>
    </row>
    <row r="211" spans="2:20">
      <c r="B211" s="42">
        <v>208</v>
      </c>
      <c r="C211" s="45">
        <v>44465</v>
      </c>
      <c r="D211" s="25" t="s">
        <v>67</v>
      </c>
      <c r="E211" s="25">
        <v>1.7</v>
      </c>
      <c r="F211" s="25" t="s">
        <v>657</v>
      </c>
      <c r="G211" s="25" t="s">
        <v>666</v>
      </c>
      <c r="H211" s="122">
        <v>200</v>
      </c>
      <c r="I211" s="37">
        <v>1.29</v>
      </c>
      <c r="J211" s="37">
        <v>2</v>
      </c>
      <c r="K211" s="35">
        <f t="shared" si="39"/>
        <v>2</v>
      </c>
      <c r="L211" s="61">
        <f t="shared" si="40"/>
        <v>1</v>
      </c>
      <c r="M211" s="30">
        <v>0.56000000000000005</v>
      </c>
      <c r="N211" s="7">
        <f t="shared" si="42"/>
        <v>1.960000000000012</v>
      </c>
      <c r="O211" s="26">
        <f t="shared" si="41"/>
        <v>0.28000000000000003</v>
      </c>
      <c r="P211" s="10">
        <f t="shared" si="43"/>
        <v>0.9800000000000062</v>
      </c>
      <c r="Q211" s="52" t="s">
        <v>30</v>
      </c>
      <c r="R211" s="52" t="s">
        <v>31</v>
      </c>
      <c r="S211" s="25">
        <v>1</v>
      </c>
      <c r="T211" s="53"/>
    </row>
    <row r="212" spans="2:20">
      <c r="B212" s="42">
        <v>209</v>
      </c>
      <c r="C212" s="45">
        <v>44465</v>
      </c>
      <c r="D212" s="25" t="s">
        <v>308</v>
      </c>
      <c r="E212" s="25">
        <v>1.58</v>
      </c>
      <c r="F212" s="25" t="s">
        <v>658</v>
      </c>
      <c r="G212" s="25" t="s">
        <v>310</v>
      </c>
      <c r="H212" s="122">
        <v>200</v>
      </c>
      <c r="I212" s="37">
        <v>1.26</v>
      </c>
      <c r="J212" s="37">
        <v>2</v>
      </c>
      <c r="K212" s="35">
        <f t="shared" si="39"/>
        <v>2</v>
      </c>
      <c r="L212" s="61">
        <f t="shared" si="40"/>
        <v>1</v>
      </c>
      <c r="M212" s="30">
        <v>-2</v>
      </c>
      <c r="N212" s="7">
        <f t="shared" si="42"/>
        <v>-3.9999999999988045E-2</v>
      </c>
      <c r="O212" s="26">
        <f t="shared" si="41"/>
        <v>-1</v>
      </c>
      <c r="P212" s="10">
        <f t="shared" si="43"/>
        <v>-1.9999999999993801E-2</v>
      </c>
      <c r="Q212" s="52" t="s">
        <v>29</v>
      </c>
      <c r="R212" s="52" t="s">
        <v>33</v>
      </c>
      <c r="S212" s="25">
        <v>0</v>
      </c>
      <c r="T212" s="53"/>
    </row>
    <row r="213" spans="2:20">
      <c r="B213" s="42">
        <v>210</v>
      </c>
      <c r="C213" s="45">
        <v>44465</v>
      </c>
      <c r="D213" s="25" t="s">
        <v>128</v>
      </c>
      <c r="E213" s="25">
        <v>1.49</v>
      </c>
      <c r="F213" s="25" t="s">
        <v>659</v>
      </c>
      <c r="G213" s="25" t="s">
        <v>209</v>
      </c>
      <c r="H213" s="122">
        <v>200</v>
      </c>
      <c r="I213" s="37">
        <v>1.25</v>
      </c>
      <c r="J213" s="37">
        <v>2</v>
      </c>
      <c r="K213" s="35">
        <f t="shared" si="39"/>
        <v>2</v>
      </c>
      <c r="L213" s="61">
        <f t="shared" si="40"/>
        <v>1</v>
      </c>
      <c r="M213" s="30">
        <v>-2</v>
      </c>
      <c r="N213" s="7">
        <f t="shared" si="42"/>
        <v>-2.039999999999988</v>
      </c>
      <c r="O213" s="26">
        <f t="shared" si="41"/>
        <v>-1</v>
      </c>
      <c r="P213" s="10">
        <f t="shared" si="43"/>
        <v>-1.0199999999999938</v>
      </c>
      <c r="Q213" s="52" t="s">
        <v>29</v>
      </c>
      <c r="R213" s="52" t="s">
        <v>33</v>
      </c>
      <c r="S213" s="25">
        <v>0</v>
      </c>
      <c r="T213" s="53"/>
    </row>
    <row r="214" spans="2:20">
      <c r="B214" s="42">
        <v>211</v>
      </c>
      <c r="C214" s="45">
        <v>44465</v>
      </c>
      <c r="D214" s="25" t="s">
        <v>214</v>
      </c>
      <c r="E214" s="25">
        <v>1.78</v>
      </c>
      <c r="F214" s="25" t="s">
        <v>395</v>
      </c>
      <c r="G214" s="25" t="s">
        <v>429</v>
      </c>
      <c r="H214" s="122">
        <v>200</v>
      </c>
      <c r="I214" s="37">
        <v>1.41</v>
      </c>
      <c r="J214" s="37">
        <v>2</v>
      </c>
      <c r="K214" s="35">
        <f t="shared" si="39"/>
        <v>2</v>
      </c>
      <c r="L214" s="61">
        <f t="shared" si="40"/>
        <v>1</v>
      </c>
      <c r="M214" s="30">
        <v>0.8</v>
      </c>
      <c r="N214" s="7">
        <f t="shared" si="42"/>
        <v>-1.239999999999988</v>
      </c>
      <c r="O214" s="26">
        <f t="shared" si="41"/>
        <v>0.4</v>
      </c>
      <c r="P214" s="10">
        <f t="shared" si="43"/>
        <v>-0.61999999999999378</v>
      </c>
      <c r="Q214" s="52" t="s">
        <v>33</v>
      </c>
      <c r="R214" s="52" t="s">
        <v>39</v>
      </c>
      <c r="S214" s="25">
        <v>1</v>
      </c>
      <c r="T214" s="53"/>
    </row>
    <row r="215" spans="2:20">
      <c r="B215" s="42">
        <v>212</v>
      </c>
      <c r="C215" s="45">
        <v>44465</v>
      </c>
      <c r="D215" s="25" t="s">
        <v>181</v>
      </c>
      <c r="E215" s="25">
        <v>1.78</v>
      </c>
      <c r="F215" s="25" t="s">
        <v>220</v>
      </c>
      <c r="G215" s="25" t="s">
        <v>667</v>
      </c>
      <c r="H215" s="122">
        <v>200</v>
      </c>
      <c r="I215" s="37">
        <v>1.31</v>
      </c>
      <c r="J215" s="37">
        <v>2</v>
      </c>
      <c r="K215" s="35">
        <f t="shared" si="39"/>
        <v>2</v>
      </c>
      <c r="L215" s="61">
        <f t="shared" si="40"/>
        <v>1</v>
      </c>
      <c r="M215" s="30">
        <v>-2</v>
      </c>
      <c r="N215" s="7">
        <f t="shared" si="42"/>
        <v>-3.2399999999999878</v>
      </c>
      <c r="O215" s="26">
        <f t="shared" si="41"/>
        <v>-1</v>
      </c>
      <c r="P215" s="10">
        <f t="shared" si="43"/>
        <v>-1.6199999999999939</v>
      </c>
      <c r="Q215" s="52" t="s">
        <v>29</v>
      </c>
      <c r="R215" s="52" t="s">
        <v>28</v>
      </c>
      <c r="S215" s="25">
        <v>0</v>
      </c>
      <c r="T215" s="53"/>
    </row>
    <row r="216" spans="2:20">
      <c r="B216" s="42">
        <v>213</v>
      </c>
      <c r="C216" s="45">
        <v>44466</v>
      </c>
      <c r="D216" s="25" t="s">
        <v>544</v>
      </c>
      <c r="E216" s="25">
        <v>1.63</v>
      </c>
      <c r="F216" s="25" t="s">
        <v>545</v>
      </c>
      <c r="G216" s="25" t="s">
        <v>683</v>
      </c>
      <c r="H216" s="122">
        <v>200</v>
      </c>
      <c r="I216" s="37">
        <v>1.33</v>
      </c>
      <c r="J216" s="37">
        <v>2</v>
      </c>
      <c r="K216" s="35">
        <f t="shared" si="39"/>
        <v>2</v>
      </c>
      <c r="L216" s="61">
        <f t="shared" si="40"/>
        <v>1</v>
      </c>
      <c r="M216" s="30">
        <v>0.65</v>
      </c>
      <c r="N216" s="7">
        <f t="shared" si="42"/>
        <v>-2.5899999999999879</v>
      </c>
      <c r="O216" s="26">
        <f t="shared" si="41"/>
        <v>0.32500000000000001</v>
      </c>
      <c r="P216" s="10">
        <f t="shared" si="43"/>
        <v>-1.2949999999999939</v>
      </c>
      <c r="Q216" s="52" t="s">
        <v>43</v>
      </c>
      <c r="R216" s="52" t="s">
        <v>43</v>
      </c>
      <c r="S216" s="25">
        <v>1</v>
      </c>
      <c r="T216" s="53"/>
    </row>
    <row r="217" spans="2:20">
      <c r="B217" s="42">
        <v>214</v>
      </c>
      <c r="C217" s="45">
        <v>44466</v>
      </c>
      <c r="D217" s="25" t="s">
        <v>214</v>
      </c>
      <c r="E217" s="25">
        <v>1.71</v>
      </c>
      <c r="F217" s="25" t="s">
        <v>387</v>
      </c>
      <c r="G217" s="25" t="s">
        <v>684</v>
      </c>
      <c r="H217" s="122">
        <v>200</v>
      </c>
      <c r="I217" s="37">
        <v>1.32</v>
      </c>
      <c r="J217" s="37">
        <v>2</v>
      </c>
      <c r="K217" s="35">
        <f t="shared" si="39"/>
        <v>2</v>
      </c>
      <c r="L217" s="61">
        <f t="shared" si="40"/>
        <v>1</v>
      </c>
      <c r="M217" s="30">
        <v>-2</v>
      </c>
      <c r="N217" s="7">
        <f t="shared" si="42"/>
        <v>-4.5899999999999874</v>
      </c>
      <c r="O217" s="26">
        <f t="shared" si="41"/>
        <v>-1</v>
      </c>
      <c r="P217" s="10">
        <f t="shared" si="43"/>
        <v>-2.2949999999999937</v>
      </c>
      <c r="Q217" s="52" t="s">
        <v>29</v>
      </c>
      <c r="R217" s="52" t="s">
        <v>33</v>
      </c>
      <c r="S217" s="25">
        <v>0</v>
      </c>
      <c r="T217" s="53"/>
    </row>
    <row r="218" spans="2:20" ht="15.65" customHeight="1">
      <c r="B218" s="42">
        <v>215</v>
      </c>
      <c r="C218" s="45">
        <v>44466</v>
      </c>
      <c r="D218" s="25" t="s">
        <v>258</v>
      </c>
      <c r="E218" s="25">
        <v>1.73</v>
      </c>
      <c r="F218" s="25" t="s">
        <v>685</v>
      </c>
      <c r="G218" s="25" t="s">
        <v>686</v>
      </c>
      <c r="H218" s="122">
        <v>200</v>
      </c>
      <c r="I218" s="37">
        <v>1.34</v>
      </c>
      <c r="J218" s="37">
        <v>2</v>
      </c>
      <c r="K218" s="35">
        <f t="shared" si="39"/>
        <v>2</v>
      </c>
      <c r="L218" s="61">
        <f t="shared" si="40"/>
        <v>1</v>
      </c>
      <c r="M218" s="30">
        <v>-2</v>
      </c>
      <c r="N218" s="7">
        <f t="shared" si="42"/>
        <v>-6.5899999999999874</v>
      </c>
      <c r="O218" s="26">
        <f t="shared" si="41"/>
        <v>-1</v>
      </c>
      <c r="P218" s="10">
        <f t="shared" si="43"/>
        <v>-3.2949999999999937</v>
      </c>
      <c r="Q218" s="52" t="s">
        <v>33</v>
      </c>
      <c r="R218" s="52" t="s">
        <v>33</v>
      </c>
      <c r="S218" s="25">
        <v>0</v>
      </c>
      <c r="T218" s="53"/>
    </row>
    <row r="219" spans="2:20">
      <c r="B219" s="42">
        <v>216</v>
      </c>
      <c r="C219" s="45">
        <v>44467</v>
      </c>
      <c r="D219" s="25" t="s">
        <v>168</v>
      </c>
      <c r="E219" s="25">
        <v>1.7</v>
      </c>
      <c r="F219" s="25" t="s">
        <v>400</v>
      </c>
      <c r="G219" s="25" t="s">
        <v>275</v>
      </c>
      <c r="H219" s="122">
        <v>200</v>
      </c>
      <c r="I219" s="37">
        <v>1.31</v>
      </c>
      <c r="J219" s="37">
        <v>2</v>
      </c>
      <c r="K219" s="35">
        <f t="shared" si="39"/>
        <v>2</v>
      </c>
      <c r="L219" s="61">
        <f t="shared" si="40"/>
        <v>1</v>
      </c>
      <c r="M219" s="30">
        <v>0.6</v>
      </c>
      <c r="N219" s="7">
        <f t="shared" si="42"/>
        <v>-5.9899999999999878</v>
      </c>
      <c r="O219" s="26">
        <f t="shared" si="41"/>
        <v>0.3</v>
      </c>
      <c r="P219" s="10">
        <f t="shared" si="43"/>
        <v>-2.9949999999999939</v>
      </c>
      <c r="Q219" s="52" t="s">
        <v>39</v>
      </c>
      <c r="R219" s="52" t="s">
        <v>108</v>
      </c>
      <c r="S219" s="25">
        <v>1</v>
      </c>
      <c r="T219" s="53"/>
    </row>
    <row r="220" spans="2:20">
      <c r="B220" s="42">
        <v>217</v>
      </c>
      <c r="C220" s="45">
        <v>44467</v>
      </c>
      <c r="D220" s="25" t="s">
        <v>168</v>
      </c>
      <c r="E220" s="25">
        <v>1.8</v>
      </c>
      <c r="F220" s="25" t="s">
        <v>237</v>
      </c>
      <c r="G220" s="25" t="s">
        <v>687</v>
      </c>
      <c r="H220" s="122">
        <v>200</v>
      </c>
      <c r="I220" s="37">
        <v>1.27</v>
      </c>
      <c r="J220" s="37">
        <v>2</v>
      </c>
      <c r="K220" s="35">
        <f t="shared" si="39"/>
        <v>2</v>
      </c>
      <c r="L220" s="61">
        <f t="shared" si="40"/>
        <v>1</v>
      </c>
      <c r="M220" s="30">
        <v>0.53</v>
      </c>
      <c r="N220" s="7">
        <f t="shared" si="42"/>
        <v>-5.4599999999999875</v>
      </c>
      <c r="O220" s="26">
        <f t="shared" si="41"/>
        <v>0.26500000000000001</v>
      </c>
      <c r="P220" s="10">
        <f t="shared" si="43"/>
        <v>-2.7299999999999938</v>
      </c>
      <c r="Q220" s="52" t="s">
        <v>39</v>
      </c>
      <c r="R220" s="52" t="s">
        <v>693</v>
      </c>
      <c r="S220" s="25">
        <v>1</v>
      </c>
      <c r="T220" s="53"/>
    </row>
    <row r="221" spans="2:20">
      <c r="B221" s="42">
        <v>218</v>
      </c>
      <c r="C221" s="45">
        <v>44467</v>
      </c>
      <c r="D221" s="25" t="s">
        <v>168</v>
      </c>
      <c r="E221" s="25">
        <v>1.73</v>
      </c>
      <c r="F221" s="25" t="s">
        <v>274</v>
      </c>
      <c r="G221" s="25" t="s">
        <v>688</v>
      </c>
      <c r="H221" s="122">
        <v>200</v>
      </c>
      <c r="I221" s="37">
        <v>1.3</v>
      </c>
      <c r="J221" s="37">
        <v>2</v>
      </c>
      <c r="K221" s="35">
        <f t="shared" si="39"/>
        <v>2</v>
      </c>
      <c r="L221" s="61">
        <f t="shared" si="40"/>
        <v>1</v>
      </c>
      <c r="M221" s="30">
        <v>0.57999999999999996</v>
      </c>
      <c r="N221" s="7">
        <f t="shared" si="42"/>
        <v>-4.8799999999999875</v>
      </c>
      <c r="O221" s="26">
        <f t="shared" si="41"/>
        <v>0.28999999999999998</v>
      </c>
      <c r="P221" s="10">
        <f t="shared" si="43"/>
        <v>-2.4399999999999937</v>
      </c>
      <c r="Q221" s="52" t="s">
        <v>108</v>
      </c>
      <c r="R221" s="52" t="s">
        <v>148</v>
      </c>
      <c r="S221" s="25">
        <v>1</v>
      </c>
      <c r="T221" s="53"/>
    </row>
    <row r="222" spans="2:20">
      <c r="B222" s="42">
        <v>219</v>
      </c>
      <c r="C222" s="45">
        <v>44467</v>
      </c>
      <c r="D222" s="25" t="s">
        <v>168</v>
      </c>
      <c r="E222" s="25">
        <v>1.77</v>
      </c>
      <c r="F222" s="25" t="s">
        <v>689</v>
      </c>
      <c r="G222" s="25" t="s">
        <v>401</v>
      </c>
      <c r="H222" s="122">
        <v>200</v>
      </c>
      <c r="I222" s="37">
        <v>1.36</v>
      </c>
      <c r="J222" s="37">
        <v>2</v>
      </c>
      <c r="K222" s="35">
        <f t="shared" si="39"/>
        <v>2</v>
      </c>
      <c r="L222" s="61">
        <f t="shared" si="40"/>
        <v>1</v>
      </c>
      <c r="M222" s="30">
        <v>0.7</v>
      </c>
      <c r="N222" s="7">
        <f t="shared" si="42"/>
        <v>-4.1799999999999873</v>
      </c>
      <c r="O222" s="26">
        <f t="shared" si="41"/>
        <v>0.35</v>
      </c>
      <c r="P222" s="10">
        <f t="shared" si="43"/>
        <v>-2.0899999999999936</v>
      </c>
      <c r="Q222" s="52" t="s">
        <v>39</v>
      </c>
      <c r="R222" s="52" t="s">
        <v>313</v>
      </c>
      <c r="S222" s="25">
        <v>1</v>
      </c>
      <c r="T222" s="53"/>
    </row>
    <row r="223" spans="2:20">
      <c r="B223" s="42">
        <v>220</v>
      </c>
      <c r="C223" s="45">
        <v>44467</v>
      </c>
      <c r="D223" s="25" t="s">
        <v>690</v>
      </c>
      <c r="E223" s="25">
        <v>1.73</v>
      </c>
      <c r="F223" s="25" t="s">
        <v>691</v>
      </c>
      <c r="G223" s="25" t="s">
        <v>692</v>
      </c>
      <c r="H223" s="122">
        <v>200</v>
      </c>
      <c r="I223" s="37">
        <v>1.35</v>
      </c>
      <c r="J223" s="37">
        <v>2</v>
      </c>
      <c r="K223" s="35">
        <f t="shared" si="39"/>
        <v>2</v>
      </c>
      <c r="L223" s="61">
        <f t="shared" si="40"/>
        <v>1</v>
      </c>
      <c r="M223" s="30">
        <v>0.68</v>
      </c>
      <c r="N223" s="7">
        <f t="shared" si="42"/>
        <v>-3.4999999999999871</v>
      </c>
      <c r="O223" s="26">
        <f t="shared" si="41"/>
        <v>0.34</v>
      </c>
      <c r="P223" s="10">
        <f t="shared" si="43"/>
        <v>-1.7499999999999936</v>
      </c>
      <c r="Q223" s="52" t="s">
        <v>29</v>
      </c>
      <c r="R223" s="52" t="s">
        <v>108</v>
      </c>
      <c r="S223" s="25">
        <v>1</v>
      </c>
      <c r="T223" s="53"/>
    </row>
    <row r="224" spans="2:20">
      <c r="B224" s="42">
        <v>221</v>
      </c>
      <c r="C224" s="45">
        <v>44468</v>
      </c>
      <c r="D224" s="25" t="s">
        <v>295</v>
      </c>
      <c r="E224" s="25">
        <v>1.65</v>
      </c>
      <c r="F224" s="25" t="s">
        <v>164</v>
      </c>
      <c r="G224" s="25" t="s">
        <v>694</v>
      </c>
      <c r="H224" s="122">
        <v>200</v>
      </c>
      <c r="I224" s="37">
        <v>1.27</v>
      </c>
      <c r="J224" s="37">
        <v>2</v>
      </c>
      <c r="K224" s="35">
        <f t="shared" si="39"/>
        <v>2</v>
      </c>
      <c r="L224" s="61">
        <f t="shared" si="40"/>
        <v>1</v>
      </c>
      <c r="M224" s="30">
        <v>0.51</v>
      </c>
      <c r="N224" s="7">
        <f t="shared" si="42"/>
        <v>-2.9899999999999869</v>
      </c>
      <c r="O224" s="26">
        <f t="shared" si="41"/>
        <v>0.255</v>
      </c>
      <c r="P224" s="10">
        <f t="shared" si="43"/>
        <v>-1.4949999999999934</v>
      </c>
      <c r="Q224" s="52" t="s">
        <v>28</v>
      </c>
      <c r="R224" s="52" t="s">
        <v>41</v>
      </c>
      <c r="S224" s="25">
        <v>1</v>
      </c>
      <c r="T224" s="53"/>
    </row>
    <row r="225" spans="2:20">
      <c r="B225" s="42">
        <v>222</v>
      </c>
      <c r="C225" s="45">
        <v>44469</v>
      </c>
      <c r="D225" s="25" t="s">
        <v>120</v>
      </c>
      <c r="E225" s="25">
        <v>1.54</v>
      </c>
      <c r="F225" s="25" t="s">
        <v>248</v>
      </c>
      <c r="G225" s="25" t="s">
        <v>695</v>
      </c>
      <c r="H225" s="122">
        <v>200</v>
      </c>
      <c r="I225" s="37">
        <v>1.27</v>
      </c>
      <c r="J225" s="37">
        <v>2</v>
      </c>
      <c r="K225" s="35">
        <f t="shared" si="39"/>
        <v>2</v>
      </c>
      <c r="L225" s="61">
        <f t="shared" si="40"/>
        <v>1</v>
      </c>
      <c r="M225" s="30">
        <v>-2</v>
      </c>
      <c r="N225" s="7">
        <f t="shared" si="42"/>
        <v>-4.9899999999999869</v>
      </c>
      <c r="O225" s="26">
        <f t="shared" si="41"/>
        <v>-1</v>
      </c>
      <c r="P225" s="10">
        <f t="shared" si="43"/>
        <v>-2.4949999999999934</v>
      </c>
      <c r="Q225" s="52" t="s">
        <v>29</v>
      </c>
      <c r="R225" s="52" t="s">
        <v>33</v>
      </c>
      <c r="S225" s="25">
        <v>0</v>
      </c>
      <c r="T225" s="53"/>
    </row>
    <row r="226" spans="2:20">
      <c r="B226" s="42">
        <v>223</v>
      </c>
      <c r="C226" s="45">
        <v>44469</v>
      </c>
      <c r="D226" s="25" t="s">
        <v>120</v>
      </c>
      <c r="E226" s="25">
        <v>1.63</v>
      </c>
      <c r="F226" s="25" t="s">
        <v>696</v>
      </c>
      <c r="G226" s="25" t="s">
        <v>578</v>
      </c>
      <c r="H226" s="122">
        <v>200</v>
      </c>
      <c r="I226" s="37">
        <v>1.29</v>
      </c>
      <c r="J226" s="37">
        <v>2</v>
      </c>
      <c r="K226" s="35">
        <f t="shared" si="39"/>
        <v>2</v>
      </c>
      <c r="L226" s="61">
        <f t="shared" si="40"/>
        <v>1</v>
      </c>
      <c r="M226" s="30">
        <v>0.56999999999999995</v>
      </c>
      <c r="N226" s="7">
        <f t="shared" si="42"/>
        <v>-4.4199999999999866</v>
      </c>
      <c r="O226" s="26">
        <f t="shared" si="41"/>
        <v>0.28499999999999998</v>
      </c>
      <c r="P226" s="10">
        <f t="shared" si="43"/>
        <v>-2.2099999999999933</v>
      </c>
      <c r="Q226" s="52" t="s">
        <v>33</v>
      </c>
      <c r="R226" s="52" t="s">
        <v>40</v>
      </c>
      <c r="S226" s="25">
        <v>1</v>
      </c>
      <c r="T226" s="53"/>
    </row>
    <row r="227" spans="2:20">
      <c r="B227" s="42">
        <v>224</v>
      </c>
      <c r="C227" s="45">
        <v>44469</v>
      </c>
      <c r="D227" s="25" t="s">
        <v>120</v>
      </c>
      <c r="E227" s="25">
        <v>1.61</v>
      </c>
      <c r="F227" s="25" t="s">
        <v>677</v>
      </c>
      <c r="G227" s="25" t="s">
        <v>250</v>
      </c>
      <c r="H227" s="122">
        <v>200</v>
      </c>
      <c r="I227" s="37">
        <v>1.25</v>
      </c>
      <c r="J227" s="37">
        <v>2</v>
      </c>
      <c r="K227" s="35">
        <f t="shared" si="39"/>
        <v>2</v>
      </c>
      <c r="L227" s="61">
        <f t="shared" si="40"/>
        <v>1</v>
      </c>
      <c r="M227" s="30">
        <v>0.49</v>
      </c>
      <c r="N227" s="7">
        <f t="shared" si="42"/>
        <v>-3.9299999999999864</v>
      </c>
      <c r="O227" s="26">
        <f t="shared" si="41"/>
        <v>0.245</v>
      </c>
      <c r="P227" s="10">
        <f t="shared" si="43"/>
        <v>-1.9649999999999932</v>
      </c>
      <c r="Q227" s="52" t="s">
        <v>28</v>
      </c>
      <c r="R227" s="52" t="s">
        <v>31</v>
      </c>
      <c r="S227" s="25">
        <v>1</v>
      </c>
      <c r="T227" s="53"/>
    </row>
    <row r="228" spans="2:20">
      <c r="B228" s="42">
        <v>225</v>
      </c>
      <c r="C228" s="45">
        <v>44469</v>
      </c>
      <c r="D228" s="25" t="s">
        <v>592</v>
      </c>
      <c r="E228" s="25">
        <v>1.67</v>
      </c>
      <c r="F228" s="25" t="s">
        <v>697</v>
      </c>
      <c r="G228" s="25" t="s">
        <v>698</v>
      </c>
      <c r="H228" s="120">
        <v>200</v>
      </c>
      <c r="I228" s="37">
        <v>1.33</v>
      </c>
      <c r="J228" s="37">
        <v>2</v>
      </c>
      <c r="K228" s="35">
        <f t="shared" si="39"/>
        <v>2</v>
      </c>
      <c r="L228" s="61">
        <f t="shared" si="40"/>
        <v>1</v>
      </c>
      <c r="M228" s="30">
        <v>0.65</v>
      </c>
      <c r="N228" s="7">
        <f t="shared" si="42"/>
        <v>-3.2799999999999865</v>
      </c>
      <c r="O228" s="26">
        <f t="shared" si="41"/>
        <v>0.32500000000000001</v>
      </c>
      <c r="P228" s="10">
        <f t="shared" si="43"/>
        <v>-1.6399999999999932</v>
      </c>
      <c r="Q228" s="52" t="s">
        <v>41</v>
      </c>
      <c r="R228" s="52" t="s">
        <v>32</v>
      </c>
      <c r="S228" s="25">
        <v>1</v>
      </c>
      <c r="T228" s="53"/>
    </row>
    <row r="229" spans="2:20">
      <c r="B229" s="42">
        <v>226</v>
      </c>
      <c r="C229" s="45">
        <v>44471</v>
      </c>
      <c r="D229" s="25" t="s">
        <v>214</v>
      </c>
      <c r="E229" s="25">
        <v>1.59</v>
      </c>
      <c r="F229" s="25" t="s">
        <v>388</v>
      </c>
      <c r="G229" s="25" t="s">
        <v>720</v>
      </c>
      <c r="H229" s="120">
        <v>200</v>
      </c>
      <c r="I229" s="37">
        <v>1.48</v>
      </c>
      <c r="J229" s="37">
        <v>2</v>
      </c>
      <c r="K229" s="35">
        <f t="shared" si="39"/>
        <v>2</v>
      </c>
      <c r="L229" s="61">
        <f t="shared" si="40"/>
        <v>1</v>
      </c>
      <c r="M229" s="30">
        <v>-2</v>
      </c>
      <c r="N229" s="7">
        <f t="shared" si="42"/>
        <v>-5.2799999999999869</v>
      </c>
      <c r="O229" s="26">
        <f t="shared" si="41"/>
        <v>-1</v>
      </c>
      <c r="P229" s="10">
        <f t="shared" si="43"/>
        <v>-2.6399999999999935</v>
      </c>
      <c r="Q229" s="52" t="s">
        <v>33</v>
      </c>
      <c r="R229" s="52" t="s">
        <v>33</v>
      </c>
      <c r="S229" s="25">
        <v>0</v>
      </c>
      <c r="T229" s="53"/>
    </row>
    <row r="230" spans="2:20">
      <c r="B230" s="42">
        <v>227</v>
      </c>
      <c r="C230" s="45">
        <v>44471</v>
      </c>
      <c r="D230" s="25" t="s">
        <v>258</v>
      </c>
      <c r="E230" s="25">
        <v>1.69</v>
      </c>
      <c r="F230" s="25" t="s">
        <v>721</v>
      </c>
      <c r="G230" s="25" t="s">
        <v>722</v>
      </c>
      <c r="H230" s="122">
        <v>200</v>
      </c>
      <c r="I230" s="37">
        <v>1.25</v>
      </c>
      <c r="J230" s="37">
        <v>2</v>
      </c>
      <c r="K230" s="35">
        <f t="shared" si="39"/>
        <v>2</v>
      </c>
      <c r="L230" s="61">
        <f t="shared" si="40"/>
        <v>1</v>
      </c>
      <c r="M230" s="30">
        <v>0.49</v>
      </c>
      <c r="N230" s="7">
        <f t="shared" si="42"/>
        <v>-4.7899999999999867</v>
      </c>
      <c r="O230" s="26">
        <f t="shared" si="41"/>
        <v>0.245</v>
      </c>
      <c r="P230" s="10">
        <f t="shared" si="43"/>
        <v>-2.3949999999999934</v>
      </c>
      <c r="Q230" s="52" t="s">
        <v>119</v>
      </c>
      <c r="R230" s="52" t="s">
        <v>313</v>
      </c>
      <c r="S230" s="25">
        <v>1</v>
      </c>
      <c r="T230" s="53"/>
    </row>
    <row r="231" spans="2:20">
      <c r="B231" s="42">
        <v>228</v>
      </c>
      <c r="C231" s="45">
        <v>44471</v>
      </c>
      <c r="D231" s="25" t="s">
        <v>126</v>
      </c>
      <c r="E231" s="25">
        <v>1.73</v>
      </c>
      <c r="F231" s="25" t="s">
        <v>91</v>
      </c>
      <c r="G231" s="25" t="s">
        <v>124</v>
      </c>
      <c r="H231" s="122">
        <v>200</v>
      </c>
      <c r="I231" s="37">
        <v>1.25</v>
      </c>
      <c r="J231" s="37">
        <v>2</v>
      </c>
      <c r="K231" s="35">
        <f t="shared" si="39"/>
        <v>2</v>
      </c>
      <c r="L231" s="61">
        <f t="shared" si="40"/>
        <v>1</v>
      </c>
      <c r="M231" s="30">
        <v>-2</v>
      </c>
      <c r="N231" s="7">
        <f t="shared" si="42"/>
        <v>-6.7899999999999867</v>
      </c>
      <c r="O231" s="26">
        <f t="shared" si="41"/>
        <v>-1</v>
      </c>
      <c r="P231" s="10">
        <f t="shared" si="43"/>
        <v>-3.3949999999999934</v>
      </c>
      <c r="Q231" s="52" t="s">
        <v>33</v>
      </c>
      <c r="R231" s="52" t="s">
        <v>33</v>
      </c>
      <c r="S231" s="25">
        <v>0</v>
      </c>
      <c r="T231" s="53"/>
    </row>
    <row r="232" spans="2:20">
      <c r="B232" s="42">
        <v>229</v>
      </c>
      <c r="C232" s="45">
        <v>44471</v>
      </c>
      <c r="D232" s="25" t="s">
        <v>103</v>
      </c>
      <c r="E232" s="25">
        <v>1.53</v>
      </c>
      <c r="F232" s="25" t="s">
        <v>493</v>
      </c>
      <c r="G232" s="25" t="s">
        <v>510</v>
      </c>
      <c r="H232" s="122">
        <v>200</v>
      </c>
      <c r="I232" s="37">
        <v>1.29</v>
      </c>
      <c r="J232" s="37">
        <v>2</v>
      </c>
      <c r="K232" s="35">
        <f t="shared" si="39"/>
        <v>2</v>
      </c>
      <c r="L232" s="61">
        <f t="shared" si="40"/>
        <v>1</v>
      </c>
      <c r="M232" s="30">
        <v>0.56000000000000005</v>
      </c>
      <c r="N232" s="7">
        <f t="shared" si="42"/>
        <v>-6.2299999999999862</v>
      </c>
      <c r="O232" s="26">
        <f t="shared" si="41"/>
        <v>0.28000000000000003</v>
      </c>
      <c r="P232" s="10">
        <f t="shared" si="43"/>
        <v>-3.1149999999999931</v>
      </c>
      <c r="Q232" s="52" t="s">
        <v>33</v>
      </c>
      <c r="R232" s="52" t="s">
        <v>30</v>
      </c>
      <c r="S232" s="25">
        <v>1</v>
      </c>
      <c r="T232" s="53"/>
    </row>
    <row r="233" spans="2:20">
      <c r="B233" s="42">
        <v>230</v>
      </c>
      <c r="C233" s="45">
        <v>44471</v>
      </c>
      <c r="D233" s="25" t="s">
        <v>103</v>
      </c>
      <c r="E233" s="25">
        <v>1.71</v>
      </c>
      <c r="F233" s="25" t="s">
        <v>723</v>
      </c>
      <c r="G233" s="25" t="s">
        <v>494</v>
      </c>
      <c r="H233" s="122">
        <v>200</v>
      </c>
      <c r="I233" s="37">
        <v>1.31</v>
      </c>
      <c r="J233" s="37">
        <v>2</v>
      </c>
      <c r="K233" s="35">
        <f t="shared" si="39"/>
        <v>2</v>
      </c>
      <c r="L233" s="61">
        <f t="shared" si="40"/>
        <v>1</v>
      </c>
      <c r="M233" s="30">
        <v>0.6</v>
      </c>
      <c r="N233" s="7">
        <f t="shared" si="42"/>
        <v>-5.6299999999999866</v>
      </c>
      <c r="O233" s="26">
        <f t="shared" si="41"/>
        <v>0.3</v>
      </c>
      <c r="P233" s="10">
        <f t="shared" si="43"/>
        <v>-2.8149999999999933</v>
      </c>
      <c r="Q233" s="52" t="s">
        <v>30</v>
      </c>
      <c r="R233" s="52" t="s">
        <v>38</v>
      </c>
      <c r="S233" s="25">
        <v>1</v>
      </c>
      <c r="T233" s="53"/>
    </row>
    <row r="234" spans="2:20">
      <c r="B234" s="42">
        <v>231</v>
      </c>
      <c r="C234" s="45">
        <v>44471</v>
      </c>
      <c r="D234" s="25" t="s">
        <v>202</v>
      </c>
      <c r="E234" s="25">
        <v>1.61</v>
      </c>
      <c r="F234" s="25" t="s">
        <v>724</v>
      </c>
      <c r="G234" s="25" t="s">
        <v>725</v>
      </c>
      <c r="H234" s="122">
        <v>200</v>
      </c>
      <c r="I234" s="37">
        <v>1.25</v>
      </c>
      <c r="J234" s="37">
        <v>2</v>
      </c>
      <c r="K234" s="35">
        <f t="shared" si="39"/>
        <v>2</v>
      </c>
      <c r="L234" s="61">
        <f t="shared" si="40"/>
        <v>1</v>
      </c>
      <c r="M234" s="30">
        <v>0.49</v>
      </c>
      <c r="N234" s="7">
        <f t="shared" si="42"/>
        <v>-5.1399999999999864</v>
      </c>
      <c r="O234" s="26">
        <f t="shared" si="41"/>
        <v>0.245</v>
      </c>
      <c r="P234" s="10">
        <f t="shared" si="43"/>
        <v>-2.5699999999999932</v>
      </c>
      <c r="Q234" s="52" t="s">
        <v>33</v>
      </c>
      <c r="R234" s="52" t="s">
        <v>38</v>
      </c>
      <c r="S234" s="25">
        <v>1</v>
      </c>
      <c r="T234" s="53"/>
    </row>
    <row r="235" spans="2:20">
      <c r="B235" s="42">
        <v>232</v>
      </c>
      <c r="C235" s="45">
        <v>44471</v>
      </c>
      <c r="D235" s="25" t="s">
        <v>728</v>
      </c>
      <c r="E235" s="25">
        <v>1.66</v>
      </c>
      <c r="F235" s="25" t="s">
        <v>726</v>
      </c>
      <c r="G235" s="25" t="s">
        <v>727</v>
      </c>
      <c r="H235" s="122">
        <v>200</v>
      </c>
      <c r="I235" s="37">
        <v>1.27</v>
      </c>
      <c r="J235" s="37">
        <v>2</v>
      </c>
      <c r="K235" s="35">
        <f t="shared" si="39"/>
        <v>2</v>
      </c>
      <c r="L235" s="61">
        <f t="shared" si="40"/>
        <v>1</v>
      </c>
      <c r="M235" s="30">
        <v>0.52</v>
      </c>
      <c r="N235" s="7">
        <f t="shared" si="42"/>
        <v>-4.6199999999999868</v>
      </c>
      <c r="O235" s="26">
        <f t="shared" si="41"/>
        <v>0.26</v>
      </c>
      <c r="P235" s="10">
        <f t="shared" si="43"/>
        <v>-2.3099999999999934</v>
      </c>
      <c r="Q235" s="52" t="s">
        <v>35</v>
      </c>
      <c r="R235" s="52" t="s">
        <v>751</v>
      </c>
      <c r="S235" s="25">
        <v>1</v>
      </c>
      <c r="T235" s="53"/>
    </row>
    <row r="236" spans="2:20">
      <c r="B236" s="42">
        <v>233</v>
      </c>
      <c r="C236" s="45">
        <v>44471</v>
      </c>
      <c r="D236" s="25" t="s">
        <v>728</v>
      </c>
      <c r="E236" s="25">
        <v>1.81</v>
      </c>
      <c r="F236" s="25" t="s">
        <v>729</v>
      </c>
      <c r="G236" s="25" t="s">
        <v>235</v>
      </c>
      <c r="H236" s="122">
        <v>200</v>
      </c>
      <c r="I236" s="37">
        <v>1.36</v>
      </c>
      <c r="J236" s="37">
        <v>2</v>
      </c>
      <c r="K236" s="35">
        <f t="shared" si="39"/>
        <v>2</v>
      </c>
      <c r="L236" s="61">
        <f t="shared" si="40"/>
        <v>1</v>
      </c>
      <c r="M236" s="30">
        <v>0.7</v>
      </c>
      <c r="N236" s="7">
        <f t="shared" si="42"/>
        <v>-3.9199999999999866</v>
      </c>
      <c r="O236" s="26">
        <f t="shared" si="41"/>
        <v>0.35</v>
      </c>
      <c r="P236" s="10">
        <f t="shared" si="43"/>
        <v>-1.9599999999999933</v>
      </c>
      <c r="Q236" s="52" t="s">
        <v>39</v>
      </c>
      <c r="R236" s="52" t="s">
        <v>38</v>
      </c>
      <c r="S236" s="25">
        <v>1</v>
      </c>
      <c r="T236" s="53"/>
    </row>
    <row r="237" spans="2:20">
      <c r="B237" s="42">
        <v>234</v>
      </c>
      <c r="C237" s="45">
        <v>44471</v>
      </c>
      <c r="D237" s="25" t="s">
        <v>621</v>
      </c>
      <c r="E237" s="25">
        <v>1.78</v>
      </c>
      <c r="F237" s="25" t="s">
        <v>730</v>
      </c>
      <c r="G237" s="25" t="s">
        <v>731</v>
      </c>
      <c r="H237" s="122">
        <v>200</v>
      </c>
      <c r="I237" s="37">
        <v>1.4</v>
      </c>
      <c r="J237" s="37">
        <v>2</v>
      </c>
      <c r="K237" s="35">
        <f t="shared" si="39"/>
        <v>2</v>
      </c>
      <c r="L237" s="61">
        <f t="shared" si="40"/>
        <v>1</v>
      </c>
      <c r="M237" s="30">
        <v>0.78</v>
      </c>
      <c r="N237" s="7">
        <f t="shared" si="42"/>
        <v>-3.1399999999999864</v>
      </c>
      <c r="O237" s="26">
        <f t="shared" si="41"/>
        <v>0.39</v>
      </c>
      <c r="P237" s="10">
        <f t="shared" si="43"/>
        <v>-1.5699999999999932</v>
      </c>
      <c r="Q237" s="52" t="s">
        <v>33</v>
      </c>
      <c r="R237" s="52" t="s">
        <v>108</v>
      </c>
      <c r="S237" s="25">
        <v>1</v>
      </c>
      <c r="T237" s="53"/>
    </row>
    <row r="238" spans="2:20">
      <c r="B238" s="42">
        <v>235</v>
      </c>
      <c r="C238" s="45">
        <v>44471</v>
      </c>
      <c r="D238" s="25" t="s">
        <v>276</v>
      </c>
      <c r="E238" s="25">
        <v>1.62</v>
      </c>
      <c r="F238" s="25" t="s">
        <v>732</v>
      </c>
      <c r="G238" s="25" t="s">
        <v>622</v>
      </c>
      <c r="H238" s="122">
        <v>200</v>
      </c>
      <c r="I238" s="37">
        <v>1.35</v>
      </c>
      <c r="J238" s="37">
        <v>2</v>
      </c>
      <c r="K238" s="35">
        <f t="shared" si="39"/>
        <v>2</v>
      </c>
      <c r="L238" s="61">
        <f t="shared" si="40"/>
        <v>1</v>
      </c>
      <c r="M238" s="30">
        <v>0.68</v>
      </c>
      <c r="N238" s="7">
        <f t="shared" si="42"/>
        <v>-2.4599999999999862</v>
      </c>
      <c r="O238" s="26">
        <f t="shared" si="41"/>
        <v>0.34</v>
      </c>
      <c r="P238" s="10">
        <f t="shared" si="43"/>
        <v>-1.2299999999999931</v>
      </c>
      <c r="Q238" s="52" t="s">
        <v>39</v>
      </c>
      <c r="R238" s="52" t="s">
        <v>39</v>
      </c>
      <c r="S238" s="25">
        <v>1</v>
      </c>
      <c r="T238" s="53"/>
    </row>
    <row r="239" spans="2:20">
      <c r="B239" s="42">
        <v>236</v>
      </c>
      <c r="C239" s="45">
        <v>44471</v>
      </c>
      <c r="D239" s="25" t="s">
        <v>544</v>
      </c>
      <c r="E239" s="25">
        <v>1.76</v>
      </c>
      <c r="F239" s="25" t="s">
        <v>733</v>
      </c>
      <c r="G239" s="25" t="s">
        <v>734</v>
      </c>
      <c r="H239" s="122">
        <v>200</v>
      </c>
      <c r="I239" s="37">
        <v>1.34</v>
      </c>
      <c r="J239" s="37">
        <v>2</v>
      </c>
      <c r="K239" s="35">
        <f t="shared" si="39"/>
        <v>2</v>
      </c>
      <c r="L239" s="61">
        <f t="shared" si="40"/>
        <v>1</v>
      </c>
      <c r="M239" s="30">
        <v>0.66</v>
      </c>
      <c r="N239" s="7">
        <f t="shared" si="42"/>
        <v>-1.7999999999999861</v>
      </c>
      <c r="O239" s="26">
        <f t="shared" si="41"/>
        <v>0.33</v>
      </c>
      <c r="P239" s="10">
        <f t="shared" si="43"/>
        <v>-0.89999999999999303</v>
      </c>
      <c r="Q239" s="52" t="s">
        <v>33</v>
      </c>
      <c r="R239" s="52" t="s">
        <v>30</v>
      </c>
      <c r="S239" s="25">
        <v>1</v>
      </c>
      <c r="T239" s="53"/>
    </row>
    <row r="240" spans="2:20">
      <c r="B240" s="42">
        <v>237</v>
      </c>
      <c r="C240" s="45">
        <v>44471</v>
      </c>
      <c r="D240" s="25" t="s">
        <v>544</v>
      </c>
      <c r="E240" s="25">
        <v>1.76</v>
      </c>
      <c r="F240" s="25" t="s">
        <v>735</v>
      </c>
      <c r="G240" s="25" t="s">
        <v>736</v>
      </c>
      <c r="H240" s="122">
        <v>200</v>
      </c>
      <c r="I240" s="37">
        <v>1.41</v>
      </c>
      <c r="J240" s="37">
        <v>2</v>
      </c>
      <c r="K240" s="35">
        <f t="shared" si="39"/>
        <v>2</v>
      </c>
      <c r="L240" s="61">
        <f t="shared" si="40"/>
        <v>1</v>
      </c>
      <c r="M240" s="30">
        <v>-2</v>
      </c>
      <c r="N240" s="7">
        <f t="shared" si="42"/>
        <v>-3.7999999999999861</v>
      </c>
      <c r="O240" s="26">
        <f t="shared" si="41"/>
        <v>-1</v>
      </c>
      <c r="P240" s="10">
        <f t="shared" si="43"/>
        <v>-1.899999999999993</v>
      </c>
      <c r="Q240" s="52" t="s">
        <v>29</v>
      </c>
      <c r="R240" s="52" t="s">
        <v>28</v>
      </c>
      <c r="S240" s="25">
        <v>0</v>
      </c>
      <c r="T240" s="53"/>
    </row>
    <row r="241" spans="2:20">
      <c r="B241" s="42">
        <v>238</v>
      </c>
      <c r="C241" s="45">
        <v>44471</v>
      </c>
      <c r="D241" s="25" t="s">
        <v>544</v>
      </c>
      <c r="E241" s="25">
        <v>1.69</v>
      </c>
      <c r="F241" s="25" t="s">
        <v>737</v>
      </c>
      <c r="G241" s="25" t="s">
        <v>738</v>
      </c>
      <c r="H241" s="122">
        <v>200</v>
      </c>
      <c r="I241" s="37">
        <v>1.44</v>
      </c>
      <c r="J241" s="37">
        <v>2</v>
      </c>
      <c r="K241" s="35">
        <f t="shared" si="39"/>
        <v>2</v>
      </c>
      <c r="L241" s="61">
        <f t="shared" si="40"/>
        <v>1</v>
      </c>
      <c r="M241" s="30">
        <v>-2</v>
      </c>
      <c r="N241" s="7">
        <f t="shared" si="42"/>
        <v>-5.7999999999999865</v>
      </c>
      <c r="O241" s="26">
        <f t="shared" si="41"/>
        <v>-1</v>
      </c>
      <c r="P241" s="10">
        <f t="shared" si="43"/>
        <v>-2.8999999999999932</v>
      </c>
      <c r="Q241" s="52" t="s">
        <v>29</v>
      </c>
      <c r="R241" s="52" t="s">
        <v>33</v>
      </c>
      <c r="S241" s="25">
        <v>0</v>
      </c>
      <c r="T241" s="53"/>
    </row>
    <row r="242" spans="2:20">
      <c r="B242" s="42">
        <v>239</v>
      </c>
      <c r="C242" s="45">
        <v>44471</v>
      </c>
      <c r="D242" s="25" t="s">
        <v>739</v>
      </c>
      <c r="E242" s="25">
        <v>1.72</v>
      </c>
      <c r="F242" s="25" t="s">
        <v>99</v>
      </c>
      <c r="G242" s="25" t="s">
        <v>106</v>
      </c>
      <c r="H242" s="122">
        <v>200</v>
      </c>
      <c r="I242" s="37">
        <v>1.42</v>
      </c>
      <c r="J242" s="37">
        <v>2</v>
      </c>
      <c r="K242" s="35">
        <f t="shared" si="39"/>
        <v>2</v>
      </c>
      <c r="L242" s="61">
        <f t="shared" si="40"/>
        <v>1</v>
      </c>
      <c r="M242" s="30">
        <v>0.82</v>
      </c>
      <c r="N242" s="7">
        <f t="shared" si="42"/>
        <v>-4.9799999999999862</v>
      </c>
      <c r="O242" s="26">
        <f t="shared" si="41"/>
        <v>0.40999999999999992</v>
      </c>
      <c r="P242" s="10">
        <f t="shared" si="43"/>
        <v>-2.4899999999999931</v>
      </c>
      <c r="Q242" s="52" t="s">
        <v>38</v>
      </c>
      <c r="R242" s="52" t="s">
        <v>38</v>
      </c>
      <c r="S242" s="25">
        <v>1</v>
      </c>
      <c r="T242" s="53"/>
    </row>
    <row r="243" spans="2:20">
      <c r="B243" s="42">
        <v>240</v>
      </c>
      <c r="C243" s="45">
        <v>44471</v>
      </c>
      <c r="D243" s="25" t="s">
        <v>295</v>
      </c>
      <c r="E243" s="25">
        <v>1.5</v>
      </c>
      <c r="F243" s="25" t="s">
        <v>164</v>
      </c>
      <c r="G243" s="25" t="s">
        <v>740</v>
      </c>
      <c r="H243" s="122">
        <v>200</v>
      </c>
      <c r="I243" s="37">
        <v>1.25</v>
      </c>
      <c r="J243" s="37">
        <v>2</v>
      </c>
      <c r="K243" s="35">
        <f t="shared" si="39"/>
        <v>2</v>
      </c>
      <c r="L243" s="61">
        <f t="shared" si="40"/>
        <v>1</v>
      </c>
      <c r="M243" s="30">
        <v>-2</v>
      </c>
      <c r="N243" s="7">
        <f t="shared" si="42"/>
        <v>-6.9799999999999862</v>
      </c>
      <c r="O243" s="26">
        <f t="shared" si="41"/>
        <v>-1</v>
      </c>
      <c r="P243" s="10">
        <f t="shared" si="43"/>
        <v>-3.4899999999999931</v>
      </c>
      <c r="Q243" s="52" t="s">
        <v>33</v>
      </c>
      <c r="R243" s="52" t="s">
        <v>33</v>
      </c>
      <c r="S243" s="25">
        <v>0</v>
      </c>
      <c r="T243" s="53"/>
    </row>
    <row r="244" spans="2:20">
      <c r="B244" s="42">
        <v>241</v>
      </c>
      <c r="C244" s="45">
        <v>44471</v>
      </c>
      <c r="D244" s="25" t="s">
        <v>128</v>
      </c>
      <c r="E244" s="25">
        <v>1.71</v>
      </c>
      <c r="F244" s="25" t="s">
        <v>186</v>
      </c>
      <c r="G244" s="25" t="s">
        <v>212</v>
      </c>
      <c r="H244" s="122">
        <v>200</v>
      </c>
      <c r="I244" s="37">
        <v>1.25</v>
      </c>
      <c r="J244" s="37">
        <v>2</v>
      </c>
      <c r="K244" s="35">
        <f t="shared" si="39"/>
        <v>2</v>
      </c>
      <c r="L244" s="61">
        <f t="shared" si="40"/>
        <v>1</v>
      </c>
      <c r="M244" s="30">
        <v>0.49</v>
      </c>
      <c r="N244" s="7">
        <f t="shared" si="42"/>
        <v>-6.489999999999986</v>
      </c>
      <c r="O244" s="26">
        <f t="shared" si="41"/>
        <v>0.245</v>
      </c>
      <c r="P244" s="10">
        <f t="shared" si="43"/>
        <v>-3.244999999999993</v>
      </c>
      <c r="Q244" s="52" t="s">
        <v>29</v>
      </c>
      <c r="R244" s="52" t="s">
        <v>38</v>
      </c>
      <c r="S244" s="25">
        <v>1</v>
      </c>
      <c r="T244" s="53"/>
    </row>
    <row r="245" spans="2:20">
      <c r="B245" s="42">
        <v>242</v>
      </c>
      <c r="C245" s="45">
        <v>44471</v>
      </c>
      <c r="D245" s="25" t="s">
        <v>1026</v>
      </c>
      <c r="E245" s="25">
        <v>1.5</v>
      </c>
      <c r="F245" s="25" t="s">
        <v>742</v>
      </c>
      <c r="G245" s="25" t="s">
        <v>743</v>
      </c>
      <c r="H245" s="122">
        <v>200</v>
      </c>
      <c r="I245" s="37">
        <v>1.25</v>
      </c>
      <c r="J245" s="37">
        <v>2</v>
      </c>
      <c r="K245" s="35">
        <f t="shared" si="39"/>
        <v>2</v>
      </c>
      <c r="L245" s="61">
        <f t="shared" si="40"/>
        <v>1</v>
      </c>
      <c r="M245" s="30">
        <v>0.49</v>
      </c>
      <c r="N245" s="7">
        <f t="shared" si="42"/>
        <v>-5.9999999999999858</v>
      </c>
      <c r="O245" s="26">
        <f t="shared" si="41"/>
        <v>0.245</v>
      </c>
      <c r="P245" s="10">
        <f t="shared" si="43"/>
        <v>-2.9999999999999929</v>
      </c>
      <c r="Q245" s="52" t="s">
        <v>39</v>
      </c>
      <c r="R245" s="52" t="s">
        <v>119</v>
      </c>
      <c r="S245" s="25">
        <v>1</v>
      </c>
      <c r="T245" s="53"/>
    </row>
    <row r="246" spans="2:20">
      <c r="B246" s="42">
        <v>243</v>
      </c>
      <c r="C246" s="45">
        <v>44471</v>
      </c>
      <c r="D246" s="25" t="s">
        <v>300</v>
      </c>
      <c r="E246" s="25">
        <v>1.78</v>
      </c>
      <c r="F246" s="25" t="s">
        <v>584</v>
      </c>
      <c r="G246" s="25" t="s">
        <v>744</v>
      </c>
      <c r="H246" s="122">
        <v>200</v>
      </c>
      <c r="I246" s="37">
        <v>1.35</v>
      </c>
      <c r="J246" s="37">
        <v>2</v>
      </c>
      <c r="K246" s="35">
        <f t="shared" si="39"/>
        <v>2</v>
      </c>
      <c r="L246" s="61">
        <f t="shared" si="40"/>
        <v>1</v>
      </c>
      <c r="M246" s="30">
        <v>-2</v>
      </c>
      <c r="N246" s="7">
        <f t="shared" si="42"/>
        <v>-7.9999999999999858</v>
      </c>
      <c r="O246" s="26">
        <f t="shared" si="41"/>
        <v>-1</v>
      </c>
      <c r="P246" s="10">
        <f t="shared" si="43"/>
        <v>-3.9999999999999929</v>
      </c>
      <c r="Q246" s="52" t="s">
        <v>29</v>
      </c>
      <c r="R246" s="52" t="s">
        <v>28</v>
      </c>
      <c r="S246" s="25">
        <v>0</v>
      </c>
      <c r="T246" s="53"/>
    </row>
    <row r="247" spans="2:20">
      <c r="B247" s="42">
        <v>244</v>
      </c>
      <c r="C247" s="45">
        <v>44471</v>
      </c>
      <c r="D247" s="25" t="s">
        <v>300</v>
      </c>
      <c r="E247" s="25">
        <v>1.71</v>
      </c>
      <c r="F247" s="25" t="s">
        <v>745</v>
      </c>
      <c r="G247" s="25" t="s">
        <v>746</v>
      </c>
      <c r="H247" s="122">
        <v>200</v>
      </c>
      <c r="I247" s="37">
        <v>1.33</v>
      </c>
      <c r="J247" s="37">
        <v>2</v>
      </c>
      <c r="K247" s="35">
        <f t="shared" si="39"/>
        <v>2</v>
      </c>
      <c r="L247" s="61">
        <f t="shared" si="40"/>
        <v>1</v>
      </c>
      <c r="M247" s="30">
        <v>-2</v>
      </c>
      <c r="N247" s="7">
        <f t="shared" si="42"/>
        <v>-9.9999999999999858</v>
      </c>
      <c r="O247" s="26">
        <f t="shared" si="41"/>
        <v>-1</v>
      </c>
      <c r="P247" s="10">
        <f t="shared" si="43"/>
        <v>-4.9999999999999929</v>
      </c>
      <c r="Q247" s="52" t="s">
        <v>28</v>
      </c>
      <c r="R247" s="52" t="s">
        <v>28</v>
      </c>
      <c r="S247" s="25">
        <v>0</v>
      </c>
      <c r="T247" s="53"/>
    </row>
    <row r="248" spans="2:20">
      <c r="B248" s="42">
        <v>245</v>
      </c>
      <c r="C248" s="45">
        <v>44472</v>
      </c>
      <c r="D248" s="25" t="s">
        <v>120</v>
      </c>
      <c r="E248" s="25">
        <v>1.63</v>
      </c>
      <c r="F248" s="25" t="s">
        <v>123</v>
      </c>
      <c r="G248" s="25" t="s">
        <v>517</v>
      </c>
      <c r="H248" s="122">
        <v>200</v>
      </c>
      <c r="I248" s="37">
        <v>1.25</v>
      </c>
      <c r="J248" s="37">
        <v>2</v>
      </c>
      <c r="K248" s="35">
        <f t="shared" si="39"/>
        <v>2</v>
      </c>
      <c r="L248" s="61">
        <f t="shared" si="40"/>
        <v>1</v>
      </c>
      <c r="M248" s="30">
        <v>0.49</v>
      </c>
      <c r="N248" s="7">
        <f t="shared" si="42"/>
        <v>-9.5099999999999856</v>
      </c>
      <c r="O248" s="26">
        <f t="shared" si="41"/>
        <v>0.245</v>
      </c>
      <c r="P248" s="10">
        <f t="shared" si="43"/>
        <v>-4.7549999999999928</v>
      </c>
      <c r="Q248" s="52" t="s">
        <v>39</v>
      </c>
      <c r="R248" s="52" t="s">
        <v>318</v>
      </c>
      <c r="S248" s="25">
        <v>1</v>
      </c>
      <c r="T248" s="53"/>
    </row>
    <row r="249" spans="2:20">
      <c r="B249" s="42">
        <v>246</v>
      </c>
      <c r="C249" s="45">
        <v>44472</v>
      </c>
      <c r="D249" s="25" t="s">
        <v>120</v>
      </c>
      <c r="E249" s="25">
        <v>1.6</v>
      </c>
      <c r="F249" s="25" t="s">
        <v>577</v>
      </c>
      <c r="G249" s="25" t="s">
        <v>747</v>
      </c>
      <c r="H249" s="122">
        <v>200</v>
      </c>
      <c r="I249" s="37">
        <v>1.24</v>
      </c>
      <c r="J249" s="37">
        <v>2</v>
      </c>
      <c r="K249" s="35">
        <f t="shared" si="39"/>
        <v>2</v>
      </c>
      <c r="L249" s="61">
        <f t="shared" si="40"/>
        <v>1</v>
      </c>
      <c r="M249" s="30">
        <v>0.49</v>
      </c>
      <c r="N249" s="7">
        <f t="shared" si="42"/>
        <v>-9.0199999999999854</v>
      </c>
      <c r="O249" s="26">
        <f t="shared" si="41"/>
        <v>0.245</v>
      </c>
      <c r="P249" s="10">
        <f t="shared" si="43"/>
        <v>-4.5099999999999927</v>
      </c>
      <c r="Q249" s="52" t="s">
        <v>33</v>
      </c>
      <c r="R249" s="52" t="s">
        <v>108</v>
      </c>
      <c r="S249" s="25">
        <v>1</v>
      </c>
      <c r="T249" s="53"/>
    </row>
    <row r="250" spans="2:20">
      <c r="B250" s="42">
        <v>247</v>
      </c>
      <c r="C250" s="45">
        <v>44472</v>
      </c>
      <c r="D250" s="25" t="s">
        <v>120</v>
      </c>
      <c r="E250" s="25">
        <v>1.6</v>
      </c>
      <c r="F250" s="25" t="s">
        <v>250</v>
      </c>
      <c r="G250" s="25" t="s">
        <v>695</v>
      </c>
      <c r="H250" s="122">
        <v>200</v>
      </c>
      <c r="I250" s="37">
        <v>1.21</v>
      </c>
      <c r="J250" s="37">
        <v>2</v>
      </c>
      <c r="K250" s="35">
        <f t="shared" si="39"/>
        <v>2</v>
      </c>
      <c r="L250" s="61">
        <f t="shared" si="40"/>
        <v>1</v>
      </c>
      <c r="M250" s="30">
        <v>-2</v>
      </c>
      <c r="N250" s="7">
        <f t="shared" si="42"/>
        <v>-11.019999999999985</v>
      </c>
      <c r="O250" s="26">
        <f t="shared" si="41"/>
        <v>-1</v>
      </c>
      <c r="P250" s="10">
        <f t="shared" si="43"/>
        <v>-5.5099999999999927</v>
      </c>
      <c r="Q250" s="52" t="s">
        <v>29</v>
      </c>
      <c r="R250" s="52" t="s">
        <v>33</v>
      </c>
      <c r="S250" s="25">
        <v>0</v>
      </c>
      <c r="T250" s="53"/>
    </row>
    <row r="251" spans="2:20">
      <c r="B251" s="42">
        <v>248</v>
      </c>
      <c r="C251" s="45">
        <v>44472</v>
      </c>
      <c r="D251" s="25" t="s">
        <v>748</v>
      </c>
      <c r="E251" s="25">
        <v>1.72</v>
      </c>
      <c r="F251" s="25" t="s">
        <v>749</v>
      </c>
      <c r="G251" s="25" t="s">
        <v>750</v>
      </c>
      <c r="H251" s="122">
        <v>200</v>
      </c>
      <c r="I251" s="37">
        <v>1.36</v>
      </c>
      <c r="J251" s="37">
        <v>2</v>
      </c>
      <c r="K251" s="35">
        <f t="shared" si="39"/>
        <v>2</v>
      </c>
      <c r="L251" s="61">
        <f t="shared" si="40"/>
        <v>1</v>
      </c>
      <c r="M251" s="30">
        <v>-2</v>
      </c>
      <c r="N251" s="7">
        <f t="shared" si="42"/>
        <v>-13.019999999999985</v>
      </c>
      <c r="O251" s="26">
        <f t="shared" si="41"/>
        <v>-1</v>
      </c>
      <c r="P251" s="10">
        <f t="shared" si="43"/>
        <v>-6.5099999999999927</v>
      </c>
      <c r="Q251" s="52" t="s">
        <v>29</v>
      </c>
      <c r="R251" s="52" t="s">
        <v>33</v>
      </c>
      <c r="S251" s="25">
        <v>0</v>
      </c>
      <c r="T251" s="53"/>
    </row>
    <row r="252" spans="2:20">
      <c r="B252" s="42">
        <v>249</v>
      </c>
      <c r="C252" s="45">
        <v>44472</v>
      </c>
      <c r="D252" s="25" t="s">
        <v>649</v>
      </c>
      <c r="E252" s="25">
        <v>1.56</v>
      </c>
      <c r="F252" s="25" t="s">
        <v>655</v>
      </c>
      <c r="G252" s="25" t="s">
        <v>752</v>
      </c>
      <c r="H252" s="122">
        <v>200</v>
      </c>
      <c r="I252" s="37">
        <v>1.25</v>
      </c>
      <c r="J252" s="37">
        <v>2</v>
      </c>
      <c r="K252" s="35">
        <f t="shared" si="39"/>
        <v>2</v>
      </c>
      <c r="L252" s="61">
        <f t="shared" si="40"/>
        <v>1</v>
      </c>
      <c r="M252" s="30">
        <v>0.49</v>
      </c>
      <c r="N252" s="7">
        <f t="shared" si="42"/>
        <v>-12.529999999999985</v>
      </c>
      <c r="O252" s="26">
        <f t="shared" si="41"/>
        <v>0.245</v>
      </c>
      <c r="P252" s="10">
        <f t="shared" si="43"/>
        <v>-6.2649999999999926</v>
      </c>
      <c r="Q252" s="52" t="s">
        <v>29</v>
      </c>
      <c r="R252" s="52" t="s">
        <v>30</v>
      </c>
      <c r="S252" s="25">
        <v>1</v>
      </c>
      <c r="T252" s="53"/>
    </row>
    <row r="253" spans="2:20">
      <c r="B253" s="42">
        <v>250</v>
      </c>
      <c r="C253" s="45">
        <v>44472</v>
      </c>
      <c r="D253" s="25" t="s">
        <v>196</v>
      </c>
      <c r="E253" s="25">
        <v>1.56</v>
      </c>
      <c r="F253" s="25" t="s">
        <v>221</v>
      </c>
      <c r="G253" s="25" t="s">
        <v>566</v>
      </c>
      <c r="H253" s="122">
        <v>200</v>
      </c>
      <c r="I253" s="37">
        <v>1.25</v>
      </c>
      <c r="J253" s="37">
        <v>2</v>
      </c>
      <c r="K253" s="35">
        <f t="shared" si="39"/>
        <v>2</v>
      </c>
      <c r="L253" s="61">
        <f t="shared" si="40"/>
        <v>1</v>
      </c>
      <c r="M253" s="30">
        <v>0.49</v>
      </c>
      <c r="N253" s="7">
        <f t="shared" si="42"/>
        <v>-12.039999999999985</v>
      </c>
      <c r="O253" s="26">
        <f t="shared" si="41"/>
        <v>0.245</v>
      </c>
      <c r="P253" s="10">
        <f t="shared" si="43"/>
        <v>-6.0199999999999925</v>
      </c>
      <c r="Q253" s="52" t="s">
        <v>30</v>
      </c>
      <c r="R253" s="52" t="s">
        <v>201</v>
      </c>
      <c r="S253" s="25">
        <v>1</v>
      </c>
      <c r="T253" s="53"/>
    </row>
    <row r="254" spans="2:20">
      <c r="B254" s="42">
        <v>251</v>
      </c>
      <c r="C254" s="45">
        <v>44472</v>
      </c>
      <c r="D254" s="25" t="s">
        <v>181</v>
      </c>
      <c r="E254" s="25">
        <v>1.53</v>
      </c>
      <c r="F254" s="25" t="s">
        <v>220</v>
      </c>
      <c r="G254" s="25" t="s">
        <v>606</v>
      </c>
      <c r="H254" s="122">
        <v>200</v>
      </c>
      <c r="I254" s="37">
        <v>1.31</v>
      </c>
      <c r="J254" s="37">
        <v>2</v>
      </c>
      <c r="K254" s="35">
        <f t="shared" si="39"/>
        <v>2</v>
      </c>
      <c r="L254" s="61">
        <f t="shared" si="40"/>
        <v>1</v>
      </c>
      <c r="M254" s="30">
        <v>0.6</v>
      </c>
      <c r="N254" s="7">
        <f t="shared" si="42"/>
        <v>-11.439999999999985</v>
      </c>
      <c r="O254" s="26">
        <f t="shared" si="41"/>
        <v>0.3</v>
      </c>
      <c r="P254" s="10">
        <f t="shared" si="43"/>
        <v>-5.7199999999999926</v>
      </c>
      <c r="Q254" s="52" t="s">
        <v>33</v>
      </c>
      <c r="R254" s="52" t="s">
        <v>43</v>
      </c>
      <c r="S254" s="25">
        <v>1</v>
      </c>
      <c r="T254" s="53"/>
    </row>
    <row r="255" spans="2:20">
      <c r="B255" s="42">
        <v>252</v>
      </c>
      <c r="C255" s="45">
        <v>44472</v>
      </c>
      <c r="D255" s="25" t="s">
        <v>181</v>
      </c>
      <c r="E255" s="25">
        <v>1.65</v>
      </c>
      <c r="F255" s="25" t="s">
        <v>180</v>
      </c>
      <c r="G255" s="25" t="s">
        <v>588</v>
      </c>
      <c r="H255" s="122">
        <v>200</v>
      </c>
      <c r="I255" s="37">
        <v>1.34</v>
      </c>
      <c r="J255" s="37">
        <v>2</v>
      </c>
      <c r="K255" s="35">
        <f t="shared" si="39"/>
        <v>2</v>
      </c>
      <c r="L255" s="61">
        <f t="shared" si="40"/>
        <v>1</v>
      </c>
      <c r="M255" s="30">
        <v>0.66</v>
      </c>
      <c r="N255" s="7">
        <f t="shared" si="42"/>
        <v>-10.779999999999985</v>
      </c>
      <c r="O255" s="26">
        <f t="shared" si="41"/>
        <v>0.33</v>
      </c>
      <c r="P255" s="10">
        <f t="shared" si="43"/>
        <v>-5.3899999999999926</v>
      </c>
      <c r="Q255" s="52" t="s">
        <v>29</v>
      </c>
      <c r="R255" s="52" t="s">
        <v>39</v>
      </c>
      <c r="S255" s="25">
        <v>1</v>
      </c>
      <c r="T255" s="53"/>
    </row>
    <row r="256" spans="2:20">
      <c r="B256" s="42">
        <v>253</v>
      </c>
      <c r="C256" s="45">
        <v>44472</v>
      </c>
      <c r="D256" s="25" t="s">
        <v>690</v>
      </c>
      <c r="E256" s="25">
        <v>1.74</v>
      </c>
      <c r="F256" s="25" t="s">
        <v>753</v>
      </c>
      <c r="G256" s="25" t="s">
        <v>754</v>
      </c>
      <c r="H256" s="122">
        <v>200</v>
      </c>
      <c r="I256" s="37">
        <v>1.6</v>
      </c>
      <c r="J256" s="37">
        <v>2</v>
      </c>
      <c r="K256" s="35">
        <f t="shared" si="39"/>
        <v>2</v>
      </c>
      <c r="L256" s="61">
        <f t="shared" si="40"/>
        <v>1</v>
      </c>
      <c r="M256" s="30">
        <v>1.17</v>
      </c>
      <c r="N256" s="7">
        <f t="shared" si="42"/>
        <v>-9.6099999999999852</v>
      </c>
      <c r="O256" s="26">
        <f t="shared" si="41"/>
        <v>0.58499999999999996</v>
      </c>
      <c r="P256" s="10">
        <f t="shared" si="43"/>
        <v>-4.8049999999999926</v>
      </c>
      <c r="Q256" s="52" t="s">
        <v>29</v>
      </c>
      <c r="R256" s="52" t="s">
        <v>30</v>
      </c>
      <c r="S256" s="25">
        <v>1</v>
      </c>
      <c r="T256" s="53"/>
    </row>
    <row r="257" spans="2:20">
      <c r="B257" s="42">
        <v>254</v>
      </c>
      <c r="C257" s="45">
        <v>44472</v>
      </c>
      <c r="D257" s="25" t="s">
        <v>690</v>
      </c>
      <c r="E257" s="25">
        <v>1.8</v>
      </c>
      <c r="F257" s="25" t="s">
        <v>755</v>
      </c>
      <c r="G257" s="25" t="s">
        <v>756</v>
      </c>
      <c r="H257" s="122">
        <v>200</v>
      </c>
      <c r="I257" s="37">
        <v>1.45</v>
      </c>
      <c r="J257" s="37">
        <v>2</v>
      </c>
      <c r="K257" s="35">
        <f t="shared" si="39"/>
        <v>2</v>
      </c>
      <c r="L257" s="61">
        <f t="shared" si="40"/>
        <v>1</v>
      </c>
      <c r="M257" s="30">
        <v>0.88</v>
      </c>
      <c r="N257" s="7">
        <f t="shared" si="42"/>
        <v>-8.7299999999999844</v>
      </c>
      <c r="O257" s="26">
        <f t="shared" si="41"/>
        <v>0.44</v>
      </c>
      <c r="P257" s="10">
        <f t="shared" si="43"/>
        <v>-4.3649999999999922</v>
      </c>
      <c r="Q257" s="52" t="s">
        <v>108</v>
      </c>
      <c r="R257" s="52" t="s">
        <v>119</v>
      </c>
      <c r="S257" s="25">
        <v>1</v>
      </c>
      <c r="T257" s="53"/>
    </row>
    <row r="258" spans="2:20">
      <c r="B258" s="42">
        <v>255</v>
      </c>
      <c r="C258" s="45">
        <v>44472</v>
      </c>
      <c r="D258" s="25" t="s">
        <v>690</v>
      </c>
      <c r="E258" s="25">
        <v>1.66</v>
      </c>
      <c r="F258" s="25" t="s">
        <v>757</v>
      </c>
      <c r="G258" s="25" t="s">
        <v>758</v>
      </c>
      <c r="H258" s="122">
        <v>200</v>
      </c>
      <c r="I258" s="37">
        <v>1.4</v>
      </c>
      <c r="J258" s="37">
        <v>2</v>
      </c>
      <c r="K258" s="35">
        <f t="shared" ref="K258:K321" si="44">J258</f>
        <v>2</v>
      </c>
      <c r="L258" s="61">
        <f t="shared" ref="L258:L321" si="45">IFERROR(((K258/H258)*100),"-")</f>
        <v>1</v>
      </c>
      <c r="M258" s="30">
        <v>-2</v>
      </c>
      <c r="N258" s="7">
        <f t="shared" si="42"/>
        <v>-10.729999999999984</v>
      </c>
      <c r="O258" s="26">
        <f t="shared" ref="O258:O321" si="46">IFERROR(((M258/H258)*100),"0")</f>
        <v>-1</v>
      </c>
      <c r="P258" s="10">
        <f t="shared" si="43"/>
        <v>-5.3649999999999922</v>
      </c>
      <c r="Q258" s="52" t="s">
        <v>29</v>
      </c>
      <c r="R258" s="52" t="s">
        <v>33</v>
      </c>
      <c r="S258" s="25">
        <v>0</v>
      </c>
      <c r="T258" s="53"/>
    </row>
    <row r="259" spans="2:20">
      <c r="B259" s="42">
        <v>256</v>
      </c>
      <c r="C259" s="45">
        <v>44472</v>
      </c>
      <c r="D259" s="25" t="s">
        <v>214</v>
      </c>
      <c r="E259" s="25">
        <v>1.69</v>
      </c>
      <c r="F259" s="25" t="s">
        <v>759</v>
      </c>
      <c r="G259" s="25" t="s">
        <v>760</v>
      </c>
      <c r="H259" s="122">
        <v>200</v>
      </c>
      <c r="I259" s="37">
        <v>1.48</v>
      </c>
      <c r="J259" s="37">
        <v>2</v>
      </c>
      <c r="K259" s="35">
        <f t="shared" si="44"/>
        <v>2</v>
      </c>
      <c r="L259" s="61">
        <f t="shared" si="45"/>
        <v>1</v>
      </c>
      <c r="M259" s="30">
        <v>0.94</v>
      </c>
      <c r="N259" s="7">
        <f t="shared" si="42"/>
        <v>-9.7899999999999849</v>
      </c>
      <c r="O259" s="26">
        <f t="shared" si="46"/>
        <v>0.46999999999999992</v>
      </c>
      <c r="P259" s="10">
        <f t="shared" si="43"/>
        <v>-4.8949999999999925</v>
      </c>
      <c r="Q259" s="52" t="s">
        <v>29</v>
      </c>
      <c r="R259" s="52" t="s">
        <v>30</v>
      </c>
      <c r="S259" s="25">
        <v>1</v>
      </c>
      <c r="T259" s="53"/>
    </row>
    <row r="260" spans="2:20">
      <c r="B260" s="42">
        <v>257</v>
      </c>
      <c r="C260" s="45">
        <v>44472</v>
      </c>
      <c r="D260" s="25" t="s">
        <v>126</v>
      </c>
      <c r="E260" s="25">
        <v>1.69</v>
      </c>
      <c r="F260" s="25" t="s">
        <v>340</v>
      </c>
      <c r="G260" s="25" t="s">
        <v>132</v>
      </c>
      <c r="H260" s="122">
        <v>200</v>
      </c>
      <c r="I260" s="37">
        <v>1.33</v>
      </c>
      <c r="J260" s="37">
        <v>2</v>
      </c>
      <c r="K260" s="35">
        <f t="shared" si="44"/>
        <v>2</v>
      </c>
      <c r="L260" s="61">
        <f t="shared" si="45"/>
        <v>1</v>
      </c>
      <c r="M260" s="30">
        <v>0.64</v>
      </c>
      <c r="N260" s="7">
        <f t="shared" si="42"/>
        <v>-9.1499999999999844</v>
      </c>
      <c r="O260" s="26">
        <f t="shared" si="46"/>
        <v>0.32</v>
      </c>
      <c r="P260" s="10">
        <f t="shared" si="43"/>
        <v>-4.5749999999999922</v>
      </c>
      <c r="Q260" s="52" t="s">
        <v>28</v>
      </c>
      <c r="R260" s="52" t="s">
        <v>41</v>
      </c>
      <c r="S260" s="25">
        <v>1</v>
      </c>
      <c r="T260" s="53"/>
    </row>
    <row r="261" spans="2:20">
      <c r="B261" s="42">
        <v>258</v>
      </c>
      <c r="C261" s="45">
        <v>44472</v>
      </c>
      <c r="D261" s="25" t="s">
        <v>316</v>
      </c>
      <c r="E261" s="25">
        <v>1.61</v>
      </c>
      <c r="F261" s="25" t="s">
        <v>219</v>
      </c>
      <c r="G261" s="25" t="s">
        <v>761</v>
      </c>
      <c r="H261" s="122">
        <v>200</v>
      </c>
      <c r="I261" s="37">
        <v>1.25</v>
      </c>
      <c r="J261" s="37">
        <v>2</v>
      </c>
      <c r="K261" s="35">
        <f t="shared" si="44"/>
        <v>2</v>
      </c>
      <c r="L261" s="61">
        <f t="shared" si="45"/>
        <v>1</v>
      </c>
      <c r="M261" s="30">
        <v>0.49</v>
      </c>
      <c r="N261" s="7">
        <f t="shared" si="42"/>
        <v>-8.6599999999999842</v>
      </c>
      <c r="O261" s="26">
        <f t="shared" si="46"/>
        <v>0.245</v>
      </c>
      <c r="P261" s="10">
        <f t="shared" si="43"/>
        <v>-4.3299999999999921</v>
      </c>
      <c r="Q261" s="52" t="s">
        <v>39</v>
      </c>
      <c r="R261" s="52" t="s">
        <v>38</v>
      </c>
      <c r="S261" s="25">
        <v>1</v>
      </c>
      <c r="T261" s="53"/>
    </row>
    <row r="262" spans="2:20">
      <c r="B262" s="42">
        <v>259</v>
      </c>
      <c r="C262" s="45">
        <v>44473</v>
      </c>
      <c r="D262" s="25" t="s">
        <v>764</v>
      </c>
      <c r="E262" s="25">
        <v>1.68</v>
      </c>
      <c r="F262" s="25" t="s">
        <v>765</v>
      </c>
      <c r="G262" s="25" t="s">
        <v>766</v>
      </c>
      <c r="H262" s="122">
        <v>200</v>
      </c>
      <c r="I262" s="37">
        <v>1.34</v>
      </c>
      <c r="J262" s="37">
        <v>2</v>
      </c>
      <c r="K262" s="35">
        <f t="shared" si="44"/>
        <v>2</v>
      </c>
      <c r="L262" s="61">
        <f t="shared" si="45"/>
        <v>1</v>
      </c>
      <c r="M262" s="30">
        <v>0.66</v>
      </c>
      <c r="N262" s="7">
        <f t="shared" ref="N262:N325" si="47">M262+N261</f>
        <v>-7.999999999999984</v>
      </c>
      <c r="O262" s="26">
        <f t="shared" si="46"/>
        <v>0.33</v>
      </c>
      <c r="P262" s="10">
        <f t="shared" ref="P262:P325" si="48">O262+P261</f>
        <v>-3.999999999999992</v>
      </c>
      <c r="Q262" s="52" t="s">
        <v>33</v>
      </c>
      <c r="R262" s="52" t="s">
        <v>108</v>
      </c>
      <c r="S262" s="25">
        <v>1</v>
      </c>
      <c r="T262" s="53"/>
    </row>
    <row r="263" spans="2:20">
      <c r="B263" s="42">
        <v>260</v>
      </c>
      <c r="C263" s="45">
        <v>44473</v>
      </c>
      <c r="D263" s="25" t="s">
        <v>767</v>
      </c>
      <c r="E263" s="25">
        <v>1.68</v>
      </c>
      <c r="F263" s="25" t="s">
        <v>768</v>
      </c>
      <c r="G263" s="25" t="s">
        <v>769</v>
      </c>
      <c r="H263" s="122">
        <v>200</v>
      </c>
      <c r="I263" s="37">
        <v>1.37</v>
      </c>
      <c r="J263" s="37">
        <v>2</v>
      </c>
      <c r="K263" s="35">
        <f t="shared" si="44"/>
        <v>2</v>
      </c>
      <c r="L263" s="61">
        <f t="shared" si="45"/>
        <v>1</v>
      </c>
      <c r="M263" s="30">
        <v>0.72</v>
      </c>
      <c r="N263" s="7">
        <f t="shared" si="47"/>
        <v>-7.2799999999999843</v>
      </c>
      <c r="O263" s="26">
        <f t="shared" si="46"/>
        <v>0.36</v>
      </c>
      <c r="P263" s="10">
        <f t="shared" si="48"/>
        <v>-3.6399999999999921</v>
      </c>
      <c r="Q263" s="52" t="s">
        <v>31</v>
      </c>
      <c r="R263" s="52" t="s">
        <v>31</v>
      </c>
      <c r="S263" s="25">
        <v>1</v>
      </c>
      <c r="T263" s="53"/>
    </row>
    <row r="264" spans="2:20">
      <c r="B264" s="42">
        <v>261</v>
      </c>
      <c r="C264" s="45">
        <v>44474</v>
      </c>
      <c r="D264" s="25" t="s">
        <v>592</v>
      </c>
      <c r="E264" s="25">
        <v>1.72</v>
      </c>
      <c r="F264" s="25" t="s">
        <v>771</v>
      </c>
      <c r="G264" s="25" t="s">
        <v>772</v>
      </c>
      <c r="H264" s="122">
        <v>200</v>
      </c>
      <c r="I264" s="37">
        <v>1.35</v>
      </c>
      <c r="J264" s="37">
        <v>2</v>
      </c>
      <c r="K264" s="35">
        <f t="shared" si="44"/>
        <v>2</v>
      </c>
      <c r="L264" s="61">
        <f t="shared" si="45"/>
        <v>1</v>
      </c>
      <c r="M264" s="30">
        <v>0.68</v>
      </c>
      <c r="N264" s="7">
        <f t="shared" si="47"/>
        <v>-6.5999999999999845</v>
      </c>
      <c r="O264" s="26">
        <f t="shared" si="46"/>
        <v>0.34</v>
      </c>
      <c r="P264" s="10">
        <f t="shared" si="48"/>
        <v>-3.2999999999999923</v>
      </c>
      <c r="Q264" s="52" t="s">
        <v>28</v>
      </c>
      <c r="R264" s="52" t="s">
        <v>40</v>
      </c>
      <c r="S264" s="25">
        <v>1</v>
      </c>
      <c r="T264" s="53"/>
    </row>
    <row r="265" spans="2:20">
      <c r="B265" s="42">
        <v>262</v>
      </c>
      <c r="C265" s="45">
        <v>44475</v>
      </c>
      <c r="D265" s="25" t="s">
        <v>748</v>
      </c>
      <c r="E265" s="25">
        <v>1.58</v>
      </c>
      <c r="F265" s="25" t="s">
        <v>773</v>
      </c>
      <c r="G265" s="25" t="s">
        <v>774</v>
      </c>
      <c r="H265" s="122">
        <v>200</v>
      </c>
      <c r="I265" s="37">
        <v>1.44</v>
      </c>
      <c r="J265" s="37">
        <v>2</v>
      </c>
      <c r="K265" s="35">
        <f t="shared" si="44"/>
        <v>2</v>
      </c>
      <c r="L265" s="61">
        <f t="shared" si="45"/>
        <v>1</v>
      </c>
      <c r="M265" s="30">
        <v>0.86</v>
      </c>
      <c r="N265" s="7">
        <f t="shared" si="47"/>
        <v>-5.7399999999999842</v>
      </c>
      <c r="O265" s="26">
        <f t="shared" si="46"/>
        <v>0.43</v>
      </c>
      <c r="P265" s="10">
        <f t="shared" si="48"/>
        <v>-2.8699999999999921</v>
      </c>
      <c r="Q265" s="52" t="s">
        <v>28</v>
      </c>
      <c r="R265" s="52" t="s">
        <v>40</v>
      </c>
      <c r="S265" s="25">
        <v>1</v>
      </c>
      <c r="T265" s="53"/>
    </row>
    <row r="266" spans="2:20">
      <c r="B266" s="42">
        <v>263</v>
      </c>
      <c r="C266" s="45">
        <v>44478</v>
      </c>
      <c r="D266" s="25" t="s">
        <v>168</v>
      </c>
      <c r="E266" s="25">
        <v>1.66</v>
      </c>
      <c r="F266" s="25" t="s">
        <v>726</v>
      </c>
      <c r="G266" s="25" t="s">
        <v>623</v>
      </c>
      <c r="H266" s="122">
        <v>200</v>
      </c>
      <c r="I266" s="37">
        <v>1.27</v>
      </c>
      <c r="J266" s="37">
        <v>2</v>
      </c>
      <c r="K266" s="35">
        <f t="shared" si="44"/>
        <v>2</v>
      </c>
      <c r="L266" s="61">
        <f t="shared" si="45"/>
        <v>1</v>
      </c>
      <c r="M266" s="30">
        <v>0.51</v>
      </c>
      <c r="N266" s="7">
        <f t="shared" si="47"/>
        <v>-5.2299999999999844</v>
      </c>
      <c r="O266" s="26">
        <f t="shared" si="46"/>
        <v>0.255</v>
      </c>
      <c r="P266" s="10">
        <f t="shared" si="48"/>
        <v>-2.6149999999999922</v>
      </c>
      <c r="Q266" s="52" t="s">
        <v>39</v>
      </c>
      <c r="R266" s="52" t="s">
        <v>39</v>
      </c>
      <c r="S266" s="25">
        <v>1</v>
      </c>
      <c r="T266" s="53"/>
    </row>
    <row r="267" spans="2:20">
      <c r="B267" s="42">
        <v>264</v>
      </c>
      <c r="C267" s="45">
        <v>44478</v>
      </c>
      <c r="D267" s="25" t="s">
        <v>793</v>
      </c>
      <c r="E267" s="25">
        <v>1.59</v>
      </c>
      <c r="F267" s="25" t="s">
        <v>777</v>
      </c>
      <c r="G267" s="25" t="s">
        <v>778</v>
      </c>
      <c r="H267" s="122">
        <v>200</v>
      </c>
      <c r="I267" s="37">
        <v>1.26</v>
      </c>
      <c r="J267" s="37">
        <v>2</v>
      </c>
      <c r="K267" s="35">
        <f t="shared" si="44"/>
        <v>2</v>
      </c>
      <c r="L267" s="61">
        <f t="shared" si="45"/>
        <v>1</v>
      </c>
      <c r="M267" s="30">
        <v>-2</v>
      </c>
      <c r="N267" s="7">
        <f t="shared" si="47"/>
        <v>-7.2299999999999844</v>
      </c>
      <c r="O267" s="26">
        <f t="shared" si="46"/>
        <v>-1</v>
      </c>
      <c r="P267" s="10">
        <f t="shared" si="48"/>
        <v>-3.6149999999999922</v>
      </c>
      <c r="Q267" s="52" t="s">
        <v>33</v>
      </c>
      <c r="R267" s="52" t="s">
        <v>33</v>
      </c>
      <c r="S267" s="25">
        <v>0</v>
      </c>
      <c r="T267" s="53"/>
    </row>
    <row r="268" spans="2:20">
      <c r="B268" s="42">
        <v>265</v>
      </c>
      <c r="C268" s="45">
        <v>44478</v>
      </c>
      <c r="D268" s="25" t="s">
        <v>793</v>
      </c>
      <c r="E268" s="25">
        <v>1.64</v>
      </c>
      <c r="F268" s="25" t="s">
        <v>796</v>
      </c>
      <c r="G268" s="25" t="s">
        <v>780</v>
      </c>
      <c r="H268" s="122">
        <v>200</v>
      </c>
      <c r="I268" s="37">
        <v>1.27</v>
      </c>
      <c r="J268" s="37">
        <v>2</v>
      </c>
      <c r="K268" s="35">
        <f t="shared" si="44"/>
        <v>2</v>
      </c>
      <c r="L268" s="61">
        <f t="shared" si="45"/>
        <v>1</v>
      </c>
      <c r="M268" s="30">
        <v>0.51</v>
      </c>
      <c r="N268" s="7">
        <f t="shared" si="47"/>
        <v>-6.7199999999999847</v>
      </c>
      <c r="O268" s="26">
        <f t="shared" si="46"/>
        <v>0.255</v>
      </c>
      <c r="P268" s="10">
        <f t="shared" si="48"/>
        <v>-3.3599999999999923</v>
      </c>
      <c r="Q268" s="52" t="s">
        <v>33</v>
      </c>
      <c r="R268" s="52" t="s">
        <v>39</v>
      </c>
      <c r="S268" s="25">
        <v>1</v>
      </c>
      <c r="T268" s="53"/>
    </row>
    <row r="269" spans="2:20">
      <c r="B269" s="42">
        <v>266</v>
      </c>
      <c r="C269" s="45">
        <v>44478</v>
      </c>
      <c r="D269" s="25" t="s">
        <v>574</v>
      </c>
      <c r="E269" s="25">
        <v>1.8</v>
      </c>
      <c r="F269" s="25" t="s">
        <v>797</v>
      </c>
      <c r="G269" s="25" t="s">
        <v>798</v>
      </c>
      <c r="H269" s="122">
        <v>200</v>
      </c>
      <c r="I269" s="37">
        <v>1.34</v>
      </c>
      <c r="J269" s="37">
        <v>2</v>
      </c>
      <c r="K269" s="35">
        <f t="shared" si="44"/>
        <v>2</v>
      </c>
      <c r="L269" s="61">
        <f t="shared" si="45"/>
        <v>1</v>
      </c>
      <c r="M269" s="30">
        <v>0.66</v>
      </c>
      <c r="N269" s="7">
        <f t="shared" si="47"/>
        <v>-6.0599999999999845</v>
      </c>
      <c r="O269" s="26">
        <f t="shared" si="46"/>
        <v>0.33</v>
      </c>
      <c r="P269" s="10">
        <f t="shared" si="48"/>
        <v>-3.0299999999999923</v>
      </c>
      <c r="Q269" s="52" t="s">
        <v>33</v>
      </c>
      <c r="R269" s="52" t="s">
        <v>30</v>
      </c>
      <c r="S269" s="25">
        <v>1</v>
      </c>
      <c r="T269" s="53"/>
    </row>
    <row r="270" spans="2:20">
      <c r="B270" s="42">
        <v>267</v>
      </c>
      <c r="C270" s="45">
        <v>44478</v>
      </c>
      <c r="D270" s="25" t="s">
        <v>612</v>
      </c>
      <c r="E270" s="25">
        <v>1.61</v>
      </c>
      <c r="F270" s="25" t="s">
        <v>799</v>
      </c>
      <c r="G270" s="25" t="s">
        <v>800</v>
      </c>
      <c r="H270" s="122">
        <v>200</v>
      </c>
      <c r="I270" s="37">
        <v>1.25</v>
      </c>
      <c r="J270" s="37">
        <v>2</v>
      </c>
      <c r="K270" s="35">
        <f t="shared" si="44"/>
        <v>2</v>
      </c>
      <c r="L270" s="61">
        <f t="shared" si="45"/>
        <v>1</v>
      </c>
      <c r="M270" s="30">
        <v>0.49</v>
      </c>
      <c r="N270" s="7">
        <f t="shared" si="47"/>
        <v>-5.5699999999999843</v>
      </c>
      <c r="O270" s="26">
        <f t="shared" si="46"/>
        <v>0.245</v>
      </c>
      <c r="P270" s="10">
        <f t="shared" si="48"/>
        <v>-2.7849999999999921</v>
      </c>
      <c r="Q270" s="52" t="s">
        <v>33</v>
      </c>
      <c r="R270" s="52" t="s">
        <v>39</v>
      </c>
      <c r="S270" s="25">
        <v>1</v>
      </c>
      <c r="T270" s="53"/>
    </row>
    <row r="271" spans="2:20">
      <c r="B271" s="42">
        <v>268</v>
      </c>
      <c r="C271" s="45">
        <v>44478</v>
      </c>
      <c r="D271" s="25" t="s">
        <v>690</v>
      </c>
      <c r="E271" s="25">
        <v>1.71</v>
      </c>
      <c r="F271" s="25" t="s">
        <v>691</v>
      </c>
      <c r="G271" s="25" t="s">
        <v>801</v>
      </c>
      <c r="H271" s="122">
        <v>200</v>
      </c>
      <c r="I271" s="37">
        <v>1.28</v>
      </c>
      <c r="J271" s="37">
        <v>2</v>
      </c>
      <c r="K271" s="35">
        <f t="shared" si="44"/>
        <v>2</v>
      </c>
      <c r="L271" s="61">
        <f t="shared" si="45"/>
        <v>1</v>
      </c>
      <c r="M271" s="30">
        <v>0.52</v>
      </c>
      <c r="N271" s="7">
        <f t="shared" si="47"/>
        <v>-5.0499999999999847</v>
      </c>
      <c r="O271" s="26">
        <f t="shared" si="46"/>
        <v>0.26</v>
      </c>
      <c r="P271" s="10">
        <f t="shared" si="48"/>
        <v>-2.5249999999999924</v>
      </c>
      <c r="Q271" s="52" t="s">
        <v>29</v>
      </c>
      <c r="R271" s="52" t="s">
        <v>39</v>
      </c>
      <c r="S271" s="25">
        <v>1</v>
      </c>
      <c r="T271" s="53"/>
    </row>
    <row r="272" spans="2:20">
      <c r="B272" s="42">
        <v>269</v>
      </c>
      <c r="C272" s="45">
        <v>44478</v>
      </c>
      <c r="D272" s="25" t="s">
        <v>120</v>
      </c>
      <c r="E272" s="25">
        <v>1.6</v>
      </c>
      <c r="F272" s="25" t="s">
        <v>802</v>
      </c>
      <c r="G272" s="25" t="s">
        <v>695</v>
      </c>
      <c r="H272" s="122">
        <v>200</v>
      </c>
      <c r="I272" s="37">
        <v>1.29</v>
      </c>
      <c r="J272" s="37">
        <v>2</v>
      </c>
      <c r="K272" s="35">
        <f t="shared" si="44"/>
        <v>2</v>
      </c>
      <c r="L272" s="61">
        <f t="shared" si="45"/>
        <v>1</v>
      </c>
      <c r="M272" s="30">
        <v>-2</v>
      </c>
      <c r="N272" s="7">
        <f t="shared" si="47"/>
        <v>-7.0499999999999847</v>
      </c>
      <c r="O272" s="26">
        <f t="shared" si="46"/>
        <v>-1</v>
      </c>
      <c r="P272" s="10">
        <f t="shared" si="48"/>
        <v>-3.5249999999999924</v>
      </c>
      <c r="Q272" s="52" t="s">
        <v>33</v>
      </c>
      <c r="R272" s="52" t="s">
        <v>33</v>
      </c>
      <c r="S272" s="25">
        <v>0</v>
      </c>
      <c r="T272" s="53"/>
    </row>
    <row r="273" spans="2:20">
      <c r="B273" s="42">
        <v>270</v>
      </c>
      <c r="C273" s="45">
        <v>44478</v>
      </c>
      <c r="D273" s="25" t="s">
        <v>621</v>
      </c>
      <c r="E273" s="25">
        <v>1.78</v>
      </c>
      <c r="F273" s="25" t="s">
        <v>803</v>
      </c>
      <c r="G273" s="25" t="s">
        <v>804</v>
      </c>
      <c r="H273" s="122">
        <v>200</v>
      </c>
      <c r="I273" s="37">
        <v>1.33</v>
      </c>
      <c r="J273" s="37">
        <v>2</v>
      </c>
      <c r="K273" s="35">
        <f t="shared" si="44"/>
        <v>2</v>
      </c>
      <c r="L273" s="61">
        <f t="shared" si="45"/>
        <v>1</v>
      </c>
      <c r="M273" s="30">
        <v>0.64</v>
      </c>
      <c r="N273" s="7">
        <f t="shared" si="47"/>
        <v>-6.409999999999985</v>
      </c>
      <c r="O273" s="26">
        <f t="shared" si="46"/>
        <v>0.32</v>
      </c>
      <c r="P273" s="10">
        <f t="shared" si="48"/>
        <v>-3.2049999999999925</v>
      </c>
      <c r="Q273" s="52" t="s">
        <v>28</v>
      </c>
      <c r="R273" s="52" t="s">
        <v>35</v>
      </c>
      <c r="S273" s="25">
        <v>1</v>
      </c>
      <c r="T273" s="53"/>
    </row>
    <row r="274" spans="2:20">
      <c r="B274" s="42">
        <v>271</v>
      </c>
      <c r="C274" s="45">
        <v>44478</v>
      </c>
      <c r="D274" s="25" t="s">
        <v>621</v>
      </c>
      <c r="E274" s="25">
        <v>1.65</v>
      </c>
      <c r="F274" s="25" t="s">
        <v>805</v>
      </c>
      <c r="G274" s="25" t="s">
        <v>731</v>
      </c>
      <c r="H274" s="122">
        <v>200</v>
      </c>
      <c r="I274" s="37">
        <v>1.29</v>
      </c>
      <c r="J274" s="37">
        <v>2</v>
      </c>
      <c r="K274" s="35">
        <f t="shared" si="44"/>
        <v>2</v>
      </c>
      <c r="L274" s="61">
        <f t="shared" si="45"/>
        <v>1</v>
      </c>
      <c r="M274" s="30">
        <v>0.56000000000000005</v>
      </c>
      <c r="N274" s="7">
        <f t="shared" si="47"/>
        <v>-5.8499999999999854</v>
      </c>
      <c r="O274" s="26">
        <f t="shared" si="46"/>
        <v>0.28000000000000003</v>
      </c>
      <c r="P274" s="10">
        <f t="shared" si="48"/>
        <v>-2.9249999999999927</v>
      </c>
      <c r="Q274" s="52" t="s">
        <v>148</v>
      </c>
      <c r="R274" s="52" t="s">
        <v>409</v>
      </c>
      <c r="S274" s="25">
        <v>1</v>
      </c>
      <c r="T274" s="53"/>
    </row>
    <row r="275" spans="2:20" s="149" customFormat="1">
      <c r="B275" s="138">
        <v>272</v>
      </c>
      <c r="C275" s="139">
        <v>44484</v>
      </c>
      <c r="D275" s="25" t="s">
        <v>165</v>
      </c>
      <c r="E275" s="140">
        <v>1.69</v>
      </c>
      <c r="F275" s="140" t="s">
        <v>497</v>
      </c>
      <c r="G275" s="140" t="s">
        <v>863</v>
      </c>
      <c r="H275" s="144">
        <v>200</v>
      </c>
      <c r="I275" s="140">
        <v>1.37</v>
      </c>
      <c r="J275" s="140">
        <v>2</v>
      </c>
      <c r="K275" s="141">
        <f t="shared" si="44"/>
        <v>2</v>
      </c>
      <c r="L275" s="145">
        <f t="shared" si="45"/>
        <v>1</v>
      </c>
      <c r="M275" s="143">
        <v>-2</v>
      </c>
      <c r="N275" s="7">
        <f t="shared" si="47"/>
        <v>-7.8499999999999854</v>
      </c>
      <c r="O275" s="121">
        <f t="shared" si="46"/>
        <v>-1</v>
      </c>
      <c r="P275" s="10">
        <f t="shared" si="48"/>
        <v>-3.9249999999999927</v>
      </c>
      <c r="Q275" s="146" t="s">
        <v>29</v>
      </c>
      <c r="R275" s="146" t="s">
        <v>33</v>
      </c>
      <c r="S275" s="140">
        <v>0</v>
      </c>
      <c r="T275" s="147" t="s">
        <v>886</v>
      </c>
    </row>
    <row r="276" spans="2:20">
      <c r="B276" s="42">
        <v>273</v>
      </c>
      <c r="C276" s="45">
        <v>44485</v>
      </c>
      <c r="D276" s="25" t="s">
        <v>165</v>
      </c>
      <c r="E276" s="25">
        <v>1.77</v>
      </c>
      <c r="F276" s="25" t="s">
        <v>865</v>
      </c>
      <c r="G276" s="25" t="s">
        <v>610</v>
      </c>
      <c r="H276" s="122">
        <v>200</v>
      </c>
      <c r="I276" s="37">
        <v>1.29</v>
      </c>
      <c r="J276" s="37">
        <v>2</v>
      </c>
      <c r="K276" s="35">
        <f t="shared" si="44"/>
        <v>2</v>
      </c>
      <c r="L276" s="61">
        <f t="shared" si="45"/>
        <v>1</v>
      </c>
      <c r="M276" s="30">
        <v>0.56000000000000005</v>
      </c>
      <c r="N276" s="7">
        <f t="shared" si="47"/>
        <v>-7.2899999999999849</v>
      </c>
      <c r="O276" s="26">
        <f t="shared" si="46"/>
        <v>0.28000000000000003</v>
      </c>
      <c r="P276" s="10">
        <f t="shared" si="48"/>
        <v>-3.6449999999999925</v>
      </c>
      <c r="Q276" s="52" t="s">
        <v>29</v>
      </c>
      <c r="R276" s="52" t="s">
        <v>39</v>
      </c>
      <c r="S276" s="25">
        <v>1</v>
      </c>
      <c r="T276" s="53"/>
    </row>
    <row r="277" spans="2:20">
      <c r="B277" s="42">
        <v>274</v>
      </c>
      <c r="C277" s="45">
        <v>44485</v>
      </c>
      <c r="D277" s="25" t="s">
        <v>171</v>
      </c>
      <c r="E277" s="25">
        <v>1.78</v>
      </c>
      <c r="F277" s="25" t="s">
        <v>200</v>
      </c>
      <c r="G277" s="25" t="s">
        <v>866</v>
      </c>
      <c r="H277" s="122">
        <v>200</v>
      </c>
      <c r="I277" s="37">
        <v>1.27</v>
      </c>
      <c r="J277" s="37">
        <v>2</v>
      </c>
      <c r="K277" s="35">
        <f t="shared" si="44"/>
        <v>2</v>
      </c>
      <c r="L277" s="61">
        <f t="shared" si="45"/>
        <v>1</v>
      </c>
      <c r="M277" s="30">
        <v>0.51</v>
      </c>
      <c r="N277" s="7">
        <f t="shared" si="47"/>
        <v>-6.7799999999999851</v>
      </c>
      <c r="O277" s="26">
        <f t="shared" si="46"/>
        <v>0.255</v>
      </c>
      <c r="P277" s="10">
        <f t="shared" si="48"/>
        <v>-3.3899999999999926</v>
      </c>
      <c r="Q277" s="52" t="s">
        <v>28</v>
      </c>
      <c r="R277" s="52" t="s">
        <v>31</v>
      </c>
      <c r="S277" s="25">
        <v>1</v>
      </c>
      <c r="T277" s="53"/>
    </row>
    <row r="278" spans="2:20">
      <c r="B278" s="42">
        <v>275</v>
      </c>
      <c r="C278" s="45">
        <v>44485</v>
      </c>
      <c r="D278" s="25" t="s">
        <v>67</v>
      </c>
      <c r="E278" s="25">
        <v>1.65</v>
      </c>
      <c r="F278" s="25" t="s">
        <v>867</v>
      </c>
      <c r="G278" s="25" t="s">
        <v>868</v>
      </c>
      <c r="H278" s="122">
        <v>200</v>
      </c>
      <c r="I278" s="37">
        <v>1.25</v>
      </c>
      <c r="J278" s="37">
        <v>2</v>
      </c>
      <c r="K278" s="35">
        <f t="shared" si="44"/>
        <v>2</v>
      </c>
      <c r="L278" s="61">
        <f t="shared" si="45"/>
        <v>1</v>
      </c>
      <c r="M278" s="30">
        <v>0.49</v>
      </c>
      <c r="N278" s="7">
        <f t="shared" si="47"/>
        <v>-6.2899999999999849</v>
      </c>
      <c r="O278" s="26">
        <f t="shared" si="46"/>
        <v>0.245</v>
      </c>
      <c r="P278" s="10">
        <f t="shared" si="48"/>
        <v>-3.1449999999999925</v>
      </c>
      <c r="Q278" s="52" t="s">
        <v>39</v>
      </c>
      <c r="R278" s="52" t="s">
        <v>39</v>
      </c>
      <c r="S278" s="25">
        <v>1</v>
      </c>
      <c r="T278" s="53"/>
    </row>
    <row r="279" spans="2:20">
      <c r="B279" s="42">
        <v>276</v>
      </c>
      <c r="C279" s="45">
        <v>44485</v>
      </c>
      <c r="D279" s="25" t="s">
        <v>558</v>
      </c>
      <c r="E279" s="25">
        <v>1.7</v>
      </c>
      <c r="F279" s="25" t="s">
        <v>869</v>
      </c>
      <c r="G279" s="25" t="s">
        <v>870</v>
      </c>
      <c r="H279" s="122">
        <v>200</v>
      </c>
      <c r="I279" s="37">
        <v>1.25</v>
      </c>
      <c r="J279" s="37">
        <v>2</v>
      </c>
      <c r="K279" s="35">
        <f t="shared" si="44"/>
        <v>2</v>
      </c>
      <c r="L279" s="61">
        <f t="shared" si="45"/>
        <v>1</v>
      </c>
      <c r="M279" s="30">
        <v>0.49</v>
      </c>
      <c r="N279" s="7">
        <f t="shared" si="47"/>
        <v>-5.7999999999999847</v>
      </c>
      <c r="O279" s="26">
        <f t="shared" si="46"/>
        <v>0.245</v>
      </c>
      <c r="P279" s="10">
        <f t="shared" si="48"/>
        <v>-2.8999999999999924</v>
      </c>
      <c r="Q279" s="52" t="s">
        <v>29</v>
      </c>
      <c r="R279" s="52" t="s">
        <v>38</v>
      </c>
      <c r="S279" s="25">
        <v>1</v>
      </c>
      <c r="T279" s="53"/>
    </row>
    <row r="280" spans="2:20">
      <c r="B280" s="42">
        <v>277</v>
      </c>
      <c r="C280" s="45">
        <v>44486</v>
      </c>
      <c r="D280" s="25" t="s">
        <v>748</v>
      </c>
      <c r="E280" s="25">
        <v>1.62</v>
      </c>
      <c r="F280" s="25" t="s">
        <v>871</v>
      </c>
      <c r="G280" s="25" t="s">
        <v>872</v>
      </c>
      <c r="H280" s="122">
        <v>200</v>
      </c>
      <c r="I280" s="37">
        <v>1.52</v>
      </c>
      <c r="J280" s="37">
        <v>2</v>
      </c>
      <c r="K280" s="35">
        <f t="shared" si="44"/>
        <v>2</v>
      </c>
      <c r="L280" s="61">
        <f t="shared" si="45"/>
        <v>1</v>
      </c>
      <c r="M280" s="30">
        <v>1.01</v>
      </c>
      <c r="N280" s="7">
        <f t="shared" si="47"/>
        <v>-4.7899999999999849</v>
      </c>
      <c r="O280" s="26">
        <f>IFERROR(((M280/H280)*100),"0")</f>
        <v>0.505</v>
      </c>
      <c r="P280" s="10">
        <f t="shared" si="48"/>
        <v>-2.3949999999999925</v>
      </c>
      <c r="Q280" s="52" t="s">
        <v>39</v>
      </c>
      <c r="R280" s="52" t="s">
        <v>32</v>
      </c>
      <c r="S280" s="25">
        <v>1</v>
      </c>
      <c r="T280" s="53"/>
    </row>
    <row r="281" spans="2:20">
      <c r="B281" s="42">
        <v>278</v>
      </c>
      <c r="C281" s="45">
        <v>44486</v>
      </c>
      <c r="D281" s="25" t="s">
        <v>690</v>
      </c>
      <c r="E281" s="25">
        <v>1.57</v>
      </c>
      <c r="F281" s="25" t="s">
        <v>873</v>
      </c>
      <c r="G281" s="25" t="s">
        <v>874</v>
      </c>
      <c r="H281" s="122">
        <v>200</v>
      </c>
      <c r="I281" s="37">
        <v>1.31</v>
      </c>
      <c r="J281" s="37">
        <v>2</v>
      </c>
      <c r="K281" s="35">
        <f t="shared" si="44"/>
        <v>2</v>
      </c>
      <c r="L281" s="61">
        <f t="shared" si="45"/>
        <v>1</v>
      </c>
      <c r="M281" s="30">
        <v>0.6</v>
      </c>
      <c r="N281" s="7">
        <f t="shared" si="47"/>
        <v>-4.1899999999999853</v>
      </c>
      <c r="O281" s="26">
        <f>IFERROR(((M281/H281)*100),"0")</f>
        <v>0.3</v>
      </c>
      <c r="P281" s="10">
        <f t="shared" si="48"/>
        <v>-2.0949999999999926</v>
      </c>
      <c r="Q281" s="52" t="s">
        <v>29</v>
      </c>
      <c r="R281" s="52" t="s">
        <v>39</v>
      </c>
      <c r="S281" s="25">
        <v>1</v>
      </c>
      <c r="T281" s="53"/>
    </row>
    <row r="282" spans="2:20">
      <c r="B282" s="42">
        <v>279</v>
      </c>
      <c r="C282" s="45">
        <v>44486</v>
      </c>
      <c r="D282" s="25" t="s">
        <v>295</v>
      </c>
      <c r="E282" s="25">
        <v>1.7</v>
      </c>
      <c r="F282" s="25" t="s">
        <v>875</v>
      </c>
      <c r="G282" s="25" t="s">
        <v>533</v>
      </c>
      <c r="H282" s="122">
        <v>200</v>
      </c>
      <c r="I282" s="37">
        <v>1.35</v>
      </c>
      <c r="J282" s="37">
        <v>2</v>
      </c>
      <c r="K282" s="35">
        <f t="shared" si="44"/>
        <v>2</v>
      </c>
      <c r="L282" s="61">
        <f t="shared" si="45"/>
        <v>1</v>
      </c>
      <c r="M282" s="30">
        <v>0.69</v>
      </c>
      <c r="N282" s="7">
        <f t="shared" si="47"/>
        <v>-3.4999999999999853</v>
      </c>
      <c r="O282" s="26">
        <f>IFERROR(((M282/H282)*100),"0")</f>
        <v>0.34499999999999997</v>
      </c>
      <c r="P282" s="10">
        <f t="shared" si="48"/>
        <v>-1.7499999999999927</v>
      </c>
      <c r="Q282" s="52" t="s">
        <v>29</v>
      </c>
      <c r="R282" s="52" t="s">
        <v>30</v>
      </c>
      <c r="S282" s="25">
        <v>1</v>
      </c>
      <c r="T282" s="53"/>
    </row>
    <row r="283" spans="2:20">
      <c r="B283" s="42">
        <v>280</v>
      </c>
      <c r="C283" s="45">
        <v>44486</v>
      </c>
      <c r="D283" s="25" t="s">
        <v>128</v>
      </c>
      <c r="E283" s="25">
        <v>1.6</v>
      </c>
      <c r="F283" s="25" t="s">
        <v>338</v>
      </c>
      <c r="G283" s="25" t="s">
        <v>378</v>
      </c>
      <c r="H283" s="122">
        <v>200</v>
      </c>
      <c r="I283" s="37">
        <v>1.25</v>
      </c>
      <c r="J283" s="37">
        <v>2</v>
      </c>
      <c r="K283" s="35">
        <f t="shared" si="44"/>
        <v>2</v>
      </c>
      <c r="L283" s="61">
        <f t="shared" si="45"/>
        <v>1</v>
      </c>
      <c r="M283" s="30">
        <v>0.49</v>
      </c>
      <c r="N283" s="7">
        <f t="shared" si="47"/>
        <v>-3.0099999999999856</v>
      </c>
      <c r="O283" s="26">
        <f t="shared" si="46"/>
        <v>0.245</v>
      </c>
      <c r="P283" s="10">
        <f t="shared" si="48"/>
        <v>-1.5049999999999928</v>
      </c>
      <c r="Q283" s="52" t="s">
        <v>119</v>
      </c>
      <c r="R283" s="52" t="s">
        <v>887</v>
      </c>
      <c r="S283" s="25">
        <v>1</v>
      </c>
      <c r="T283" s="53"/>
    </row>
    <row r="284" spans="2:20">
      <c r="B284" s="42">
        <v>281</v>
      </c>
      <c r="C284" s="45">
        <v>44486</v>
      </c>
      <c r="D284" s="25" t="s">
        <v>300</v>
      </c>
      <c r="E284" s="25">
        <v>1.8</v>
      </c>
      <c r="F284" s="25" t="s">
        <v>862</v>
      </c>
      <c r="G284" s="25" t="s">
        <v>876</v>
      </c>
      <c r="H284" s="122">
        <v>200</v>
      </c>
      <c r="I284" s="37">
        <v>1.38</v>
      </c>
      <c r="J284" s="37">
        <v>2</v>
      </c>
      <c r="K284" s="35">
        <f t="shared" si="44"/>
        <v>2</v>
      </c>
      <c r="L284" s="61">
        <f t="shared" si="45"/>
        <v>1</v>
      </c>
      <c r="M284" s="30">
        <v>0.74</v>
      </c>
      <c r="N284" s="7">
        <f t="shared" si="47"/>
        <v>-2.2699999999999854</v>
      </c>
      <c r="O284" s="26">
        <f t="shared" si="46"/>
        <v>0.37</v>
      </c>
      <c r="P284" s="10">
        <f t="shared" si="48"/>
        <v>-1.1349999999999927</v>
      </c>
      <c r="Q284" s="52" t="s">
        <v>108</v>
      </c>
      <c r="R284" s="52" t="s">
        <v>32</v>
      </c>
      <c r="S284" s="25">
        <v>1</v>
      </c>
      <c r="T284" s="53"/>
    </row>
    <row r="285" spans="2:20">
      <c r="B285" s="42">
        <v>282</v>
      </c>
      <c r="C285" s="45">
        <v>44486</v>
      </c>
      <c r="D285" s="25" t="s">
        <v>877</v>
      </c>
      <c r="E285" s="25">
        <v>1.63</v>
      </c>
      <c r="F285" s="25" t="s">
        <v>878</v>
      </c>
      <c r="G285" s="25" t="s">
        <v>879</v>
      </c>
      <c r="H285" s="122">
        <v>200</v>
      </c>
      <c r="I285" s="37">
        <v>1.36</v>
      </c>
      <c r="J285" s="37">
        <v>2</v>
      </c>
      <c r="K285" s="35">
        <f t="shared" si="44"/>
        <v>2</v>
      </c>
      <c r="L285" s="61">
        <f t="shared" si="45"/>
        <v>1</v>
      </c>
      <c r="M285" s="30">
        <v>0.7</v>
      </c>
      <c r="N285" s="7">
        <f t="shared" si="47"/>
        <v>-1.5699999999999854</v>
      </c>
      <c r="O285" s="26">
        <f t="shared" si="46"/>
        <v>0.35</v>
      </c>
      <c r="P285" s="10">
        <f t="shared" si="48"/>
        <v>-0.7849999999999927</v>
      </c>
      <c r="Q285" s="52" t="s">
        <v>33</v>
      </c>
      <c r="R285" s="52" t="s">
        <v>39</v>
      </c>
      <c r="S285" s="25">
        <v>1</v>
      </c>
      <c r="T285" s="53"/>
    </row>
    <row r="286" spans="2:20">
      <c r="B286" s="42">
        <v>283</v>
      </c>
      <c r="C286" s="45">
        <v>44486</v>
      </c>
      <c r="D286" s="25" t="s">
        <v>276</v>
      </c>
      <c r="E286" s="25">
        <v>1.68</v>
      </c>
      <c r="F286" s="25" t="s">
        <v>158</v>
      </c>
      <c r="G286" s="25" t="s">
        <v>880</v>
      </c>
      <c r="H286" s="122">
        <v>200</v>
      </c>
      <c r="I286" s="37">
        <v>1.27</v>
      </c>
      <c r="J286" s="37">
        <v>2</v>
      </c>
      <c r="K286" s="35">
        <f t="shared" si="44"/>
        <v>2</v>
      </c>
      <c r="L286" s="61">
        <f t="shared" si="45"/>
        <v>1</v>
      </c>
      <c r="M286" s="30">
        <v>0.51</v>
      </c>
      <c r="N286" s="7">
        <f t="shared" si="47"/>
        <v>-1.0599999999999854</v>
      </c>
      <c r="O286" s="26">
        <f t="shared" si="46"/>
        <v>0.255</v>
      </c>
      <c r="P286" s="10">
        <f t="shared" si="48"/>
        <v>-0.5299999999999927</v>
      </c>
      <c r="Q286" s="52" t="s">
        <v>29</v>
      </c>
      <c r="R286" s="52" t="s">
        <v>34</v>
      </c>
      <c r="S286" s="25">
        <v>1</v>
      </c>
      <c r="T286" s="53"/>
    </row>
    <row r="287" spans="2:20">
      <c r="B287" s="42">
        <v>284</v>
      </c>
      <c r="C287" s="45">
        <v>44486</v>
      </c>
      <c r="D287" s="25" t="s">
        <v>276</v>
      </c>
      <c r="E287" s="25">
        <v>1.57</v>
      </c>
      <c r="F287" s="25" t="s">
        <v>143</v>
      </c>
      <c r="G287" s="25" t="s">
        <v>881</v>
      </c>
      <c r="H287" s="122">
        <v>200</v>
      </c>
      <c r="I287" s="37">
        <v>1.25</v>
      </c>
      <c r="J287" s="37">
        <v>2</v>
      </c>
      <c r="K287" s="35">
        <f t="shared" si="44"/>
        <v>2</v>
      </c>
      <c r="L287" s="61">
        <f t="shared" si="45"/>
        <v>1</v>
      </c>
      <c r="M287" s="30">
        <v>0.49</v>
      </c>
      <c r="N287" s="7">
        <f t="shared" si="47"/>
        <v>-0.56999999999998541</v>
      </c>
      <c r="O287" s="26">
        <f t="shared" si="46"/>
        <v>0.245</v>
      </c>
      <c r="P287" s="10">
        <f t="shared" si="48"/>
        <v>-0.2849999999999927</v>
      </c>
      <c r="Q287" s="52" t="s">
        <v>33</v>
      </c>
      <c r="R287" s="52" t="s">
        <v>30</v>
      </c>
      <c r="S287" s="25">
        <v>1</v>
      </c>
      <c r="T287" s="53"/>
    </row>
    <row r="288" spans="2:20">
      <c r="B288" s="42">
        <v>285</v>
      </c>
      <c r="C288" s="45">
        <v>44486</v>
      </c>
      <c r="D288" s="25" t="s">
        <v>214</v>
      </c>
      <c r="E288" s="25">
        <v>1.71</v>
      </c>
      <c r="F288" s="25" t="s">
        <v>215</v>
      </c>
      <c r="G288" s="25" t="s">
        <v>882</v>
      </c>
      <c r="H288" s="122">
        <v>200</v>
      </c>
      <c r="I288" s="37">
        <v>1.34</v>
      </c>
      <c r="J288" s="37">
        <v>2</v>
      </c>
      <c r="K288" s="35">
        <f t="shared" si="44"/>
        <v>2</v>
      </c>
      <c r="L288" s="61">
        <f t="shared" si="45"/>
        <v>1</v>
      </c>
      <c r="M288" s="30">
        <v>0.66</v>
      </c>
      <c r="N288" s="7">
        <f t="shared" si="47"/>
        <v>9.0000000000014624E-2</v>
      </c>
      <c r="O288" s="26">
        <f t="shared" si="46"/>
        <v>0.33</v>
      </c>
      <c r="P288" s="10">
        <f t="shared" si="48"/>
        <v>4.5000000000007312E-2</v>
      </c>
      <c r="Q288" s="52" t="s">
        <v>28</v>
      </c>
      <c r="R288" s="52" t="s">
        <v>31</v>
      </c>
      <c r="S288" s="25">
        <v>1</v>
      </c>
      <c r="T288" s="53"/>
    </row>
    <row r="289" spans="2:20">
      <c r="B289" s="42">
        <v>286</v>
      </c>
      <c r="C289" s="45">
        <v>44486</v>
      </c>
      <c r="D289" s="25" t="s">
        <v>574</v>
      </c>
      <c r="E289" s="25">
        <v>1.67</v>
      </c>
      <c r="F289" s="25" t="s">
        <v>883</v>
      </c>
      <c r="G289" s="25" t="s">
        <v>884</v>
      </c>
      <c r="H289" s="122">
        <v>200</v>
      </c>
      <c r="I289" s="37">
        <v>1.4</v>
      </c>
      <c r="J289" s="37">
        <v>2</v>
      </c>
      <c r="K289" s="35">
        <f t="shared" si="44"/>
        <v>2</v>
      </c>
      <c r="L289" s="61">
        <f t="shared" si="45"/>
        <v>1</v>
      </c>
      <c r="M289" s="30">
        <v>-2</v>
      </c>
      <c r="N289" s="7">
        <f t="shared" si="47"/>
        <v>-1.9099999999999855</v>
      </c>
      <c r="O289" s="26">
        <f t="shared" si="46"/>
        <v>-1</v>
      </c>
      <c r="P289" s="10">
        <f t="shared" si="48"/>
        <v>-0.95499999999999274</v>
      </c>
      <c r="Q289" s="52" t="s">
        <v>29</v>
      </c>
      <c r="R289" s="52" t="s">
        <v>33</v>
      </c>
      <c r="S289" s="25">
        <v>0</v>
      </c>
      <c r="T289" s="53"/>
    </row>
    <row r="290" spans="2:20">
      <c r="B290" s="42">
        <v>287</v>
      </c>
      <c r="C290" s="45">
        <v>44486</v>
      </c>
      <c r="D290" s="25" t="s">
        <v>120</v>
      </c>
      <c r="E290" s="25">
        <v>1.75</v>
      </c>
      <c r="F290" s="25" t="s">
        <v>747</v>
      </c>
      <c r="G290" s="25" t="s">
        <v>885</v>
      </c>
      <c r="H290" s="122">
        <v>200</v>
      </c>
      <c r="I290" s="37">
        <v>1.26</v>
      </c>
      <c r="J290" s="37">
        <v>2</v>
      </c>
      <c r="K290" s="35">
        <f t="shared" si="44"/>
        <v>2</v>
      </c>
      <c r="L290" s="61">
        <f t="shared" si="45"/>
        <v>1</v>
      </c>
      <c r="M290" s="30">
        <v>0.5</v>
      </c>
      <c r="N290" s="7">
        <f t="shared" si="47"/>
        <v>-1.4099999999999855</v>
      </c>
      <c r="O290" s="26">
        <f t="shared" si="46"/>
        <v>0.25</v>
      </c>
      <c r="P290" s="10">
        <f t="shared" si="48"/>
        <v>-0.70499999999999274</v>
      </c>
      <c r="Q290" s="52" t="s">
        <v>39</v>
      </c>
      <c r="R290" s="52" t="s">
        <v>119</v>
      </c>
      <c r="S290" s="25">
        <v>1</v>
      </c>
      <c r="T290" s="53"/>
    </row>
    <row r="291" spans="2:20">
      <c r="B291" s="42">
        <v>288</v>
      </c>
      <c r="C291" s="45">
        <v>44486</v>
      </c>
      <c r="D291" s="25" t="s">
        <v>202</v>
      </c>
      <c r="E291" s="25">
        <v>1.57</v>
      </c>
      <c r="F291" s="25" t="s">
        <v>411</v>
      </c>
      <c r="G291" s="25" t="s">
        <v>176</v>
      </c>
      <c r="H291" s="122">
        <v>200</v>
      </c>
      <c r="I291" s="37">
        <v>1.25</v>
      </c>
      <c r="J291" s="37">
        <v>2</v>
      </c>
      <c r="K291" s="35">
        <f t="shared" si="44"/>
        <v>2</v>
      </c>
      <c r="L291" s="61">
        <f t="shared" si="45"/>
        <v>1</v>
      </c>
      <c r="M291" s="30">
        <v>0.49</v>
      </c>
      <c r="N291" s="7">
        <f t="shared" si="47"/>
        <v>-0.9199999999999855</v>
      </c>
      <c r="O291" s="26">
        <f t="shared" si="46"/>
        <v>0.245</v>
      </c>
      <c r="P291" s="10">
        <f t="shared" si="48"/>
        <v>-0.45999999999999275</v>
      </c>
      <c r="Q291" s="52" t="s">
        <v>30</v>
      </c>
      <c r="R291" s="52" t="s">
        <v>376</v>
      </c>
      <c r="S291" s="25">
        <v>1</v>
      </c>
      <c r="T291" s="53"/>
    </row>
    <row r="292" spans="2:20">
      <c r="B292" s="42">
        <v>289</v>
      </c>
      <c r="C292" s="45">
        <v>44486</v>
      </c>
      <c r="D292" s="25" t="s">
        <v>214</v>
      </c>
      <c r="E292" s="25">
        <v>1.61</v>
      </c>
      <c r="F292" s="25" t="s">
        <v>206</v>
      </c>
      <c r="G292" s="25" t="s">
        <v>596</v>
      </c>
      <c r="H292" s="122">
        <v>200</v>
      </c>
      <c r="I292" s="37">
        <v>1.25</v>
      </c>
      <c r="J292" s="37">
        <v>2</v>
      </c>
      <c r="K292" s="35">
        <f t="shared" si="44"/>
        <v>2</v>
      </c>
      <c r="L292" s="61">
        <f t="shared" si="45"/>
        <v>1</v>
      </c>
      <c r="M292" s="30">
        <v>0.49</v>
      </c>
      <c r="N292" s="7">
        <f t="shared" si="47"/>
        <v>-0.4299999999999855</v>
      </c>
      <c r="O292" s="26">
        <f t="shared" si="46"/>
        <v>0.245</v>
      </c>
      <c r="P292" s="10">
        <f t="shared" si="48"/>
        <v>-0.21499999999999275</v>
      </c>
      <c r="Q292" s="52" t="s">
        <v>38</v>
      </c>
      <c r="R292" s="52" t="s">
        <v>41</v>
      </c>
      <c r="S292" s="25">
        <v>1</v>
      </c>
      <c r="T292" s="53"/>
    </row>
    <row r="293" spans="2:20">
      <c r="B293" s="42">
        <v>290</v>
      </c>
      <c r="C293" s="45">
        <v>44486</v>
      </c>
      <c r="D293" s="25" t="s">
        <v>690</v>
      </c>
      <c r="E293" s="25">
        <v>1.67</v>
      </c>
      <c r="F293" s="25" t="s">
        <v>889</v>
      </c>
      <c r="G293" s="25" t="s">
        <v>890</v>
      </c>
      <c r="H293" s="122">
        <v>200</v>
      </c>
      <c r="I293" s="37">
        <v>1.4</v>
      </c>
      <c r="J293" s="37">
        <v>2</v>
      </c>
      <c r="K293" s="35">
        <f t="shared" si="44"/>
        <v>2</v>
      </c>
      <c r="L293" s="61">
        <f t="shared" si="45"/>
        <v>1</v>
      </c>
      <c r="M293" s="30">
        <v>0.78</v>
      </c>
      <c r="N293" s="7">
        <f t="shared" si="47"/>
        <v>0.35000000000001452</v>
      </c>
      <c r="O293" s="26">
        <f t="shared" si="46"/>
        <v>0.39</v>
      </c>
      <c r="P293" s="10">
        <f t="shared" si="48"/>
        <v>0.17500000000000726</v>
      </c>
      <c r="Q293" s="52" t="s">
        <v>39</v>
      </c>
      <c r="R293" s="52" t="s">
        <v>108</v>
      </c>
      <c r="S293" s="25">
        <v>1</v>
      </c>
      <c r="T293" s="53"/>
    </row>
    <row r="294" spans="2:20">
      <c r="B294" s="42">
        <v>291</v>
      </c>
      <c r="C294" s="45">
        <v>44486</v>
      </c>
      <c r="D294" s="25" t="s">
        <v>690</v>
      </c>
      <c r="E294" s="25">
        <v>1.76</v>
      </c>
      <c r="F294" s="25" t="s">
        <v>891</v>
      </c>
      <c r="G294" s="25" t="s">
        <v>754</v>
      </c>
      <c r="H294" s="122">
        <v>200</v>
      </c>
      <c r="I294" s="37">
        <v>1.4</v>
      </c>
      <c r="J294" s="37">
        <v>2</v>
      </c>
      <c r="K294" s="35">
        <f t="shared" si="44"/>
        <v>2</v>
      </c>
      <c r="L294" s="61">
        <f t="shared" si="45"/>
        <v>1</v>
      </c>
      <c r="M294" s="30">
        <v>0.78</v>
      </c>
      <c r="N294" s="7">
        <f t="shared" si="47"/>
        <v>1.1300000000000145</v>
      </c>
      <c r="O294" s="26">
        <f t="shared" si="46"/>
        <v>0.39</v>
      </c>
      <c r="P294" s="10">
        <f t="shared" si="48"/>
        <v>0.56500000000000727</v>
      </c>
      <c r="Q294" s="52" t="s">
        <v>31</v>
      </c>
      <c r="R294" s="52" t="s">
        <v>31</v>
      </c>
      <c r="S294" s="25">
        <v>1</v>
      </c>
      <c r="T294" s="53"/>
    </row>
    <row r="295" spans="2:20">
      <c r="B295" s="42">
        <v>292</v>
      </c>
      <c r="C295" s="45">
        <v>44486</v>
      </c>
      <c r="D295" s="25" t="s">
        <v>300</v>
      </c>
      <c r="E295" s="25">
        <v>1.8</v>
      </c>
      <c r="F295" s="25" t="s">
        <v>349</v>
      </c>
      <c r="G295" s="25" t="s">
        <v>892</v>
      </c>
      <c r="H295" s="122">
        <v>200</v>
      </c>
      <c r="I295" s="37">
        <v>1.42</v>
      </c>
      <c r="J295" s="37">
        <v>2</v>
      </c>
      <c r="K295" s="35">
        <f t="shared" si="44"/>
        <v>2</v>
      </c>
      <c r="L295" s="61">
        <f t="shared" si="45"/>
        <v>1</v>
      </c>
      <c r="M295" s="30">
        <v>0.8</v>
      </c>
      <c r="N295" s="7">
        <f t="shared" si="47"/>
        <v>1.9300000000000146</v>
      </c>
      <c r="O295" s="26">
        <f t="shared" si="46"/>
        <v>0.4</v>
      </c>
      <c r="P295" s="10">
        <f t="shared" si="48"/>
        <v>0.9650000000000073</v>
      </c>
      <c r="Q295" s="52" t="s">
        <v>33</v>
      </c>
      <c r="R295" s="52" t="s">
        <v>39</v>
      </c>
      <c r="S295" s="25">
        <v>1</v>
      </c>
      <c r="T295" s="53"/>
    </row>
    <row r="296" spans="2:20">
      <c r="B296" s="42">
        <v>293</v>
      </c>
      <c r="C296" s="45">
        <v>44486</v>
      </c>
      <c r="D296" s="25" t="s">
        <v>126</v>
      </c>
      <c r="E296" s="25">
        <v>1.8</v>
      </c>
      <c r="F296" s="25" t="s">
        <v>124</v>
      </c>
      <c r="G296" s="25" t="s">
        <v>381</v>
      </c>
      <c r="H296" s="122">
        <v>200</v>
      </c>
      <c r="I296" s="37">
        <v>1.29</v>
      </c>
      <c r="J296" s="37">
        <v>2</v>
      </c>
      <c r="K296" s="35">
        <f t="shared" si="44"/>
        <v>2</v>
      </c>
      <c r="L296" s="61">
        <f t="shared" si="45"/>
        <v>1</v>
      </c>
      <c r="M296" s="30">
        <v>0.56000000000000005</v>
      </c>
      <c r="N296" s="7">
        <f t="shared" si="47"/>
        <v>2.4900000000000144</v>
      </c>
      <c r="O296" s="26">
        <f t="shared" si="46"/>
        <v>0.28000000000000003</v>
      </c>
      <c r="P296" s="10">
        <f t="shared" si="48"/>
        <v>1.2450000000000072</v>
      </c>
      <c r="Q296" s="52" t="s">
        <v>33</v>
      </c>
      <c r="R296" s="52" t="s">
        <v>39</v>
      </c>
      <c r="S296" s="25">
        <v>1</v>
      </c>
      <c r="T296" s="53"/>
    </row>
    <row r="297" spans="2:20">
      <c r="B297" s="42">
        <v>294</v>
      </c>
      <c r="C297" s="45">
        <v>44487</v>
      </c>
      <c r="D297" s="25" t="s">
        <v>103</v>
      </c>
      <c r="E297" s="25">
        <v>1.7</v>
      </c>
      <c r="F297" s="25" t="s">
        <v>334</v>
      </c>
      <c r="G297" s="25" t="s">
        <v>327</v>
      </c>
      <c r="H297" s="122">
        <v>200</v>
      </c>
      <c r="I297" s="37">
        <v>1.32</v>
      </c>
      <c r="J297" s="37">
        <v>2</v>
      </c>
      <c r="K297" s="35">
        <f t="shared" si="44"/>
        <v>2</v>
      </c>
      <c r="L297" s="61">
        <f t="shared" si="45"/>
        <v>1</v>
      </c>
      <c r="M297" s="30">
        <v>0.62</v>
      </c>
      <c r="N297" s="7">
        <f t="shared" si="47"/>
        <v>3.1100000000000145</v>
      </c>
      <c r="O297" s="26">
        <f t="shared" si="46"/>
        <v>0.31</v>
      </c>
      <c r="P297" s="10">
        <f t="shared" si="48"/>
        <v>1.5550000000000073</v>
      </c>
      <c r="Q297" s="52" t="s">
        <v>33</v>
      </c>
      <c r="R297" s="52" t="s">
        <v>31</v>
      </c>
      <c r="S297" s="25">
        <v>1</v>
      </c>
      <c r="T297" s="53"/>
    </row>
    <row r="298" spans="2:20">
      <c r="B298" s="42">
        <v>295</v>
      </c>
      <c r="C298" s="45">
        <v>44487</v>
      </c>
      <c r="D298" s="25" t="s">
        <v>214</v>
      </c>
      <c r="E298" s="25">
        <v>1.69</v>
      </c>
      <c r="F298" s="25" t="s">
        <v>627</v>
      </c>
      <c r="G298" s="25" t="s">
        <v>254</v>
      </c>
      <c r="H298" s="122">
        <v>200</v>
      </c>
      <c r="I298" s="37">
        <v>1.5</v>
      </c>
      <c r="J298" s="37">
        <v>2</v>
      </c>
      <c r="K298" s="35">
        <f t="shared" si="44"/>
        <v>2</v>
      </c>
      <c r="L298" s="61">
        <f t="shared" si="45"/>
        <v>1</v>
      </c>
      <c r="M298" s="30">
        <v>0.98</v>
      </c>
      <c r="N298" s="7">
        <f t="shared" si="47"/>
        <v>4.0900000000000141</v>
      </c>
      <c r="O298" s="26">
        <f t="shared" si="46"/>
        <v>0.49</v>
      </c>
      <c r="P298" s="10">
        <f t="shared" si="48"/>
        <v>2.045000000000007</v>
      </c>
      <c r="Q298" s="52" t="s">
        <v>33</v>
      </c>
      <c r="R298" s="52" t="s">
        <v>39</v>
      </c>
      <c r="S298" s="25">
        <v>1</v>
      </c>
      <c r="T298" s="53"/>
    </row>
    <row r="299" spans="2:20">
      <c r="B299" s="42">
        <v>296</v>
      </c>
      <c r="C299" s="45">
        <v>44487</v>
      </c>
      <c r="D299" s="25" t="s">
        <v>316</v>
      </c>
      <c r="E299" s="25">
        <v>1.7</v>
      </c>
      <c r="F299" s="25" t="s">
        <v>902</v>
      </c>
      <c r="G299" s="25" t="s">
        <v>572</v>
      </c>
      <c r="H299" s="122">
        <v>200</v>
      </c>
      <c r="I299" s="37">
        <v>1.28</v>
      </c>
      <c r="J299" s="37">
        <v>2</v>
      </c>
      <c r="K299" s="35">
        <f t="shared" si="44"/>
        <v>2</v>
      </c>
      <c r="L299" s="61">
        <f t="shared" si="45"/>
        <v>1</v>
      </c>
      <c r="M299" s="30">
        <v>0.52</v>
      </c>
      <c r="N299" s="7">
        <f t="shared" si="47"/>
        <v>4.6100000000000136</v>
      </c>
      <c r="O299" s="26">
        <f t="shared" si="46"/>
        <v>0.26</v>
      </c>
      <c r="P299" s="10">
        <f t="shared" si="48"/>
        <v>2.3050000000000068</v>
      </c>
      <c r="Q299" s="52" t="s">
        <v>32</v>
      </c>
      <c r="R299" s="52" t="s">
        <v>515</v>
      </c>
      <c r="S299" s="25">
        <v>1</v>
      </c>
      <c r="T299" s="53"/>
    </row>
    <row r="300" spans="2:20">
      <c r="B300" s="42">
        <v>297</v>
      </c>
      <c r="C300" s="45">
        <v>44487</v>
      </c>
      <c r="D300" s="25" t="s">
        <v>592</v>
      </c>
      <c r="E300" s="25">
        <v>1.59</v>
      </c>
      <c r="F300" s="25" t="s">
        <v>770</v>
      </c>
      <c r="G300" s="25" t="s">
        <v>903</v>
      </c>
      <c r="H300" s="122">
        <v>200</v>
      </c>
      <c r="I300" s="37">
        <v>1.32</v>
      </c>
      <c r="J300" s="37">
        <v>2</v>
      </c>
      <c r="K300" s="35">
        <f t="shared" si="44"/>
        <v>2</v>
      </c>
      <c r="L300" s="61">
        <f t="shared" si="45"/>
        <v>1</v>
      </c>
      <c r="M300" s="30">
        <v>0.62</v>
      </c>
      <c r="N300" s="7">
        <f t="shared" si="47"/>
        <v>5.2300000000000137</v>
      </c>
      <c r="O300" s="26">
        <f t="shared" si="46"/>
        <v>0.31</v>
      </c>
      <c r="P300" s="10">
        <f t="shared" si="48"/>
        <v>2.6150000000000069</v>
      </c>
      <c r="Q300" s="52" t="s">
        <v>31</v>
      </c>
      <c r="R300" s="52" t="s">
        <v>32</v>
      </c>
      <c r="S300" s="25">
        <v>1</v>
      </c>
      <c r="T300" s="53"/>
    </row>
    <row r="301" spans="2:20">
      <c r="B301" s="42">
        <v>298</v>
      </c>
      <c r="C301" s="45">
        <v>44487</v>
      </c>
      <c r="D301" s="25" t="s">
        <v>592</v>
      </c>
      <c r="E301" s="25">
        <v>1.59</v>
      </c>
      <c r="F301" s="25" t="s">
        <v>904</v>
      </c>
      <c r="G301" s="25" t="s">
        <v>905</v>
      </c>
      <c r="H301" s="122">
        <v>200</v>
      </c>
      <c r="I301" s="37">
        <v>1.28</v>
      </c>
      <c r="J301" s="37">
        <v>2</v>
      </c>
      <c r="K301" s="35">
        <f t="shared" si="44"/>
        <v>2</v>
      </c>
      <c r="L301" s="61">
        <f t="shared" si="45"/>
        <v>1</v>
      </c>
      <c r="M301" s="30">
        <v>0.52</v>
      </c>
      <c r="N301" s="7">
        <f t="shared" si="47"/>
        <v>5.7500000000000142</v>
      </c>
      <c r="O301" s="26">
        <f t="shared" si="46"/>
        <v>0.26</v>
      </c>
      <c r="P301" s="10">
        <f t="shared" si="48"/>
        <v>2.8750000000000071</v>
      </c>
      <c r="Q301" s="52" t="s">
        <v>39</v>
      </c>
      <c r="R301" s="52" t="s">
        <v>108</v>
      </c>
      <c r="S301" s="25">
        <v>1</v>
      </c>
      <c r="T301" s="53"/>
    </row>
    <row r="302" spans="2:20">
      <c r="B302" s="42">
        <v>299</v>
      </c>
      <c r="C302" s="45">
        <v>44488</v>
      </c>
      <c r="D302" s="25" t="s">
        <v>621</v>
      </c>
      <c r="E302" s="25">
        <v>1.65</v>
      </c>
      <c r="F302" s="25" t="s">
        <v>922</v>
      </c>
      <c r="G302" s="25" t="s">
        <v>731</v>
      </c>
      <c r="H302" s="122">
        <v>200</v>
      </c>
      <c r="I302" s="37">
        <v>1.36</v>
      </c>
      <c r="J302" s="37">
        <v>2</v>
      </c>
      <c r="K302" s="35">
        <f t="shared" si="44"/>
        <v>2</v>
      </c>
      <c r="L302" s="61">
        <f t="shared" si="45"/>
        <v>1</v>
      </c>
      <c r="M302" s="30">
        <v>0.7</v>
      </c>
      <c r="N302" s="7">
        <f t="shared" si="47"/>
        <v>6.4500000000000144</v>
      </c>
      <c r="O302" s="26">
        <f t="shared" si="46"/>
        <v>0.35</v>
      </c>
      <c r="P302" s="10">
        <f t="shared" si="48"/>
        <v>3.2250000000000072</v>
      </c>
      <c r="Q302" s="52" t="s">
        <v>28</v>
      </c>
      <c r="R302" s="52" t="s">
        <v>30</v>
      </c>
      <c r="S302" s="25">
        <v>1</v>
      </c>
      <c r="T302" s="53"/>
    </row>
    <row r="303" spans="2:20">
      <c r="B303" s="42">
        <v>300</v>
      </c>
      <c r="C303" s="45">
        <v>44488</v>
      </c>
      <c r="D303" s="25" t="s">
        <v>300</v>
      </c>
      <c r="E303" s="25">
        <v>1.53</v>
      </c>
      <c r="F303" s="25" t="s">
        <v>88</v>
      </c>
      <c r="G303" s="25" t="s">
        <v>923</v>
      </c>
      <c r="H303" s="122">
        <v>200</v>
      </c>
      <c r="I303" s="37">
        <v>1.32</v>
      </c>
      <c r="J303" s="37">
        <v>2</v>
      </c>
      <c r="K303" s="35">
        <f t="shared" si="44"/>
        <v>2</v>
      </c>
      <c r="L303" s="61">
        <f t="shared" si="45"/>
        <v>1</v>
      </c>
      <c r="M303" s="30">
        <v>0.62</v>
      </c>
      <c r="N303" s="7">
        <f t="shared" si="47"/>
        <v>7.0700000000000145</v>
      </c>
      <c r="O303" s="26">
        <f t="shared" si="46"/>
        <v>0.31</v>
      </c>
      <c r="P303" s="10">
        <f t="shared" si="48"/>
        <v>3.5350000000000072</v>
      </c>
      <c r="Q303" s="52" t="s">
        <v>33</v>
      </c>
      <c r="R303" s="52" t="s">
        <v>38</v>
      </c>
      <c r="S303" s="25">
        <v>1</v>
      </c>
      <c r="T303" s="53"/>
    </row>
    <row r="304" spans="2:20">
      <c r="B304" s="42">
        <v>301</v>
      </c>
      <c r="C304" s="45">
        <v>44488</v>
      </c>
      <c r="D304" s="25" t="s">
        <v>690</v>
      </c>
      <c r="E304" s="25">
        <v>1.54</v>
      </c>
      <c r="F304" s="25" t="s">
        <v>924</v>
      </c>
      <c r="G304" s="25" t="s">
        <v>925</v>
      </c>
      <c r="H304" s="122">
        <v>200</v>
      </c>
      <c r="I304" s="37">
        <v>1.33</v>
      </c>
      <c r="J304" s="37">
        <v>2</v>
      </c>
      <c r="K304" s="35">
        <f t="shared" si="44"/>
        <v>2</v>
      </c>
      <c r="L304" s="61">
        <f t="shared" si="45"/>
        <v>1</v>
      </c>
      <c r="M304" s="30">
        <v>0.64</v>
      </c>
      <c r="N304" s="7">
        <f t="shared" si="47"/>
        <v>7.7100000000000142</v>
      </c>
      <c r="O304" s="26">
        <f t="shared" si="46"/>
        <v>0.32</v>
      </c>
      <c r="P304" s="10">
        <f t="shared" si="48"/>
        <v>3.8550000000000071</v>
      </c>
      <c r="Q304" s="52" t="s">
        <v>39</v>
      </c>
      <c r="R304" s="52" t="s">
        <v>38</v>
      </c>
      <c r="S304" s="25">
        <v>1</v>
      </c>
      <c r="T304" s="53"/>
    </row>
    <row r="305" spans="2:20">
      <c r="B305" s="42">
        <v>302</v>
      </c>
      <c r="C305" s="45">
        <v>44488</v>
      </c>
      <c r="D305" s="25" t="s">
        <v>690</v>
      </c>
      <c r="E305" s="25">
        <v>1.56</v>
      </c>
      <c r="F305" s="25" t="s">
        <v>691</v>
      </c>
      <c r="G305" s="25" t="s">
        <v>926</v>
      </c>
      <c r="H305" s="122">
        <v>200</v>
      </c>
      <c r="I305" s="37">
        <v>1.3</v>
      </c>
      <c r="J305" s="37">
        <v>2</v>
      </c>
      <c r="K305" s="35">
        <f t="shared" si="44"/>
        <v>2</v>
      </c>
      <c r="L305" s="61">
        <f t="shared" si="45"/>
        <v>1</v>
      </c>
      <c r="M305" s="30">
        <v>0.59</v>
      </c>
      <c r="N305" s="7">
        <f t="shared" si="47"/>
        <v>8.3000000000000149</v>
      </c>
      <c r="O305" s="26">
        <f t="shared" si="46"/>
        <v>0.29499999999999998</v>
      </c>
      <c r="P305" s="10">
        <f t="shared" si="48"/>
        <v>4.1500000000000075</v>
      </c>
      <c r="Q305" s="52" t="s">
        <v>29</v>
      </c>
      <c r="R305" s="52" t="s">
        <v>41</v>
      </c>
      <c r="S305" s="25">
        <v>1</v>
      </c>
      <c r="T305" s="53"/>
    </row>
    <row r="306" spans="2:20">
      <c r="B306" s="42">
        <v>303</v>
      </c>
      <c r="C306" s="45">
        <v>44488</v>
      </c>
      <c r="D306" s="25" t="s">
        <v>690</v>
      </c>
      <c r="E306" s="25">
        <v>1.73</v>
      </c>
      <c r="F306" s="25" t="s">
        <v>927</v>
      </c>
      <c r="G306" s="25" t="s">
        <v>873</v>
      </c>
      <c r="H306" s="122">
        <v>200</v>
      </c>
      <c r="I306" s="37">
        <v>1.28</v>
      </c>
      <c r="J306" s="37">
        <v>2</v>
      </c>
      <c r="K306" s="35">
        <f t="shared" si="44"/>
        <v>2</v>
      </c>
      <c r="L306" s="61">
        <f t="shared" si="45"/>
        <v>1</v>
      </c>
      <c r="M306" s="30">
        <v>0.54</v>
      </c>
      <c r="N306" s="7">
        <f t="shared" si="47"/>
        <v>8.8400000000000141</v>
      </c>
      <c r="O306" s="26">
        <f t="shared" si="46"/>
        <v>0.27</v>
      </c>
      <c r="P306" s="10">
        <f t="shared" si="48"/>
        <v>4.420000000000007</v>
      </c>
      <c r="Q306" s="52" t="s">
        <v>31</v>
      </c>
      <c r="R306" s="52" t="s">
        <v>31</v>
      </c>
      <c r="S306" s="25">
        <v>1</v>
      </c>
      <c r="T306" s="53"/>
    </row>
    <row r="307" spans="2:20">
      <c r="B307" s="42">
        <v>304</v>
      </c>
      <c r="C307" s="45">
        <v>44488</v>
      </c>
      <c r="D307" s="25" t="s">
        <v>690</v>
      </c>
      <c r="E307" s="25">
        <v>1.71</v>
      </c>
      <c r="F307" s="25" t="s">
        <v>928</v>
      </c>
      <c r="G307" s="25" t="s">
        <v>929</v>
      </c>
      <c r="H307" s="122">
        <v>200</v>
      </c>
      <c r="I307" s="37">
        <v>1.36</v>
      </c>
      <c r="J307" s="37">
        <v>2</v>
      </c>
      <c r="K307" s="35">
        <f t="shared" si="44"/>
        <v>2</v>
      </c>
      <c r="L307" s="61">
        <f t="shared" si="45"/>
        <v>1</v>
      </c>
      <c r="M307" s="30">
        <v>-2</v>
      </c>
      <c r="N307" s="7">
        <f t="shared" si="47"/>
        <v>6.8400000000000141</v>
      </c>
      <c r="O307" s="26">
        <f t="shared" si="46"/>
        <v>-1</v>
      </c>
      <c r="P307" s="10">
        <f t="shared" si="48"/>
        <v>3.420000000000007</v>
      </c>
      <c r="Q307" s="52" t="s">
        <v>29</v>
      </c>
      <c r="R307" s="52" t="s">
        <v>29</v>
      </c>
      <c r="S307" s="25">
        <v>0</v>
      </c>
      <c r="T307" s="53"/>
    </row>
    <row r="308" spans="2:20">
      <c r="B308" s="42">
        <v>305</v>
      </c>
      <c r="C308" s="45">
        <v>44489</v>
      </c>
      <c r="D308" s="25" t="s">
        <v>931</v>
      </c>
      <c r="E308" s="25">
        <v>1.77</v>
      </c>
      <c r="F308" s="25" t="s">
        <v>930</v>
      </c>
      <c r="G308" s="25" t="s">
        <v>674</v>
      </c>
      <c r="H308" s="122">
        <v>200</v>
      </c>
      <c r="I308" s="37">
        <v>1.35</v>
      </c>
      <c r="J308" s="37">
        <v>2</v>
      </c>
      <c r="K308" s="35">
        <f t="shared" si="44"/>
        <v>2</v>
      </c>
      <c r="L308" s="61">
        <f t="shared" si="45"/>
        <v>1</v>
      </c>
      <c r="M308" s="30">
        <v>0.68</v>
      </c>
      <c r="N308" s="7">
        <f t="shared" si="47"/>
        <v>7.5200000000000138</v>
      </c>
      <c r="O308" s="26">
        <f t="shared" si="46"/>
        <v>0.34</v>
      </c>
      <c r="P308" s="10">
        <f t="shared" si="48"/>
        <v>3.7600000000000069</v>
      </c>
      <c r="Q308" s="52" t="s">
        <v>28</v>
      </c>
      <c r="R308" s="52" t="s">
        <v>30</v>
      </c>
      <c r="S308" s="25">
        <v>1</v>
      </c>
      <c r="T308" s="53"/>
    </row>
    <row r="309" spans="2:20">
      <c r="B309" s="42">
        <v>306</v>
      </c>
      <c r="C309" s="45">
        <v>44489</v>
      </c>
      <c r="D309" s="25" t="s">
        <v>574</v>
      </c>
      <c r="E309" s="25">
        <v>1.74</v>
      </c>
      <c r="F309" s="25" t="s">
        <v>932</v>
      </c>
      <c r="G309" s="25" t="s">
        <v>933</v>
      </c>
      <c r="H309" s="122">
        <v>200</v>
      </c>
      <c r="I309" s="37">
        <v>1.39</v>
      </c>
      <c r="J309" s="37">
        <v>2</v>
      </c>
      <c r="K309" s="35">
        <f t="shared" si="44"/>
        <v>2</v>
      </c>
      <c r="L309" s="61">
        <f t="shared" si="45"/>
        <v>1</v>
      </c>
      <c r="M309" s="30">
        <v>0.76</v>
      </c>
      <c r="N309" s="7">
        <f t="shared" si="47"/>
        <v>8.2800000000000136</v>
      </c>
      <c r="O309" s="26">
        <f t="shared" si="46"/>
        <v>0.38</v>
      </c>
      <c r="P309" s="10">
        <f t="shared" si="48"/>
        <v>4.1400000000000068</v>
      </c>
      <c r="Q309" s="52" t="s">
        <v>29</v>
      </c>
      <c r="R309" s="52" t="s">
        <v>30</v>
      </c>
      <c r="S309" s="25">
        <v>1</v>
      </c>
      <c r="T309" s="53"/>
    </row>
    <row r="310" spans="2:20">
      <c r="B310" s="42">
        <v>307</v>
      </c>
      <c r="C310" s="45">
        <v>44490</v>
      </c>
      <c r="D310" s="25" t="s">
        <v>120</v>
      </c>
      <c r="E310" s="25">
        <v>1.77</v>
      </c>
      <c r="F310" s="25" t="s">
        <v>696</v>
      </c>
      <c r="G310" s="25" t="s">
        <v>747</v>
      </c>
      <c r="H310" s="122">
        <v>200</v>
      </c>
      <c r="I310" s="37">
        <v>1.49</v>
      </c>
      <c r="J310" s="37">
        <v>2</v>
      </c>
      <c r="K310" s="35">
        <f t="shared" si="44"/>
        <v>2</v>
      </c>
      <c r="L310" s="61">
        <f t="shared" si="45"/>
        <v>1</v>
      </c>
      <c r="M310" s="30">
        <v>0.96</v>
      </c>
      <c r="N310" s="7">
        <f t="shared" si="47"/>
        <v>9.2400000000000126</v>
      </c>
      <c r="O310" s="26">
        <f t="shared" si="46"/>
        <v>0.48</v>
      </c>
      <c r="P310" s="10">
        <f t="shared" si="48"/>
        <v>4.6200000000000063</v>
      </c>
      <c r="Q310" s="52" t="s">
        <v>29</v>
      </c>
      <c r="R310" s="52" t="s">
        <v>30</v>
      </c>
      <c r="S310" s="25">
        <v>1</v>
      </c>
      <c r="T310" s="53"/>
    </row>
    <row r="311" spans="2:20">
      <c r="B311" s="42">
        <v>308</v>
      </c>
      <c r="C311" s="45">
        <v>44490</v>
      </c>
      <c r="D311" s="25" t="s">
        <v>84</v>
      </c>
      <c r="E311" s="25">
        <v>1.79</v>
      </c>
      <c r="F311" s="25" t="s">
        <v>219</v>
      </c>
      <c r="G311" s="25" t="s">
        <v>365</v>
      </c>
      <c r="H311" s="122">
        <v>200</v>
      </c>
      <c r="I311" s="37">
        <v>1.25</v>
      </c>
      <c r="J311" s="37">
        <v>2</v>
      </c>
      <c r="K311" s="35">
        <f t="shared" si="44"/>
        <v>2</v>
      </c>
      <c r="L311" s="61">
        <f t="shared" si="45"/>
        <v>1</v>
      </c>
      <c r="M311" s="30">
        <v>0.49</v>
      </c>
      <c r="N311" s="7">
        <f t="shared" si="47"/>
        <v>9.7300000000000129</v>
      </c>
      <c r="O311" s="26" t="str">
        <f>IFERROR(((M311/#REF!)*100),"0")</f>
        <v>0</v>
      </c>
      <c r="P311" s="10">
        <f t="shared" si="48"/>
        <v>4.6200000000000063</v>
      </c>
      <c r="Q311" s="52" t="s">
        <v>38</v>
      </c>
      <c r="R311" s="52" t="s">
        <v>40</v>
      </c>
      <c r="S311" s="25">
        <v>1</v>
      </c>
      <c r="T311" s="53"/>
    </row>
    <row r="312" spans="2:20">
      <c r="B312" s="42">
        <v>309</v>
      </c>
      <c r="C312" s="45">
        <v>44490</v>
      </c>
      <c r="D312" s="25" t="s">
        <v>84</v>
      </c>
      <c r="E312" s="25">
        <v>1.51</v>
      </c>
      <c r="F312" s="25" t="s">
        <v>143</v>
      </c>
      <c r="G312" s="25" t="s">
        <v>935</v>
      </c>
      <c r="H312" s="122">
        <v>200</v>
      </c>
      <c r="I312" s="37">
        <v>1.27</v>
      </c>
      <c r="J312" s="37">
        <v>2</v>
      </c>
      <c r="K312" s="35">
        <f t="shared" si="44"/>
        <v>2</v>
      </c>
      <c r="L312" s="61">
        <f t="shared" si="45"/>
        <v>1</v>
      </c>
      <c r="M312" s="30">
        <v>0.52</v>
      </c>
      <c r="N312" s="7">
        <f t="shared" si="47"/>
        <v>10.250000000000012</v>
      </c>
      <c r="O312" s="26" t="str">
        <f>IFERROR(((M312/#REF!)*100),"0")</f>
        <v>0</v>
      </c>
      <c r="P312" s="10">
        <f t="shared" si="48"/>
        <v>4.6200000000000063</v>
      </c>
      <c r="Q312" s="52" t="s">
        <v>39</v>
      </c>
      <c r="R312" s="52" t="s">
        <v>39</v>
      </c>
      <c r="S312" s="25">
        <v>1</v>
      </c>
      <c r="T312" s="53"/>
    </row>
    <row r="313" spans="2:20">
      <c r="B313" s="42">
        <v>310</v>
      </c>
      <c r="C313" s="45">
        <v>44490</v>
      </c>
      <c r="D313" s="25" t="s">
        <v>156</v>
      </c>
      <c r="E313" s="25">
        <v>1.73</v>
      </c>
      <c r="F313" s="25" t="s">
        <v>287</v>
      </c>
      <c r="G313" s="25" t="s">
        <v>936</v>
      </c>
      <c r="H313" s="122">
        <v>200</v>
      </c>
      <c r="I313" s="37">
        <v>1.26</v>
      </c>
      <c r="J313" s="37">
        <v>2</v>
      </c>
      <c r="K313" s="35">
        <f t="shared" si="44"/>
        <v>2</v>
      </c>
      <c r="L313" s="61">
        <f t="shared" si="45"/>
        <v>1</v>
      </c>
      <c r="M313" s="30">
        <v>0.5</v>
      </c>
      <c r="N313" s="7">
        <f t="shared" si="47"/>
        <v>10.750000000000012</v>
      </c>
      <c r="O313" s="26" t="str">
        <f>IFERROR(((M313/#REF!)*100),"0")</f>
        <v>0</v>
      </c>
      <c r="P313" s="10">
        <f t="shared" si="48"/>
        <v>4.6200000000000063</v>
      </c>
      <c r="Q313" s="52" t="s">
        <v>38</v>
      </c>
      <c r="R313" s="52" t="s">
        <v>40</v>
      </c>
      <c r="S313" s="25">
        <v>1</v>
      </c>
      <c r="T313" s="53"/>
    </row>
    <row r="314" spans="2:20">
      <c r="B314" s="42">
        <v>311</v>
      </c>
      <c r="C314" s="45">
        <v>44490</v>
      </c>
      <c r="D314" s="25" t="s">
        <v>156</v>
      </c>
      <c r="E314" s="25">
        <v>1.71</v>
      </c>
      <c r="F314" s="25" t="s">
        <v>937</v>
      </c>
      <c r="G314" s="25" t="s">
        <v>938</v>
      </c>
      <c r="H314" s="122">
        <v>200</v>
      </c>
      <c r="I314" s="37">
        <v>1.39</v>
      </c>
      <c r="J314" s="37">
        <v>2</v>
      </c>
      <c r="K314" s="35">
        <f t="shared" si="44"/>
        <v>2</v>
      </c>
      <c r="L314" s="61">
        <f t="shared" si="45"/>
        <v>1</v>
      </c>
      <c r="M314" s="30">
        <v>0.76</v>
      </c>
      <c r="N314" s="7">
        <f t="shared" si="47"/>
        <v>11.510000000000012</v>
      </c>
      <c r="O314" s="26" t="str">
        <f>IFERROR(((M314/#REF!)*100),"0")</f>
        <v>0</v>
      </c>
      <c r="P314" s="10">
        <f t="shared" si="48"/>
        <v>4.6200000000000063</v>
      </c>
      <c r="Q314" s="52" t="s">
        <v>28</v>
      </c>
      <c r="R314" s="52" t="s">
        <v>38</v>
      </c>
      <c r="S314" s="25">
        <v>1</v>
      </c>
      <c r="T314" s="53"/>
    </row>
    <row r="315" spans="2:20">
      <c r="B315" s="42">
        <v>312</v>
      </c>
      <c r="C315" s="45">
        <v>44490</v>
      </c>
      <c r="D315" s="25" t="s">
        <v>574</v>
      </c>
      <c r="E315" s="25">
        <v>1.52</v>
      </c>
      <c r="F315" s="25" t="s">
        <v>797</v>
      </c>
      <c r="G315" s="25" t="s">
        <v>939</v>
      </c>
      <c r="H315" s="122">
        <v>200</v>
      </c>
      <c r="I315" s="37">
        <v>1.3</v>
      </c>
      <c r="J315" s="37">
        <v>2</v>
      </c>
      <c r="K315" s="35">
        <f t="shared" si="44"/>
        <v>2</v>
      </c>
      <c r="L315" s="61">
        <f t="shared" si="45"/>
        <v>1</v>
      </c>
      <c r="M315" s="30">
        <v>0.59</v>
      </c>
      <c r="N315" s="7">
        <f t="shared" si="47"/>
        <v>12.100000000000012</v>
      </c>
      <c r="O315" s="26" t="str">
        <f>IFERROR(((M315/#REF!)*100),"0")</f>
        <v>0</v>
      </c>
      <c r="P315" s="10">
        <f t="shared" si="48"/>
        <v>4.6200000000000063</v>
      </c>
      <c r="Q315" s="52" t="s">
        <v>30</v>
      </c>
      <c r="R315" s="52" t="s">
        <v>41</v>
      </c>
      <c r="S315" s="25">
        <v>1</v>
      </c>
      <c r="T315" s="53"/>
    </row>
    <row r="316" spans="2:20">
      <c r="B316" s="42">
        <v>313</v>
      </c>
      <c r="C316" s="45">
        <v>44491</v>
      </c>
      <c r="D316" s="25" t="s">
        <v>171</v>
      </c>
      <c r="E316" s="25">
        <v>1.77</v>
      </c>
      <c r="F316" s="25" t="s">
        <v>630</v>
      </c>
      <c r="G316" s="25" t="s">
        <v>278</v>
      </c>
      <c r="H316" s="122">
        <v>200</v>
      </c>
      <c r="I316" s="37">
        <v>1.37</v>
      </c>
      <c r="J316" s="37">
        <v>2</v>
      </c>
      <c r="K316" s="35">
        <f t="shared" si="44"/>
        <v>2</v>
      </c>
      <c r="L316" s="61">
        <f t="shared" si="45"/>
        <v>1</v>
      </c>
      <c r="M316" s="30">
        <v>0.72</v>
      </c>
      <c r="N316" s="7">
        <f t="shared" si="47"/>
        <v>12.820000000000013</v>
      </c>
      <c r="O316" s="26">
        <f t="shared" si="46"/>
        <v>0.36</v>
      </c>
      <c r="P316" s="10">
        <f t="shared" si="48"/>
        <v>4.9800000000000066</v>
      </c>
      <c r="Q316" s="52" t="s">
        <v>108</v>
      </c>
      <c r="R316" s="52" t="s">
        <v>376</v>
      </c>
      <c r="S316" s="25">
        <v>1</v>
      </c>
      <c r="T316" s="53"/>
    </row>
    <row r="317" spans="2:20">
      <c r="B317" s="42">
        <v>314</v>
      </c>
      <c r="C317" s="45">
        <v>44491</v>
      </c>
      <c r="D317" s="25" t="s">
        <v>352</v>
      </c>
      <c r="E317" s="25">
        <v>1.79</v>
      </c>
      <c r="F317" s="25" t="s">
        <v>547</v>
      </c>
      <c r="G317" s="25" t="s">
        <v>541</v>
      </c>
      <c r="H317" s="122">
        <v>200</v>
      </c>
      <c r="I317" s="37">
        <v>1.29</v>
      </c>
      <c r="J317" s="37">
        <v>2</v>
      </c>
      <c r="K317" s="35">
        <f t="shared" si="44"/>
        <v>2</v>
      </c>
      <c r="L317" s="61">
        <f t="shared" si="45"/>
        <v>1</v>
      </c>
      <c r="M317" s="30">
        <v>-2</v>
      </c>
      <c r="N317" s="7">
        <f t="shared" si="47"/>
        <v>10.820000000000013</v>
      </c>
      <c r="O317" s="26">
        <f t="shared" si="46"/>
        <v>-1</v>
      </c>
      <c r="P317" s="10">
        <f t="shared" si="48"/>
        <v>3.9800000000000066</v>
      </c>
      <c r="Q317" s="52" t="s">
        <v>29</v>
      </c>
      <c r="R317" s="52" t="s">
        <v>29</v>
      </c>
      <c r="S317" s="25">
        <v>0</v>
      </c>
      <c r="T317" s="53"/>
    </row>
    <row r="318" spans="2:20">
      <c r="B318" s="42">
        <v>315</v>
      </c>
      <c r="C318" s="45">
        <v>44491</v>
      </c>
      <c r="D318" s="25" t="s">
        <v>392</v>
      </c>
      <c r="E318" s="25">
        <v>1.78</v>
      </c>
      <c r="F318" s="25" t="s">
        <v>503</v>
      </c>
      <c r="G318" s="25" t="s">
        <v>312</v>
      </c>
      <c r="H318" s="122">
        <v>200</v>
      </c>
      <c r="I318" s="37">
        <v>1.35</v>
      </c>
      <c r="J318" s="37">
        <v>2</v>
      </c>
      <c r="K318" s="35">
        <f t="shared" si="44"/>
        <v>2</v>
      </c>
      <c r="L318" s="61">
        <f t="shared" si="45"/>
        <v>1</v>
      </c>
      <c r="M318" s="30">
        <v>0.68</v>
      </c>
      <c r="N318" s="7">
        <f t="shared" si="47"/>
        <v>11.500000000000012</v>
      </c>
      <c r="O318" s="26">
        <f t="shared" si="46"/>
        <v>0.34</v>
      </c>
      <c r="P318" s="10">
        <f t="shared" si="48"/>
        <v>4.3200000000000065</v>
      </c>
      <c r="Q318" s="52" t="s">
        <v>39</v>
      </c>
      <c r="R318" s="52" t="s">
        <v>32</v>
      </c>
      <c r="S318" s="25">
        <v>1</v>
      </c>
      <c r="T318" s="53"/>
    </row>
    <row r="319" spans="2:20">
      <c r="B319" s="42">
        <v>316</v>
      </c>
      <c r="C319" s="45">
        <v>44491</v>
      </c>
      <c r="D319" s="25" t="s">
        <v>292</v>
      </c>
      <c r="E319" s="25">
        <v>1.59</v>
      </c>
      <c r="F319" s="25" t="s">
        <v>422</v>
      </c>
      <c r="G319" s="25" t="s">
        <v>942</v>
      </c>
      <c r="H319" s="122">
        <v>200</v>
      </c>
      <c r="I319" s="37">
        <v>1.41</v>
      </c>
      <c r="J319" s="37">
        <v>2</v>
      </c>
      <c r="K319" s="35">
        <f t="shared" si="44"/>
        <v>2</v>
      </c>
      <c r="L319" s="61">
        <f t="shared" si="45"/>
        <v>1</v>
      </c>
      <c r="M319" s="30">
        <v>0.8</v>
      </c>
      <c r="N319" s="7">
        <f t="shared" si="47"/>
        <v>12.300000000000013</v>
      </c>
      <c r="O319" s="26">
        <f t="shared" si="46"/>
        <v>0.4</v>
      </c>
      <c r="P319" s="10">
        <f t="shared" si="48"/>
        <v>4.7200000000000069</v>
      </c>
      <c r="Q319" s="52" t="s">
        <v>29</v>
      </c>
      <c r="R319" s="52" t="s">
        <v>38</v>
      </c>
      <c r="S319" s="25">
        <v>1</v>
      </c>
      <c r="T319" s="53"/>
    </row>
    <row r="320" spans="2:20">
      <c r="B320" s="42">
        <v>317</v>
      </c>
      <c r="C320" s="45">
        <v>44491</v>
      </c>
      <c r="D320" s="25" t="s">
        <v>300</v>
      </c>
      <c r="E320" s="25">
        <v>1.63</v>
      </c>
      <c r="F320" s="25" t="s">
        <v>745</v>
      </c>
      <c r="G320" s="25" t="s">
        <v>943</v>
      </c>
      <c r="H320" s="122">
        <v>200</v>
      </c>
      <c r="I320" s="37">
        <v>1.3</v>
      </c>
      <c r="J320" s="37">
        <v>2</v>
      </c>
      <c r="K320" s="35">
        <f t="shared" si="44"/>
        <v>2</v>
      </c>
      <c r="L320" s="61">
        <f t="shared" si="45"/>
        <v>1</v>
      </c>
      <c r="M320" s="30">
        <v>0.57999999999999996</v>
      </c>
      <c r="N320" s="7">
        <f t="shared" si="47"/>
        <v>12.880000000000013</v>
      </c>
      <c r="O320" s="26">
        <f t="shared" si="46"/>
        <v>0.28999999999999998</v>
      </c>
      <c r="P320" s="10">
        <f t="shared" si="48"/>
        <v>5.0100000000000069</v>
      </c>
      <c r="Q320" s="52" t="s">
        <v>39</v>
      </c>
      <c r="R320" s="52" t="s">
        <v>376</v>
      </c>
      <c r="S320" s="25">
        <v>1</v>
      </c>
      <c r="T320" s="53"/>
    </row>
    <row r="321" spans="2:20">
      <c r="B321" s="42">
        <v>318</v>
      </c>
      <c r="C321" s="45">
        <v>44491</v>
      </c>
      <c r="D321" s="25" t="s">
        <v>214</v>
      </c>
      <c r="E321" s="25">
        <v>1.72</v>
      </c>
      <c r="F321" s="25" t="s">
        <v>882</v>
      </c>
      <c r="G321" s="25" t="s">
        <v>684</v>
      </c>
      <c r="H321" s="122">
        <v>200</v>
      </c>
      <c r="I321" s="37">
        <v>1.43</v>
      </c>
      <c r="J321" s="37">
        <v>2</v>
      </c>
      <c r="K321" s="35">
        <f t="shared" si="44"/>
        <v>2</v>
      </c>
      <c r="L321" s="61">
        <f t="shared" si="45"/>
        <v>1</v>
      </c>
      <c r="M321" s="30">
        <v>0.84</v>
      </c>
      <c r="N321" s="7">
        <f t="shared" si="47"/>
        <v>13.720000000000013</v>
      </c>
      <c r="O321" s="26">
        <f t="shared" si="46"/>
        <v>0.42</v>
      </c>
      <c r="P321" s="10">
        <f t="shared" si="48"/>
        <v>5.4300000000000068</v>
      </c>
      <c r="Q321" s="52" t="s">
        <v>33</v>
      </c>
      <c r="R321" s="52" t="s">
        <v>30</v>
      </c>
      <c r="S321" s="25">
        <v>1</v>
      </c>
      <c r="T321" s="53"/>
    </row>
    <row r="322" spans="2:20">
      <c r="B322" s="42">
        <v>319</v>
      </c>
      <c r="C322" s="45">
        <v>44492</v>
      </c>
      <c r="D322" s="25" t="s">
        <v>103</v>
      </c>
      <c r="E322" s="25">
        <v>1.75</v>
      </c>
      <c r="F322" s="25" t="s">
        <v>510</v>
      </c>
      <c r="G322" s="25" t="s">
        <v>269</v>
      </c>
      <c r="H322" s="122">
        <v>200</v>
      </c>
      <c r="I322" s="37">
        <v>1.38</v>
      </c>
      <c r="J322" s="37">
        <v>2</v>
      </c>
      <c r="K322" s="35">
        <f t="shared" ref="K322:K341" si="49">J322</f>
        <v>2</v>
      </c>
      <c r="L322" s="61">
        <f t="shared" ref="L322:L341" si="50">IFERROR(((K322/H322)*100),"-")</f>
        <v>1</v>
      </c>
      <c r="M322" s="30">
        <v>0.74</v>
      </c>
      <c r="N322" s="7">
        <f t="shared" si="47"/>
        <v>14.460000000000013</v>
      </c>
      <c r="O322" s="26">
        <f t="shared" ref="O322:O341" si="51">IFERROR(((M322/H322)*100),"0")</f>
        <v>0.37</v>
      </c>
      <c r="P322" s="10">
        <f t="shared" si="48"/>
        <v>5.8000000000000069</v>
      </c>
      <c r="Q322" s="52" t="s">
        <v>30</v>
      </c>
      <c r="R322" s="52" t="s">
        <v>570</v>
      </c>
      <c r="S322" s="25">
        <v>1</v>
      </c>
      <c r="T322" s="53"/>
    </row>
    <row r="323" spans="2:20">
      <c r="B323" s="42">
        <v>320</v>
      </c>
      <c r="C323" s="45">
        <v>44492</v>
      </c>
      <c r="D323" s="25" t="s">
        <v>165</v>
      </c>
      <c r="E323" s="25">
        <v>1.67</v>
      </c>
      <c r="F323" s="25" t="s">
        <v>271</v>
      </c>
      <c r="G323" s="25" t="s">
        <v>273</v>
      </c>
      <c r="H323" s="122">
        <v>200</v>
      </c>
      <c r="I323" s="37">
        <v>1.34</v>
      </c>
      <c r="J323" s="37">
        <v>2</v>
      </c>
      <c r="K323" s="35">
        <f t="shared" si="49"/>
        <v>2</v>
      </c>
      <c r="L323" s="61">
        <f t="shared" si="50"/>
        <v>1</v>
      </c>
      <c r="M323" s="30">
        <v>0.66</v>
      </c>
      <c r="N323" s="7">
        <f t="shared" si="47"/>
        <v>15.120000000000013</v>
      </c>
      <c r="O323" s="26">
        <f t="shared" si="51"/>
        <v>0.33</v>
      </c>
      <c r="P323" s="10">
        <f t="shared" si="48"/>
        <v>6.130000000000007</v>
      </c>
      <c r="Q323" s="52" t="s">
        <v>39</v>
      </c>
      <c r="R323" s="52" t="s">
        <v>108</v>
      </c>
      <c r="S323" s="25">
        <v>1</v>
      </c>
      <c r="T323" s="53"/>
    </row>
    <row r="324" spans="2:20">
      <c r="B324" s="42">
        <v>321</v>
      </c>
      <c r="C324" s="45">
        <v>44492</v>
      </c>
      <c r="D324" s="25" t="s">
        <v>165</v>
      </c>
      <c r="E324" s="25">
        <v>1.5</v>
      </c>
      <c r="F324" s="25" t="s">
        <v>497</v>
      </c>
      <c r="G324" s="25" t="s">
        <v>377</v>
      </c>
      <c r="H324" s="122">
        <v>200</v>
      </c>
      <c r="I324" s="37">
        <v>1.29</v>
      </c>
      <c r="J324" s="37">
        <v>2</v>
      </c>
      <c r="K324" s="35">
        <f t="shared" si="49"/>
        <v>2</v>
      </c>
      <c r="L324" s="61">
        <f t="shared" si="50"/>
        <v>1</v>
      </c>
      <c r="M324" s="30">
        <v>0.56000000000000005</v>
      </c>
      <c r="N324" s="7">
        <f t="shared" si="47"/>
        <v>15.680000000000014</v>
      </c>
      <c r="O324" s="26">
        <f t="shared" si="51"/>
        <v>0.28000000000000003</v>
      </c>
      <c r="P324" s="10">
        <f t="shared" si="48"/>
        <v>6.4100000000000072</v>
      </c>
      <c r="Q324" s="52" t="s">
        <v>39</v>
      </c>
      <c r="R324" s="52" t="s">
        <v>108</v>
      </c>
      <c r="S324" s="25">
        <v>1</v>
      </c>
      <c r="T324" s="53"/>
    </row>
    <row r="325" spans="2:20">
      <c r="B325" s="42">
        <v>322</v>
      </c>
      <c r="C325" s="45">
        <v>44492</v>
      </c>
      <c r="D325" s="25" t="s">
        <v>168</v>
      </c>
      <c r="E325" s="25">
        <v>1.7</v>
      </c>
      <c r="F325" s="25" t="s">
        <v>274</v>
      </c>
      <c r="G325" s="25" t="s">
        <v>948</v>
      </c>
      <c r="H325" s="122">
        <v>200</v>
      </c>
      <c r="I325" s="37">
        <v>1.29</v>
      </c>
      <c r="J325" s="37">
        <v>2</v>
      </c>
      <c r="K325" s="35">
        <f t="shared" si="49"/>
        <v>2</v>
      </c>
      <c r="L325" s="61">
        <f t="shared" si="50"/>
        <v>1</v>
      </c>
      <c r="M325" s="30">
        <v>-2</v>
      </c>
      <c r="N325" s="7">
        <f t="shared" si="47"/>
        <v>13.680000000000014</v>
      </c>
      <c r="O325" s="26">
        <f t="shared" si="51"/>
        <v>-1</v>
      </c>
      <c r="P325" s="10">
        <f t="shared" si="48"/>
        <v>5.4100000000000072</v>
      </c>
      <c r="Q325" s="52" t="s">
        <v>29</v>
      </c>
      <c r="R325" s="52" t="s">
        <v>28</v>
      </c>
      <c r="S325" s="25">
        <v>0</v>
      </c>
      <c r="T325" s="53"/>
    </row>
    <row r="326" spans="2:20">
      <c r="B326" s="42">
        <v>323</v>
      </c>
      <c r="C326" s="45">
        <v>44492</v>
      </c>
      <c r="D326" s="25" t="s">
        <v>168</v>
      </c>
      <c r="E326" s="25">
        <v>1.74</v>
      </c>
      <c r="F326" s="25" t="s">
        <v>729</v>
      </c>
      <c r="G326" s="25" t="s">
        <v>623</v>
      </c>
      <c r="H326" s="122">
        <v>200</v>
      </c>
      <c r="I326" s="37">
        <v>1.29</v>
      </c>
      <c r="J326" s="37">
        <v>2</v>
      </c>
      <c r="K326" s="35">
        <f t="shared" si="49"/>
        <v>2</v>
      </c>
      <c r="L326" s="61">
        <f t="shared" si="50"/>
        <v>1</v>
      </c>
      <c r="M326" s="30">
        <v>0.56000000000000005</v>
      </c>
      <c r="N326" s="7">
        <f t="shared" ref="N326:N341" si="52">M326+N325</f>
        <v>14.240000000000014</v>
      </c>
      <c r="O326" s="26">
        <f t="shared" si="51"/>
        <v>0.28000000000000003</v>
      </c>
      <c r="P326" s="10">
        <f t="shared" ref="P326:P341" si="53">O326+P325</f>
        <v>5.6900000000000075</v>
      </c>
      <c r="Q326" s="52" t="s">
        <v>35</v>
      </c>
      <c r="R326" s="52" t="s">
        <v>40</v>
      </c>
      <c r="S326" s="25">
        <v>1</v>
      </c>
      <c r="T326" s="53"/>
    </row>
    <row r="327" spans="2:20">
      <c r="B327" s="42">
        <v>324</v>
      </c>
      <c r="C327" s="45">
        <v>44492</v>
      </c>
      <c r="D327" s="25" t="s">
        <v>168</v>
      </c>
      <c r="E327" s="25">
        <v>1.71</v>
      </c>
      <c r="F327" s="25" t="s">
        <v>689</v>
      </c>
      <c r="G327" s="25" t="s">
        <v>949</v>
      </c>
      <c r="H327" s="122">
        <v>200</v>
      </c>
      <c r="I327" s="37">
        <v>1.25</v>
      </c>
      <c r="J327" s="37">
        <v>2</v>
      </c>
      <c r="K327" s="35">
        <f t="shared" si="49"/>
        <v>2</v>
      </c>
      <c r="L327" s="61">
        <f t="shared" si="50"/>
        <v>1</v>
      </c>
      <c r="M327" s="30">
        <v>0.49</v>
      </c>
      <c r="N327" s="7">
        <f t="shared" si="52"/>
        <v>14.730000000000015</v>
      </c>
      <c r="O327" s="26">
        <f t="shared" si="51"/>
        <v>0.245</v>
      </c>
      <c r="P327" s="10">
        <f t="shared" si="53"/>
        <v>5.9350000000000076</v>
      </c>
      <c r="Q327" s="52" t="s">
        <v>29</v>
      </c>
      <c r="R327" s="52" t="s">
        <v>38</v>
      </c>
      <c r="S327" s="25">
        <v>1</v>
      </c>
      <c r="T327" s="53"/>
    </row>
    <row r="328" spans="2:20">
      <c r="B328" s="42">
        <v>325</v>
      </c>
      <c r="C328" s="45">
        <v>44492</v>
      </c>
      <c r="D328" s="25" t="s">
        <v>621</v>
      </c>
      <c r="E328" s="25">
        <v>1.8</v>
      </c>
      <c r="F328" s="25" t="s">
        <v>950</v>
      </c>
      <c r="G328" s="25" t="s">
        <v>951</v>
      </c>
      <c r="H328" s="122">
        <v>200</v>
      </c>
      <c r="I328" s="37">
        <v>1.39</v>
      </c>
      <c r="J328" s="37">
        <v>2</v>
      </c>
      <c r="K328" s="35">
        <f t="shared" si="49"/>
        <v>2</v>
      </c>
      <c r="L328" s="61">
        <f t="shared" si="50"/>
        <v>1</v>
      </c>
      <c r="M328" s="30">
        <v>0.76</v>
      </c>
      <c r="N328" s="7">
        <f t="shared" si="52"/>
        <v>15.490000000000014</v>
      </c>
      <c r="O328" s="26">
        <f t="shared" si="51"/>
        <v>0.38</v>
      </c>
      <c r="P328" s="10">
        <f t="shared" si="53"/>
        <v>6.3150000000000075</v>
      </c>
      <c r="Q328" s="52" t="s">
        <v>39</v>
      </c>
      <c r="R328" s="52" t="s">
        <v>108</v>
      </c>
      <c r="S328" s="25">
        <v>1</v>
      </c>
      <c r="T328" s="53"/>
    </row>
    <row r="329" spans="2:20">
      <c r="B329" s="42">
        <v>326</v>
      </c>
      <c r="C329" s="45">
        <v>44492</v>
      </c>
      <c r="D329" s="25" t="s">
        <v>276</v>
      </c>
      <c r="E329" s="25">
        <v>1.56</v>
      </c>
      <c r="F329" s="25" t="s">
        <v>732</v>
      </c>
      <c r="G329" s="25" t="s">
        <v>880</v>
      </c>
      <c r="H329" s="122">
        <v>200</v>
      </c>
      <c r="I329" s="37">
        <v>1.31</v>
      </c>
      <c r="J329" s="37">
        <v>2</v>
      </c>
      <c r="K329" s="35">
        <f t="shared" si="49"/>
        <v>2</v>
      </c>
      <c r="L329" s="61">
        <f t="shared" si="50"/>
        <v>1</v>
      </c>
      <c r="M329" s="30">
        <v>0.6</v>
      </c>
      <c r="N329" s="7">
        <f t="shared" si="52"/>
        <v>16.090000000000014</v>
      </c>
      <c r="O329" s="26">
        <f t="shared" si="51"/>
        <v>0.3</v>
      </c>
      <c r="P329" s="10">
        <f t="shared" si="53"/>
        <v>6.6150000000000073</v>
      </c>
      <c r="Q329" s="52" t="s">
        <v>33</v>
      </c>
      <c r="R329" s="52" t="s">
        <v>30</v>
      </c>
      <c r="S329" s="25">
        <v>1</v>
      </c>
      <c r="T329" s="53"/>
    </row>
    <row r="330" spans="2:20">
      <c r="B330" s="42">
        <v>327</v>
      </c>
      <c r="C330" s="45">
        <v>44492</v>
      </c>
      <c r="D330" s="25" t="s">
        <v>202</v>
      </c>
      <c r="E330" s="25">
        <v>1.56</v>
      </c>
      <c r="F330" s="25" t="s">
        <v>430</v>
      </c>
      <c r="G330" s="25" t="s">
        <v>725</v>
      </c>
      <c r="H330" s="122">
        <v>200</v>
      </c>
      <c r="I330" s="37">
        <v>1.31</v>
      </c>
      <c r="J330" s="37">
        <v>2</v>
      </c>
      <c r="K330" s="35">
        <f t="shared" si="49"/>
        <v>2</v>
      </c>
      <c r="L330" s="61">
        <f t="shared" si="50"/>
        <v>1</v>
      </c>
      <c r="M330" s="30">
        <v>0.62</v>
      </c>
      <c r="N330" s="7">
        <f t="shared" si="52"/>
        <v>16.710000000000015</v>
      </c>
      <c r="O330" s="26">
        <f t="shared" si="51"/>
        <v>0.31</v>
      </c>
      <c r="P330" s="10">
        <f t="shared" si="53"/>
        <v>6.9250000000000069</v>
      </c>
      <c r="Q330" s="52" t="s">
        <v>30</v>
      </c>
      <c r="R330" s="52" t="s">
        <v>30</v>
      </c>
      <c r="S330" s="25">
        <v>1</v>
      </c>
      <c r="T330" s="53"/>
    </row>
    <row r="331" spans="2:20">
      <c r="B331" s="42">
        <v>328</v>
      </c>
      <c r="C331" s="45">
        <v>44492</v>
      </c>
      <c r="D331" s="25" t="s">
        <v>196</v>
      </c>
      <c r="E331" s="25">
        <v>1.65</v>
      </c>
      <c r="F331" s="25" t="s">
        <v>952</v>
      </c>
      <c r="G331" s="25" t="s">
        <v>953</v>
      </c>
      <c r="H331" s="122">
        <v>200</v>
      </c>
      <c r="I331" s="37">
        <v>1.25</v>
      </c>
      <c r="J331" s="37">
        <v>2</v>
      </c>
      <c r="K331" s="35">
        <f t="shared" si="49"/>
        <v>2</v>
      </c>
      <c r="L331" s="61">
        <f t="shared" si="50"/>
        <v>1</v>
      </c>
      <c r="M331" s="30">
        <v>0.49</v>
      </c>
      <c r="N331" s="7">
        <f t="shared" si="52"/>
        <v>17.200000000000014</v>
      </c>
      <c r="O331" s="26">
        <f t="shared" si="51"/>
        <v>0.245</v>
      </c>
      <c r="P331" s="10">
        <f t="shared" si="53"/>
        <v>7.170000000000007</v>
      </c>
      <c r="Q331" s="52" t="s">
        <v>38</v>
      </c>
      <c r="R331" s="52" t="s">
        <v>376</v>
      </c>
      <c r="S331" s="25">
        <v>1</v>
      </c>
      <c r="T331" s="53"/>
    </row>
    <row r="332" spans="2:20">
      <c r="B332" s="42">
        <v>329</v>
      </c>
      <c r="C332" s="45">
        <v>44492</v>
      </c>
      <c r="D332" s="25" t="s">
        <v>748</v>
      </c>
      <c r="E332" s="25">
        <v>1.61</v>
      </c>
      <c r="F332" s="25" t="s">
        <v>954</v>
      </c>
      <c r="G332" s="25" t="s">
        <v>955</v>
      </c>
      <c r="H332" s="122">
        <v>200</v>
      </c>
      <c r="I332" s="37">
        <v>1.41</v>
      </c>
      <c r="J332" s="37">
        <v>2</v>
      </c>
      <c r="K332" s="35">
        <f t="shared" si="49"/>
        <v>2</v>
      </c>
      <c r="L332" s="61">
        <f t="shared" si="50"/>
        <v>1</v>
      </c>
      <c r="M332" s="30">
        <v>0.8</v>
      </c>
      <c r="N332" s="7">
        <f t="shared" si="52"/>
        <v>18.000000000000014</v>
      </c>
      <c r="O332" s="26">
        <f t="shared" si="51"/>
        <v>0.4</v>
      </c>
      <c r="P332" s="10">
        <f t="shared" si="53"/>
        <v>7.5700000000000074</v>
      </c>
      <c r="Q332" s="52" t="s">
        <v>39</v>
      </c>
      <c r="R332" s="52" t="s">
        <v>108</v>
      </c>
      <c r="S332" s="25">
        <v>1</v>
      </c>
      <c r="T332" s="53"/>
    </row>
    <row r="333" spans="2:20">
      <c r="B333" s="42">
        <v>330</v>
      </c>
      <c r="C333" s="45">
        <v>44492</v>
      </c>
      <c r="D333" s="25" t="s">
        <v>544</v>
      </c>
      <c r="E333" s="25">
        <v>1.42</v>
      </c>
      <c r="F333" s="25" t="s">
        <v>956</v>
      </c>
      <c r="G333" s="25" t="s">
        <v>736</v>
      </c>
      <c r="H333" s="122">
        <v>200</v>
      </c>
      <c r="I333" s="37">
        <v>1.42</v>
      </c>
      <c r="J333" s="37">
        <v>2</v>
      </c>
      <c r="K333" s="35">
        <f t="shared" si="49"/>
        <v>2</v>
      </c>
      <c r="L333" s="61">
        <f t="shared" si="50"/>
        <v>1</v>
      </c>
      <c r="M333" s="30">
        <v>0.82</v>
      </c>
      <c r="N333" s="7">
        <f t="shared" si="52"/>
        <v>18.820000000000014</v>
      </c>
      <c r="O333" s="26">
        <f t="shared" si="51"/>
        <v>0.40999999999999992</v>
      </c>
      <c r="P333" s="10">
        <f t="shared" si="53"/>
        <v>7.9800000000000075</v>
      </c>
      <c r="Q333" s="52" t="s">
        <v>28</v>
      </c>
      <c r="R333" s="52" t="s">
        <v>30</v>
      </c>
      <c r="S333" s="25">
        <v>1</v>
      </c>
      <c r="T333" s="53"/>
    </row>
    <row r="334" spans="2:20">
      <c r="B334" s="42">
        <v>331</v>
      </c>
      <c r="C334" s="45">
        <v>44492</v>
      </c>
      <c r="D334" s="25" t="s">
        <v>957</v>
      </c>
      <c r="E334" s="25">
        <v>1.55</v>
      </c>
      <c r="F334" s="25" t="s">
        <v>958</v>
      </c>
      <c r="G334" s="25" t="s">
        <v>557</v>
      </c>
      <c r="H334" s="122">
        <v>200</v>
      </c>
      <c r="I334" s="37">
        <v>1.25</v>
      </c>
      <c r="J334" s="37">
        <v>2</v>
      </c>
      <c r="K334" s="35">
        <f t="shared" si="49"/>
        <v>2</v>
      </c>
      <c r="L334" s="61">
        <f t="shared" si="50"/>
        <v>1</v>
      </c>
      <c r="M334" s="30">
        <v>0.49</v>
      </c>
      <c r="N334" s="7">
        <f t="shared" si="52"/>
        <v>19.310000000000013</v>
      </c>
      <c r="O334" s="26">
        <f t="shared" si="51"/>
        <v>0.245</v>
      </c>
      <c r="P334" s="10">
        <f t="shared" si="53"/>
        <v>8.2250000000000068</v>
      </c>
      <c r="Q334" s="52" t="s">
        <v>33</v>
      </c>
      <c r="R334" s="52" t="s">
        <v>108</v>
      </c>
      <c r="S334" s="25">
        <v>1</v>
      </c>
      <c r="T334" s="53"/>
    </row>
    <row r="335" spans="2:20">
      <c r="B335" s="42">
        <v>332</v>
      </c>
      <c r="C335" s="45">
        <v>44492</v>
      </c>
      <c r="D335" s="25" t="s">
        <v>539</v>
      </c>
      <c r="E335" s="25">
        <v>1.79</v>
      </c>
      <c r="F335" s="25" t="s">
        <v>959</v>
      </c>
      <c r="G335" s="25" t="s">
        <v>960</v>
      </c>
      <c r="H335" s="122">
        <v>200</v>
      </c>
      <c r="I335" s="37">
        <v>1.37</v>
      </c>
      <c r="J335" s="37">
        <v>2</v>
      </c>
      <c r="K335" s="35">
        <f t="shared" si="49"/>
        <v>2</v>
      </c>
      <c r="L335" s="61">
        <f t="shared" si="50"/>
        <v>1</v>
      </c>
      <c r="M335" s="30">
        <v>0.72</v>
      </c>
      <c r="N335" s="7">
        <f t="shared" si="52"/>
        <v>20.030000000000012</v>
      </c>
      <c r="O335" s="26">
        <f t="shared" si="51"/>
        <v>0.36</v>
      </c>
      <c r="P335" s="10">
        <f t="shared" si="53"/>
        <v>8.5850000000000062</v>
      </c>
      <c r="Q335" s="52" t="s">
        <v>33</v>
      </c>
      <c r="R335" s="52" t="s">
        <v>38</v>
      </c>
      <c r="S335" s="25">
        <v>1</v>
      </c>
      <c r="T335" s="53"/>
    </row>
    <row r="336" spans="2:20">
      <c r="B336" s="42">
        <v>333</v>
      </c>
      <c r="C336" s="45">
        <v>44492</v>
      </c>
      <c r="D336" s="25" t="s">
        <v>1026</v>
      </c>
      <c r="E336" s="25">
        <v>1.5</v>
      </c>
      <c r="F336" s="25" t="s">
        <v>961</v>
      </c>
      <c r="G336" s="25" t="s">
        <v>962</v>
      </c>
      <c r="H336" s="122">
        <v>200</v>
      </c>
      <c r="I336" s="37">
        <v>1.28</v>
      </c>
      <c r="J336" s="37">
        <v>2</v>
      </c>
      <c r="K336" s="35">
        <f t="shared" si="49"/>
        <v>2</v>
      </c>
      <c r="L336" s="61">
        <f t="shared" si="50"/>
        <v>1</v>
      </c>
      <c r="M336" s="30">
        <v>0.54</v>
      </c>
      <c r="N336" s="7">
        <f t="shared" si="52"/>
        <v>20.570000000000011</v>
      </c>
      <c r="O336" s="26">
        <f t="shared" si="51"/>
        <v>0.27</v>
      </c>
      <c r="P336" s="10">
        <f t="shared" si="53"/>
        <v>8.8550000000000058</v>
      </c>
      <c r="Q336" s="52" t="s">
        <v>33</v>
      </c>
      <c r="R336" s="52" t="s">
        <v>32</v>
      </c>
      <c r="S336" s="25">
        <v>1</v>
      </c>
      <c r="T336" s="53"/>
    </row>
    <row r="337" spans="2:20">
      <c r="B337" s="42">
        <v>334</v>
      </c>
      <c r="C337" s="45">
        <v>44492</v>
      </c>
      <c r="D337" s="25" t="s">
        <v>877</v>
      </c>
      <c r="E337" s="25">
        <v>1.75</v>
      </c>
      <c r="F337" s="25" t="s">
        <v>963</v>
      </c>
      <c r="G337" s="25" t="s">
        <v>964</v>
      </c>
      <c r="H337" s="122">
        <v>200</v>
      </c>
      <c r="I337" s="37">
        <v>1.32</v>
      </c>
      <c r="J337" s="37">
        <v>2</v>
      </c>
      <c r="K337" s="35">
        <f t="shared" si="49"/>
        <v>2</v>
      </c>
      <c r="L337" s="61">
        <f t="shared" si="50"/>
        <v>1</v>
      </c>
      <c r="M337" s="30">
        <v>0.62</v>
      </c>
      <c r="N337" s="7">
        <f t="shared" si="52"/>
        <v>21.190000000000012</v>
      </c>
      <c r="O337" s="26">
        <f t="shared" si="51"/>
        <v>0.31</v>
      </c>
      <c r="P337" s="10">
        <f t="shared" si="53"/>
        <v>9.1650000000000063</v>
      </c>
      <c r="Q337" s="52" t="s">
        <v>30</v>
      </c>
      <c r="R337" s="52" t="s">
        <v>38</v>
      </c>
      <c r="S337" s="25">
        <v>1</v>
      </c>
      <c r="T337" s="53"/>
    </row>
    <row r="338" spans="2:20">
      <c r="B338" s="42">
        <v>335</v>
      </c>
      <c r="C338" s="45">
        <v>44492</v>
      </c>
      <c r="D338" s="25" t="s">
        <v>316</v>
      </c>
      <c r="E338" s="25">
        <v>1.76</v>
      </c>
      <c r="F338" s="25" t="s">
        <v>965</v>
      </c>
      <c r="G338" s="25" t="s">
        <v>572</v>
      </c>
      <c r="H338" s="122">
        <v>200</v>
      </c>
      <c r="I338" s="37">
        <v>1.31</v>
      </c>
      <c r="J338" s="37">
        <v>2</v>
      </c>
      <c r="K338" s="35">
        <f t="shared" si="49"/>
        <v>2</v>
      </c>
      <c r="L338" s="61">
        <f t="shared" si="50"/>
        <v>1</v>
      </c>
      <c r="M338" s="30">
        <v>0.6</v>
      </c>
      <c r="N338" s="7">
        <f t="shared" si="52"/>
        <v>21.790000000000013</v>
      </c>
      <c r="O338" s="26">
        <f t="shared" si="51"/>
        <v>0.3</v>
      </c>
      <c r="P338" s="10">
        <f t="shared" si="53"/>
        <v>9.465000000000007</v>
      </c>
      <c r="Q338" s="52" t="s">
        <v>39</v>
      </c>
      <c r="R338" s="52" t="s">
        <v>39</v>
      </c>
      <c r="S338" s="25">
        <v>1</v>
      </c>
      <c r="T338" s="53"/>
    </row>
    <row r="339" spans="2:20">
      <c r="B339" s="42">
        <v>336</v>
      </c>
      <c r="C339" s="45">
        <v>44493</v>
      </c>
      <c r="D339" s="25" t="s">
        <v>392</v>
      </c>
      <c r="E339" s="25">
        <v>1.71</v>
      </c>
      <c r="F339" s="25" t="s">
        <v>499</v>
      </c>
      <c r="G339" s="25" t="s">
        <v>433</v>
      </c>
      <c r="H339" s="122">
        <v>200</v>
      </c>
      <c r="I339" s="37">
        <v>1.27</v>
      </c>
      <c r="J339" s="37">
        <v>2</v>
      </c>
      <c r="K339" s="35">
        <f t="shared" si="49"/>
        <v>2</v>
      </c>
      <c r="L339" s="61">
        <f t="shared" si="50"/>
        <v>1</v>
      </c>
      <c r="M339" s="30">
        <v>0.51</v>
      </c>
      <c r="N339" s="7">
        <f t="shared" si="52"/>
        <v>22.300000000000015</v>
      </c>
      <c r="O339" s="26">
        <f t="shared" si="51"/>
        <v>0.255</v>
      </c>
      <c r="P339" s="10">
        <f t="shared" si="53"/>
        <v>9.7200000000000077</v>
      </c>
      <c r="Q339" s="52" t="s">
        <v>39</v>
      </c>
      <c r="R339" s="52" t="s">
        <v>108</v>
      </c>
      <c r="S339" s="25">
        <v>1</v>
      </c>
      <c r="T339" s="53"/>
    </row>
    <row r="340" spans="2:20">
      <c r="B340" s="42">
        <v>337</v>
      </c>
      <c r="C340" s="45">
        <v>44493</v>
      </c>
      <c r="D340" s="25" t="s">
        <v>202</v>
      </c>
      <c r="E340" s="25">
        <v>1.75</v>
      </c>
      <c r="F340" s="25" t="s">
        <v>1019</v>
      </c>
      <c r="G340" s="25" t="s">
        <v>204</v>
      </c>
      <c r="H340" s="122">
        <v>200</v>
      </c>
      <c r="I340" s="37">
        <v>1.31</v>
      </c>
      <c r="J340" s="37">
        <v>2</v>
      </c>
      <c r="K340" s="35">
        <f t="shared" si="49"/>
        <v>2</v>
      </c>
      <c r="L340" s="61">
        <f t="shared" si="50"/>
        <v>1</v>
      </c>
      <c r="M340" s="30">
        <v>-2</v>
      </c>
      <c r="N340" s="7">
        <f t="shared" si="52"/>
        <v>20.300000000000015</v>
      </c>
      <c r="O340" s="26">
        <f t="shared" si="51"/>
        <v>-1</v>
      </c>
      <c r="P340" s="10">
        <f t="shared" si="53"/>
        <v>8.7200000000000077</v>
      </c>
      <c r="Q340" s="52" t="s">
        <v>29</v>
      </c>
      <c r="R340" s="52" t="s">
        <v>33</v>
      </c>
      <c r="S340" s="25">
        <v>0</v>
      </c>
      <c r="T340" s="53"/>
    </row>
    <row r="341" spans="2:20">
      <c r="B341" s="42">
        <v>338</v>
      </c>
      <c r="C341" s="45">
        <v>44493</v>
      </c>
      <c r="D341" s="25" t="s">
        <v>202</v>
      </c>
      <c r="E341" s="25">
        <v>1.55</v>
      </c>
      <c r="F341" s="25" t="s">
        <v>603</v>
      </c>
      <c r="G341" s="25" t="s">
        <v>1020</v>
      </c>
      <c r="H341" s="122">
        <v>200</v>
      </c>
      <c r="I341" s="37">
        <v>1.31</v>
      </c>
      <c r="J341" s="37">
        <v>2</v>
      </c>
      <c r="K341" s="35">
        <f t="shared" si="49"/>
        <v>2</v>
      </c>
      <c r="L341" s="61">
        <f t="shared" si="50"/>
        <v>1</v>
      </c>
      <c r="M341" s="30">
        <v>0.6</v>
      </c>
      <c r="N341" s="7">
        <f t="shared" si="52"/>
        <v>20.900000000000016</v>
      </c>
      <c r="O341" s="26">
        <f t="shared" si="51"/>
        <v>0.3</v>
      </c>
      <c r="P341" s="10">
        <f t="shared" si="53"/>
        <v>9.0200000000000085</v>
      </c>
      <c r="Q341" s="52" t="s">
        <v>38</v>
      </c>
      <c r="R341" s="52" t="s">
        <v>376</v>
      </c>
      <c r="S341" s="25">
        <v>1</v>
      </c>
      <c r="T341" s="53"/>
    </row>
    <row r="342" spans="2:20">
      <c r="B342" s="42">
        <v>339</v>
      </c>
      <c r="C342" s="45">
        <v>44493</v>
      </c>
      <c r="D342" s="25" t="s">
        <v>214</v>
      </c>
      <c r="E342" s="25">
        <v>1.71</v>
      </c>
      <c r="F342" s="25" t="s">
        <v>279</v>
      </c>
      <c r="G342" s="25" t="s">
        <v>207</v>
      </c>
      <c r="H342" s="122">
        <v>200</v>
      </c>
      <c r="I342" s="37">
        <v>1.42</v>
      </c>
      <c r="J342" s="37">
        <v>2</v>
      </c>
      <c r="K342" s="35">
        <f t="shared" ref="K342:K384" si="54">J342</f>
        <v>2</v>
      </c>
      <c r="L342" s="61">
        <f t="shared" ref="L342:L384" si="55">IFERROR(((K342/H342)*100),"-")</f>
        <v>1</v>
      </c>
      <c r="M342" s="30">
        <v>0.82</v>
      </c>
      <c r="N342" s="7">
        <f t="shared" ref="N342:N384" si="56">M342+N341</f>
        <v>21.720000000000017</v>
      </c>
      <c r="O342" s="26">
        <f t="shared" ref="O342:O384" si="57">IFERROR(((M342/H342)*100),"0")</f>
        <v>0.40999999999999992</v>
      </c>
      <c r="P342" s="10">
        <f t="shared" ref="P342:P384" si="58">O342+P341</f>
        <v>9.4300000000000086</v>
      </c>
      <c r="Q342" s="52" t="s">
        <v>28</v>
      </c>
      <c r="R342" s="52" t="s">
        <v>40</v>
      </c>
      <c r="S342" s="25">
        <v>1</v>
      </c>
      <c r="T342" s="53"/>
    </row>
    <row r="343" spans="2:20">
      <c r="B343" s="42">
        <v>340</v>
      </c>
      <c r="C343" s="45">
        <v>44493</v>
      </c>
      <c r="D343" s="25" t="s">
        <v>555</v>
      </c>
      <c r="E343" s="25">
        <v>1.52</v>
      </c>
      <c r="F343" s="25" t="s">
        <v>553</v>
      </c>
      <c r="G343" s="25" t="s">
        <v>85</v>
      </c>
      <c r="H343" s="122">
        <v>200</v>
      </c>
      <c r="I343" s="37">
        <v>1.25</v>
      </c>
      <c r="J343" s="37">
        <v>2</v>
      </c>
      <c r="K343" s="35">
        <f t="shared" si="54"/>
        <v>2</v>
      </c>
      <c r="L343" s="61">
        <f t="shared" si="55"/>
        <v>1</v>
      </c>
      <c r="M343" s="30">
        <v>0.49</v>
      </c>
      <c r="N343" s="7">
        <f t="shared" si="56"/>
        <v>22.210000000000015</v>
      </c>
      <c r="O343" s="26">
        <f t="shared" si="57"/>
        <v>0.245</v>
      </c>
      <c r="P343" s="10">
        <f t="shared" si="58"/>
        <v>9.6750000000000078</v>
      </c>
      <c r="Q343" s="52" t="s">
        <v>39</v>
      </c>
      <c r="R343" s="52" t="s">
        <v>39</v>
      </c>
      <c r="S343" s="25">
        <v>1</v>
      </c>
      <c r="T343" s="53"/>
    </row>
    <row r="344" spans="2:20">
      <c r="B344" s="42">
        <v>341</v>
      </c>
      <c r="C344" s="45">
        <v>44493</v>
      </c>
      <c r="D344" s="25" t="s">
        <v>181</v>
      </c>
      <c r="E344" s="25">
        <v>1.76</v>
      </c>
      <c r="F344" s="25" t="s">
        <v>220</v>
      </c>
      <c r="G344" s="25" t="s">
        <v>667</v>
      </c>
      <c r="H344" s="122">
        <v>200</v>
      </c>
      <c r="I344" s="37">
        <v>1.3</v>
      </c>
      <c r="J344" s="37">
        <v>2</v>
      </c>
      <c r="K344" s="35">
        <f t="shared" si="54"/>
        <v>2</v>
      </c>
      <c r="L344" s="61">
        <f t="shared" si="55"/>
        <v>1</v>
      </c>
      <c r="M344" s="30">
        <v>0.57999999999999996</v>
      </c>
      <c r="N344" s="7">
        <f t="shared" si="56"/>
        <v>22.790000000000013</v>
      </c>
      <c r="O344" s="26">
        <f t="shared" si="57"/>
        <v>0.28999999999999998</v>
      </c>
      <c r="P344" s="10">
        <f t="shared" si="58"/>
        <v>9.965000000000007</v>
      </c>
      <c r="Q344" s="52" t="s">
        <v>28</v>
      </c>
      <c r="R344" s="52" t="s">
        <v>38</v>
      </c>
      <c r="S344" s="25">
        <v>1</v>
      </c>
      <c r="T344" s="53"/>
    </row>
    <row r="345" spans="2:20">
      <c r="B345" s="42">
        <v>342</v>
      </c>
      <c r="C345" s="45">
        <v>44493</v>
      </c>
      <c r="D345" s="25" t="s">
        <v>690</v>
      </c>
      <c r="E345" s="25">
        <v>1.65</v>
      </c>
      <c r="F345" s="25" t="s">
        <v>1021</v>
      </c>
      <c r="G345" s="25" t="s">
        <v>1022</v>
      </c>
      <c r="H345" s="122">
        <v>200</v>
      </c>
      <c r="I345" s="37">
        <v>1.33</v>
      </c>
      <c r="J345" s="37">
        <v>2</v>
      </c>
      <c r="K345" s="35">
        <f t="shared" si="54"/>
        <v>2</v>
      </c>
      <c r="L345" s="61">
        <f t="shared" si="55"/>
        <v>1</v>
      </c>
      <c r="M345" s="30">
        <v>0.64</v>
      </c>
      <c r="N345" s="7">
        <f t="shared" si="56"/>
        <v>23.430000000000014</v>
      </c>
      <c r="O345" s="26">
        <f t="shared" si="57"/>
        <v>0.32</v>
      </c>
      <c r="P345" s="10">
        <f t="shared" si="58"/>
        <v>10.285000000000007</v>
      </c>
      <c r="Q345" s="52" t="s">
        <v>29</v>
      </c>
      <c r="R345" s="52" t="s">
        <v>30</v>
      </c>
      <c r="S345" s="25">
        <v>1</v>
      </c>
      <c r="T345" s="53"/>
    </row>
    <row r="346" spans="2:20">
      <c r="B346" s="42">
        <v>343</v>
      </c>
      <c r="C346" s="45">
        <v>44493</v>
      </c>
      <c r="D346" s="25" t="s">
        <v>539</v>
      </c>
      <c r="E346" s="25">
        <v>1.62</v>
      </c>
      <c r="F346" s="25" t="s">
        <v>1023</v>
      </c>
      <c r="G346" s="25" t="s">
        <v>625</v>
      </c>
      <c r="H346" s="122">
        <v>200</v>
      </c>
      <c r="I346" s="37">
        <v>1.35</v>
      </c>
      <c r="J346" s="37">
        <v>2</v>
      </c>
      <c r="K346" s="35">
        <f t="shared" si="54"/>
        <v>2</v>
      </c>
      <c r="L346" s="61">
        <f t="shared" si="55"/>
        <v>1</v>
      </c>
      <c r="M346" s="30">
        <v>0.68</v>
      </c>
      <c r="N346" s="7">
        <f t="shared" si="56"/>
        <v>24.110000000000014</v>
      </c>
      <c r="O346" s="26">
        <f t="shared" si="57"/>
        <v>0.34</v>
      </c>
      <c r="P346" s="10">
        <f t="shared" si="58"/>
        <v>10.625000000000007</v>
      </c>
      <c r="Q346" s="52" t="s">
        <v>29</v>
      </c>
      <c r="R346" s="52" t="s">
        <v>30</v>
      </c>
      <c r="S346" s="25">
        <v>1</v>
      </c>
      <c r="T346" s="53"/>
    </row>
    <row r="347" spans="2:20">
      <c r="B347" s="42">
        <v>344</v>
      </c>
      <c r="C347" s="45">
        <v>44493</v>
      </c>
      <c r="D347" s="25" t="s">
        <v>128</v>
      </c>
      <c r="E347" s="25">
        <v>1.52</v>
      </c>
      <c r="F347" s="25" t="s">
        <v>208</v>
      </c>
      <c r="G347" s="25" t="s">
        <v>378</v>
      </c>
      <c r="H347" s="122">
        <v>200</v>
      </c>
      <c r="I347" s="37">
        <v>1.27</v>
      </c>
      <c r="J347" s="37">
        <v>2</v>
      </c>
      <c r="K347" s="35">
        <f t="shared" si="54"/>
        <v>2</v>
      </c>
      <c r="L347" s="61">
        <f t="shared" si="55"/>
        <v>1</v>
      </c>
      <c r="M347" s="30">
        <v>-2</v>
      </c>
      <c r="N347" s="7">
        <f t="shared" si="56"/>
        <v>22.110000000000014</v>
      </c>
      <c r="O347" s="26">
        <f t="shared" si="57"/>
        <v>-1</v>
      </c>
      <c r="P347" s="10">
        <f t="shared" si="58"/>
        <v>9.6250000000000071</v>
      </c>
      <c r="Q347" s="52" t="s">
        <v>33</v>
      </c>
      <c r="R347" s="52" t="s">
        <v>33</v>
      </c>
      <c r="S347" s="25">
        <v>0</v>
      </c>
      <c r="T347" s="53"/>
    </row>
    <row r="348" spans="2:20">
      <c r="B348" s="42">
        <v>345</v>
      </c>
      <c r="C348" s="45">
        <v>44493</v>
      </c>
      <c r="D348" s="25" t="s">
        <v>128</v>
      </c>
      <c r="E348" s="25">
        <v>1.78</v>
      </c>
      <c r="F348" s="25" t="s">
        <v>333</v>
      </c>
      <c r="G348" s="25" t="s">
        <v>672</v>
      </c>
      <c r="H348" s="122">
        <v>200</v>
      </c>
      <c r="I348" s="37">
        <v>1.26</v>
      </c>
      <c r="J348" s="37">
        <v>2</v>
      </c>
      <c r="K348" s="35">
        <f t="shared" si="54"/>
        <v>2</v>
      </c>
      <c r="L348" s="61">
        <f t="shared" si="55"/>
        <v>1</v>
      </c>
      <c r="M348" s="30">
        <v>0.5</v>
      </c>
      <c r="N348" s="7">
        <f t="shared" si="56"/>
        <v>22.610000000000014</v>
      </c>
      <c r="O348" s="26">
        <f t="shared" si="57"/>
        <v>0.25</v>
      </c>
      <c r="P348" s="10">
        <f t="shared" si="58"/>
        <v>9.8750000000000071</v>
      </c>
      <c r="Q348" s="52" t="s">
        <v>28</v>
      </c>
      <c r="R348" s="52" t="s">
        <v>35</v>
      </c>
      <c r="S348" s="25">
        <v>1</v>
      </c>
      <c r="T348" s="53"/>
    </row>
    <row r="349" spans="2:20">
      <c r="B349" s="42">
        <v>346</v>
      </c>
      <c r="C349" s="45">
        <v>44493</v>
      </c>
      <c r="D349" s="25" t="s">
        <v>300</v>
      </c>
      <c r="E349" s="25">
        <v>1.72</v>
      </c>
      <c r="F349" s="25" t="s">
        <v>1024</v>
      </c>
      <c r="G349" s="25" t="s">
        <v>1025</v>
      </c>
      <c r="H349" s="122">
        <v>200</v>
      </c>
      <c r="I349" s="37">
        <v>1.45</v>
      </c>
      <c r="J349" s="37">
        <v>2</v>
      </c>
      <c r="K349" s="35">
        <f t="shared" si="54"/>
        <v>2</v>
      </c>
      <c r="L349" s="61">
        <f t="shared" si="55"/>
        <v>1</v>
      </c>
      <c r="M349" s="30">
        <v>-2</v>
      </c>
      <c r="N349" s="7">
        <f t="shared" si="56"/>
        <v>20.610000000000014</v>
      </c>
      <c r="O349" s="26">
        <f t="shared" si="57"/>
        <v>-1</v>
      </c>
      <c r="P349" s="10">
        <f t="shared" si="58"/>
        <v>8.8750000000000071</v>
      </c>
      <c r="Q349" s="52" t="s">
        <v>29</v>
      </c>
      <c r="R349" s="52" t="s">
        <v>33</v>
      </c>
      <c r="S349" s="25">
        <v>0</v>
      </c>
      <c r="T349" s="53"/>
    </row>
    <row r="350" spans="2:20">
      <c r="B350" s="42">
        <v>347</v>
      </c>
      <c r="C350" s="45">
        <v>44493</v>
      </c>
      <c r="D350" s="25" t="s">
        <v>574</v>
      </c>
      <c r="E350" s="25">
        <v>1.72</v>
      </c>
      <c r="F350" s="25" t="s">
        <v>798</v>
      </c>
      <c r="G350" s="25" t="s">
        <v>884</v>
      </c>
      <c r="H350" s="122">
        <v>200</v>
      </c>
      <c r="I350" s="37">
        <v>1.46</v>
      </c>
      <c r="J350" s="37">
        <v>2</v>
      </c>
      <c r="K350" s="35">
        <f t="shared" si="54"/>
        <v>2</v>
      </c>
      <c r="L350" s="61">
        <f t="shared" si="55"/>
        <v>1</v>
      </c>
      <c r="M350" s="30">
        <v>0.9</v>
      </c>
      <c r="N350" s="7">
        <f t="shared" si="56"/>
        <v>21.510000000000012</v>
      </c>
      <c r="O350" s="26">
        <f t="shared" si="57"/>
        <v>0.45000000000000007</v>
      </c>
      <c r="P350" s="10">
        <f t="shared" si="58"/>
        <v>9.3250000000000064</v>
      </c>
      <c r="Q350" s="52" t="s">
        <v>33</v>
      </c>
      <c r="R350" s="52" t="s">
        <v>108</v>
      </c>
      <c r="S350" s="25">
        <v>1</v>
      </c>
      <c r="T350" s="53"/>
    </row>
    <row r="351" spans="2:20">
      <c r="B351" s="42">
        <v>348</v>
      </c>
      <c r="C351" s="45">
        <v>44495</v>
      </c>
      <c r="D351" s="25" t="s">
        <v>392</v>
      </c>
      <c r="E351" s="25">
        <v>1.65</v>
      </c>
      <c r="F351" s="25" t="s">
        <v>432</v>
      </c>
      <c r="G351" s="25" t="s">
        <v>1028</v>
      </c>
      <c r="H351" s="122">
        <v>200</v>
      </c>
      <c r="I351" s="37">
        <v>1.27</v>
      </c>
      <c r="J351" s="37">
        <v>2</v>
      </c>
      <c r="K351" s="35">
        <f t="shared" si="54"/>
        <v>2</v>
      </c>
      <c r="L351" s="61">
        <f t="shared" si="55"/>
        <v>1</v>
      </c>
      <c r="M351" s="30">
        <v>-2</v>
      </c>
      <c r="N351" s="7">
        <f t="shared" si="56"/>
        <v>19.510000000000012</v>
      </c>
      <c r="O351" s="26">
        <f t="shared" si="57"/>
        <v>-1</v>
      </c>
      <c r="P351" s="10">
        <f t="shared" si="58"/>
        <v>8.3250000000000064</v>
      </c>
      <c r="Q351" s="52" t="s">
        <v>33</v>
      </c>
      <c r="R351" s="52" t="s">
        <v>33</v>
      </c>
      <c r="S351" s="25">
        <v>0</v>
      </c>
      <c r="T351" s="53"/>
    </row>
    <row r="352" spans="2:20">
      <c r="B352" s="42">
        <v>349</v>
      </c>
      <c r="C352" s="45">
        <v>44495</v>
      </c>
      <c r="D352" s="25" t="s">
        <v>168</v>
      </c>
      <c r="E352" s="25">
        <v>1.7</v>
      </c>
      <c r="F352" s="25" t="s">
        <v>169</v>
      </c>
      <c r="G352" s="25" t="s">
        <v>1029</v>
      </c>
      <c r="H352" s="122">
        <v>200</v>
      </c>
      <c r="I352" s="37">
        <v>1.29</v>
      </c>
      <c r="J352" s="37">
        <v>2</v>
      </c>
      <c r="K352" s="35">
        <f t="shared" si="54"/>
        <v>2</v>
      </c>
      <c r="L352" s="61">
        <f t="shared" si="55"/>
        <v>1</v>
      </c>
      <c r="M352" s="30">
        <v>0.56000000000000005</v>
      </c>
      <c r="N352" s="7">
        <f t="shared" si="56"/>
        <v>20.070000000000011</v>
      </c>
      <c r="O352" s="26">
        <f t="shared" si="57"/>
        <v>0.28000000000000003</v>
      </c>
      <c r="P352" s="10">
        <f t="shared" si="58"/>
        <v>8.6050000000000058</v>
      </c>
      <c r="Q352" s="52" t="s">
        <v>28</v>
      </c>
      <c r="R352" s="52" t="s">
        <v>31</v>
      </c>
      <c r="S352" s="25">
        <v>1</v>
      </c>
      <c r="T352" s="53"/>
    </row>
    <row r="353" spans="2:20">
      <c r="B353" s="42">
        <v>350</v>
      </c>
      <c r="C353" s="45">
        <v>44496</v>
      </c>
      <c r="D353" s="25" t="s">
        <v>181</v>
      </c>
      <c r="E353" s="25">
        <v>1.76</v>
      </c>
      <c r="F353" s="25" t="s">
        <v>509</v>
      </c>
      <c r="G353" s="25" t="s">
        <v>179</v>
      </c>
      <c r="H353" s="122">
        <v>200</v>
      </c>
      <c r="I353" s="37">
        <v>1.37</v>
      </c>
      <c r="J353" s="37">
        <v>2</v>
      </c>
      <c r="K353" s="35">
        <f t="shared" si="54"/>
        <v>2</v>
      </c>
      <c r="L353" s="61">
        <f t="shared" si="55"/>
        <v>1</v>
      </c>
      <c r="M353" s="30">
        <v>0.72</v>
      </c>
      <c r="N353" s="7">
        <f t="shared" si="56"/>
        <v>20.79000000000001</v>
      </c>
      <c r="O353" s="26">
        <f t="shared" si="57"/>
        <v>0.36</v>
      </c>
      <c r="P353" s="10">
        <f t="shared" si="58"/>
        <v>8.9650000000000052</v>
      </c>
      <c r="Q353" s="52" t="s">
        <v>108</v>
      </c>
      <c r="R353" s="52" t="s">
        <v>409</v>
      </c>
      <c r="S353" s="25">
        <v>1</v>
      </c>
      <c r="T353" s="53"/>
    </row>
    <row r="354" spans="2:20">
      <c r="B354" s="42">
        <v>351</v>
      </c>
      <c r="C354" s="45">
        <v>44496</v>
      </c>
      <c r="D354" s="25" t="s">
        <v>126</v>
      </c>
      <c r="E354" s="25">
        <v>1.74</v>
      </c>
      <c r="F354" s="25" t="s">
        <v>144</v>
      </c>
      <c r="G354" s="25" t="s">
        <v>213</v>
      </c>
      <c r="H354" s="122">
        <v>200</v>
      </c>
      <c r="I354" s="37">
        <v>1.32</v>
      </c>
      <c r="J354" s="37">
        <v>2</v>
      </c>
      <c r="K354" s="35">
        <f t="shared" si="54"/>
        <v>2</v>
      </c>
      <c r="L354" s="61">
        <f t="shared" si="55"/>
        <v>1</v>
      </c>
      <c r="M354" s="30">
        <v>-2</v>
      </c>
      <c r="N354" s="7">
        <f t="shared" si="56"/>
        <v>18.79000000000001</v>
      </c>
      <c r="O354" s="26">
        <f t="shared" si="57"/>
        <v>-1</v>
      </c>
      <c r="P354" s="10">
        <f t="shared" si="58"/>
        <v>7.9650000000000052</v>
      </c>
      <c r="Q354" s="52" t="s">
        <v>33</v>
      </c>
      <c r="R354" s="52" t="s">
        <v>33</v>
      </c>
      <c r="S354" s="25">
        <v>0</v>
      </c>
      <c r="T354" s="53"/>
    </row>
    <row r="355" spans="2:20">
      <c r="B355" s="42">
        <v>352</v>
      </c>
      <c r="C355" s="45">
        <v>44497</v>
      </c>
      <c r="D355" s="25" t="s">
        <v>126</v>
      </c>
      <c r="E355" s="25">
        <v>1.51</v>
      </c>
      <c r="F355" s="25" t="s">
        <v>1049</v>
      </c>
      <c r="G355" s="25" t="s">
        <v>381</v>
      </c>
      <c r="H355" s="122">
        <v>200</v>
      </c>
      <c r="I355" s="37">
        <v>1.26</v>
      </c>
      <c r="J355" s="37">
        <v>2</v>
      </c>
      <c r="K355" s="35">
        <f t="shared" si="54"/>
        <v>2</v>
      </c>
      <c r="L355" s="61">
        <f t="shared" si="55"/>
        <v>1</v>
      </c>
      <c r="M355" s="30">
        <v>0.5</v>
      </c>
      <c r="N355" s="7">
        <f t="shared" si="56"/>
        <v>19.29000000000001</v>
      </c>
      <c r="O355" s="26">
        <f t="shared" si="57"/>
        <v>0.25</v>
      </c>
      <c r="P355" s="10">
        <f t="shared" si="58"/>
        <v>8.2150000000000052</v>
      </c>
      <c r="Q355" s="52" t="s">
        <v>30</v>
      </c>
      <c r="R355" s="52" t="s">
        <v>30</v>
      </c>
      <c r="S355" s="25">
        <v>1</v>
      </c>
      <c r="T355" s="53"/>
    </row>
    <row r="356" spans="2:20">
      <c r="B356" s="42">
        <v>353</v>
      </c>
      <c r="C356" s="45">
        <v>44498</v>
      </c>
      <c r="D356" s="25" t="s">
        <v>739</v>
      </c>
      <c r="E356" s="25">
        <v>1.63</v>
      </c>
      <c r="F356" s="25" t="s">
        <v>826</v>
      </c>
      <c r="G356" s="25" t="s">
        <v>1053</v>
      </c>
      <c r="H356" s="122">
        <v>200</v>
      </c>
      <c r="I356" s="37">
        <v>1.27</v>
      </c>
      <c r="J356" s="37">
        <v>2</v>
      </c>
      <c r="K356" s="35">
        <f t="shared" si="54"/>
        <v>2</v>
      </c>
      <c r="L356" s="61">
        <f t="shared" si="55"/>
        <v>1</v>
      </c>
      <c r="M356" s="30">
        <v>-2</v>
      </c>
      <c r="N356" s="7">
        <f t="shared" si="56"/>
        <v>17.29000000000001</v>
      </c>
      <c r="O356" s="26">
        <f t="shared" si="57"/>
        <v>-1</v>
      </c>
      <c r="P356" s="10">
        <f t="shared" si="58"/>
        <v>7.2150000000000052</v>
      </c>
      <c r="Q356" s="52" t="s">
        <v>33</v>
      </c>
      <c r="R356" s="52" t="s">
        <v>33</v>
      </c>
      <c r="S356" s="25">
        <v>0</v>
      </c>
      <c r="T356" s="53"/>
    </row>
    <row r="357" spans="2:20">
      <c r="B357" s="42">
        <v>354</v>
      </c>
      <c r="C357" s="45">
        <v>44499</v>
      </c>
      <c r="D357" s="25" t="s">
        <v>165</v>
      </c>
      <c r="E357" s="25">
        <v>1.6</v>
      </c>
      <c r="F357" s="25" t="s">
        <v>272</v>
      </c>
      <c r="G357" s="25" t="s">
        <v>166</v>
      </c>
      <c r="H357" s="122">
        <v>200</v>
      </c>
      <c r="I357" s="37">
        <v>1.28</v>
      </c>
      <c r="J357" s="37">
        <v>2</v>
      </c>
      <c r="K357" s="35">
        <f t="shared" si="54"/>
        <v>2</v>
      </c>
      <c r="L357" s="61">
        <f t="shared" si="55"/>
        <v>1</v>
      </c>
      <c r="M357" s="30">
        <v>-2</v>
      </c>
      <c r="N357" s="7">
        <f t="shared" si="56"/>
        <v>15.29000000000001</v>
      </c>
      <c r="O357" s="26">
        <f t="shared" si="57"/>
        <v>-1</v>
      </c>
      <c r="P357" s="10">
        <f t="shared" si="58"/>
        <v>6.2150000000000052</v>
      </c>
      <c r="Q357" s="52" t="s">
        <v>29</v>
      </c>
      <c r="R357" s="52" t="s">
        <v>28</v>
      </c>
      <c r="S357" s="25">
        <v>0</v>
      </c>
      <c r="T357" s="53"/>
    </row>
    <row r="358" spans="2:20">
      <c r="B358" s="42">
        <v>355</v>
      </c>
      <c r="C358" s="45">
        <v>44499</v>
      </c>
      <c r="D358" s="25" t="s">
        <v>165</v>
      </c>
      <c r="E358" s="25">
        <v>1.64</v>
      </c>
      <c r="F358" s="25" t="s">
        <v>1054</v>
      </c>
      <c r="G358" s="25" t="s">
        <v>610</v>
      </c>
      <c r="H358" s="122">
        <v>200</v>
      </c>
      <c r="I358" s="37">
        <v>1.29</v>
      </c>
      <c r="J358" s="37">
        <v>2</v>
      </c>
      <c r="K358" s="35">
        <f t="shared" si="54"/>
        <v>2</v>
      </c>
      <c r="L358" s="61">
        <f t="shared" si="55"/>
        <v>1</v>
      </c>
      <c r="M358" s="30">
        <v>0.56000000000000005</v>
      </c>
      <c r="N358" s="7">
        <f t="shared" si="56"/>
        <v>15.85000000000001</v>
      </c>
      <c r="O358" s="26">
        <f t="shared" si="57"/>
        <v>0.28000000000000003</v>
      </c>
      <c r="P358" s="10">
        <f t="shared" si="58"/>
        <v>6.4950000000000054</v>
      </c>
      <c r="Q358" s="52" t="s">
        <v>108</v>
      </c>
      <c r="R358" s="52" t="s">
        <v>108</v>
      </c>
      <c r="S358" s="25">
        <v>1</v>
      </c>
      <c r="T358" s="53"/>
    </row>
    <row r="359" spans="2:20">
      <c r="B359" s="42">
        <v>356</v>
      </c>
      <c r="C359" s="45">
        <v>44499</v>
      </c>
      <c r="D359" s="25" t="s">
        <v>168</v>
      </c>
      <c r="E359" s="25">
        <v>1.8</v>
      </c>
      <c r="F359" s="25" t="s">
        <v>948</v>
      </c>
      <c r="G359" s="25" t="s">
        <v>401</v>
      </c>
      <c r="H359" s="122">
        <v>200</v>
      </c>
      <c r="I359" s="37">
        <v>1.34</v>
      </c>
      <c r="J359" s="37">
        <v>2</v>
      </c>
      <c r="K359" s="35">
        <f t="shared" si="54"/>
        <v>2</v>
      </c>
      <c r="L359" s="61">
        <f t="shared" si="55"/>
        <v>1</v>
      </c>
      <c r="M359" s="30">
        <v>0.66</v>
      </c>
      <c r="N359" s="7">
        <f t="shared" si="56"/>
        <v>16.510000000000009</v>
      </c>
      <c r="O359" s="26">
        <f t="shared" si="57"/>
        <v>0.33</v>
      </c>
      <c r="P359" s="10">
        <f t="shared" si="58"/>
        <v>6.8250000000000055</v>
      </c>
      <c r="Q359" s="52" t="s">
        <v>39</v>
      </c>
      <c r="R359" s="52" t="s">
        <v>119</v>
      </c>
      <c r="S359" s="25">
        <v>1</v>
      </c>
      <c r="T359" s="53"/>
    </row>
    <row r="360" spans="2:20">
      <c r="B360" s="42">
        <v>357</v>
      </c>
      <c r="C360" s="45">
        <v>44499</v>
      </c>
      <c r="D360" s="25" t="s">
        <v>214</v>
      </c>
      <c r="E360" s="25">
        <v>1.57</v>
      </c>
      <c r="F360" s="25" t="s">
        <v>595</v>
      </c>
      <c r="G360" s="25" t="s">
        <v>882</v>
      </c>
      <c r="H360" s="122">
        <v>200</v>
      </c>
      <c r="I360" s="37">
        <v>1.4</v>
      </c>
      <c r="J360" s="37">
        <v>2</v>
      </c>
      <c r="K360" s="35">
        <f t="shared" si="54"/>
        <v>2</v>
      </c>
      <c r="L360" s="61">
        <f t="shared" si="55"/>
        <v>1</v>
      </c>
      <c r="M360" s="30">
        <v>0.78</v>
      </c>
      <c r="N360" s="7">
        <f t="shared" si="56"/>
        <v>17.29000000000001</v>
      </c>
      <c r="O360" s="26">
        <f t="shared" si="57"/>
        <v>0.39</v>
      </c>
      <c r="P360" s="10">
        <f t="shared" si="58"/>
        <v>7.2150000000000052</v>
      </c>
      <c r="Q360" s="52" t="s">
        <v>33</v>
      </c>
      <c r="R360" s="52" t="s">
        <v>39</v>
      </c>
      <c r="S360" s="25">
        <v>1</v>
      </c>
      <c r="T360" s="53"/>
    </row>
    <row r="361" spans="2:20">
      <c r="B361" s="42">
        <v>358</v>
      </c>
      <c r="C361" s="45">
        <v>44499</v>
      </c>
      <c r="D361" s="25" t="s">
        <v>120</v>
      </c>
      <c r="E361" s="25">
        <v>1.75</v>
      </c>
      <c r="F361" s="25" t="s">
        <v>802</v>
      </c>
      <c r="G361" s="25" t="s">
        <v>701</v>
      </c>
      <c r="H361" s="122">
        <v>200</v>
      </c>
      <c r="I361" s="37">
        <v>1.34</v>
      </c>
      <c r="J361" s="37">
        <v>2</v>
      </c>
      <c r="K361" s="35">
        <f t="shared" si="54"/>
        <v>2</v>
      </c>
      <c r="L361" s="61">
        <f t="shared" si="55"/>
        <v>1</v>
      </c>
      <c r="M361" s="30">
        <v>-2</v>
      </c>
      <c r="N361" s="7">
        <f t="shared" si="56"/>
        <v>15.29000000000001</v>
      </c>
      <c r="O361" s="26">
        <f t="shared" si="57"/>
        <v>-1</v>
      </c>
      <c r="P361" s="10">
        <f t="shared" si="58"/>
        <v>6.2150000000000052</v>
      </c>
      <c r="Q361" s="52" t="s">
        <v>29</v>
      </c>
      <c r="R361" s="52" t="s">
        <v>33</v>
      </c>
      <c r="S361" s="25">
        <v>0</v>
      </c>
      <c r="T361" s="53"/>
    </row>
    <row r="362" spans="2:20">
      <c r="B362" s="42">
        <v>359</v>
      </c>
      <c r="C362" s="45">
        <v>44499</v>
      </c>
      <c r="D362" s="25" t="s">
        <v>544</v>
      </c>
      <c r="E362" s="25">
        <v>1.63</v>
      </c>
      <c r="F362" s="25" t="s">
        <v>545</v>
      </c>
      <c r="G362" s="25" t="s">
        <v>1055</v>
      </c>
      <c r="H362" s="122">
        <v>200</v>
      </c>
      <c r="I362" s="37">
        <v>1.31</v>
      </c>
      <c r="J362" s="37">
        <v>2</v>
      </c>
      <c r="K362" s="35">
        <f t="shared" si="54"/>
        <v>2</v>
      </c>
      <c r="L362" s="61">
        <f t="shared" si="55"/>
        <v>1</v>
      </c>
      <c r="M362" s="30">
        <v>0.6</v>
      </c>
      <c r="N362" s="7">
        <f t="shared" si="56"/>
        <v>15.890000000000009</v>
      </c>
      <c r="O362" s="26">
        <f t="shared" si="57"/>
        <v>0.3</v>
      </c>
      <c r="P362" s="10">
        <f t="shared" si="58"/>
        <v>6.515000000000005</v>
      </c>
      <c r="Q362" s="52" t="s">
        <v>28</v>
      </c>
      <c r="R362" s="52" t="s">
        <v>40</v>
      </c>
      <c r="S362" s="25">
        <v>1</v>
      </c>
      <c r="T362" s="53"/>
    </row>
    <row r="363" spans="2:20">
      <c r="B363" s="42">
        <v>360</v>
      </c>
      <c r="C363" s="45">
        <v>44499</v>
      </c>
      <c r="D363" s="25" t="s">
        <v>558</v>
      </c>
      <c r="E363" s="25">
        <v>1.76</v>
      </c>
      <c r="F363" s="25" t="s">
        <v>653</v>
      </c>
      <c r="G363" s="25" t="s">
        <v>870</v>
      </c>
      <c r="H363" s="122">
        <v>200</v>
      </c>
      <c r="I363" s="37">
        <v>1.29</v>
      </c>
      <c r="J363" s="37">
        <v>2</v>
      </c>
      <c r="K363" s="35">
        <f t="shared" si="54"/>
        <v>2</v>
      </c>
      <c r="L363" s="61">
        <f t="shared" si="55"/>
        <v>1</v>
      </c>
      <c r="M363" s="30">
        <v>0.56000000000000005</v>
      </c>
      <c r="N363" s="7">
        <f t="shared" si="56"/>
        <v>16.45000000000001</v>
      </c>
      <c r="O363" s="26">
        <f t="shared" si="57"/>
        <v>0.28000000000000003</v>
      </c>
      <c r="P363" s="10">
        <f t="shared" si="58"/>
        <v>6.7950000000000053</v>
      </c>
      <c r="Q363" s="52" t="s">
        <v>30</v>
      </c>
      <c r="R363" s="52" t="s">
        <v>30</v>
      </c>
      <c r="S363" s="25">
        <v>1</v>
      </c>
      <c r="T363" s="53"/>
    </row>
    <row r="364" spans="2:20">
      <c r="B364" s="42">
        <v>361</v>
      </c>
      <c r="C364" s="45">
        <v>44499</v>
      </c>
      <c r="D364" s="25" t="s">
        <v>352</v>
      </c>
      <c r="E364" s="25">
        <v>1.68</v>
      </c>
      <c r="F364" s="25" t="s">
        <v>1056</v>
      </c>
      <c r="G364" s="25" t="s">
        <v>1057</v>
      </c>
      <c r="H364" s="122">
        <v>200</v>
      </c>
      <c r="I364" s="37">
        <v>1.3</v>
      </c>
      <c r="J364" s="37">
        <v>2</v>
      </c>
      <c r="K364" s="35">
        <f t="shared" si="54"/>
        <v>2</v>
      </c>
      <c r="L364" s="61">
        <f t="shared" si="55"/>
        <v>1</v>
      </c>
      <c r="M364" s="30">
        <v>0.57999999999999996</v>
      </c>
      <c r="N364" s="7">
        <f t="shared" si="56"/>
        <v>17.030000000000008</v>
      </c>
      <c r="O364" s="26">
        <f t="shared" si="57"/>
        <v>0.28999999999999998</v>
      </c>
      <c r="P364" s="10">
        <f t="shared" si="58"/>
        <v>7.0850000000000053</v>
      </c>
      <c r="Q364" s="52" t="s">
        <v>39</v>
      </c>
      <c r="R364" s="52" t="s">
        <v>313</v>
      </c>
      <c r="S364" s="25">
        <v>1</v>
      </c>
      <c r="T364" s="53"/>
    </row>
    <row r="365" spans="2:20">
      <c r="B365" s="42">
        <v>362</v>
      </c>
      <c r="C365" s="45">
        <v>44499</v>
      </c>
      <c r="D365" s="25" t="s">
        <v>690</v>
      </c>
      <c r="E365" s="25">
        <v>1.74</v>
      </c>
      <c r="F365" s="25" t="s">
        <v>758</v>
      </c>
      <c r="G365" s="25" t="s">
        <v>1058</v>
      </c>
      <c r="H365" s="122">
        <v>200</v>
      </c>
      <c r="I365" s="37">
        <v>1.37</v>
      </c>
      <c r="J365" s="37">
        <v>2</v>
      </c>
      <c r="K365" s="35">
        <f t="shared" si="54"/>
        <v>2</v>
      </c>
      <c r="L365" s="61">
        <f t="shared" si="55"/>
        <v>1</v>
      </c>
      <c r="M365" s="30">
        <v>0.72</v>
      </c>
      <c r="N365" s="7">
        <f t="shared" si="56"/>
        <v>17.750000000000007</v>
      </c>
      <c r="O365" s="26">
        <f t="shared" si="57"/>
        <v>0.36</v>
      </c>
      <c r="P365" s="10">
        <f t="shared" si="58"/>
        <v>7.4450000000000056</v>
      </c>
      <c r="Q365" s="52" t="s">
        <v>39</v>
      </c>
      <c r="R365" s="52" t="s">
        <v>39</v>
      </c>
      <c r="S365" s="25">
        <v>1</v>
      </c>
      <c r="T365" s="53"/>
    </row>
    <row r="366" spans="2:20">
      <c r="B366" s="42">
        <v>363</v>
      </c>
      <c r="C366" s="45">
        <v>44499</v>
      </c>
      <c r="D366" s="25" t="s">
        <v>292</v>
      </c>
      <c r="E366" s="25">
        <v>1.51</v>
      </c>
      <c r="F366" s="25" t="s">
        <v>293</v>
      </c>
      <c r="G366" s="25" t="s">
        <v>422</v>
      </c>
      <c r="H366" s="122">
        <v>200</v>
      </c>
      <c r="I366" s="37">
        <v>1.3</v>
      </c>
      <c r="J366" s="37">
        <v>2</v>
      </c>
      <c r="K366" s="35">
        <f t="shared" si="54"/>
        <v>2</v>
      </c>
      <c r="L366" s="61">
        <f t="shared" si="55"/>
        <v>1</v>
      </c>
      <c r="M366" s="30">
        <v>-2</v>
      </c>
      <c r="N366" s="7">
        <f t="shared" si="56"/>
        <v>15.750000000000007</v>
      </c>
      <c r="O366" s="26">
        <f t="shared" si="57"/>
        <v>-1</v>
      </c>
      <c r="P366" s="10">
        <f t="shared" si="58"/>
        <v>6.4450000000000056</v>
      </c>
      <c r="Q366" s="52" t="s">
        <v>33</v>
      </c>
      <c r="R366" s="52" t="s">
        <v>33</v>
      </c>
      <c r="S366" s="25">
        <v>0</v>
      </c>
      <c r="T366" s="53"/>
    </row>
    <row r="367" spans="2:20">
      <c r="B367" s="42">
        <v>364</v>
      </c>
      <c r="C367" s="45">
        <v>44499</v>
      </c>
      <c r="D367" s="25" t="s">
        <v>300</v>
      </c>
      <c r="E367" s="25">
        <v>1.76</v>
      </c>
      <c r="F367" s="25" t="s">
        <v>626</v>
      </c>
      <c r="G367" s="25" t="s">
        <v>876</v>
      </c>
      <c r="H367" s="122">
        <v>200</v>
      </c>
      <c r="I367" s="37">
        <v>1.28</v>
      </c>
      <c r="J367" s="37">
        <v>2</v>
      </c>
      <c r="K367" s="35">
        <f t="shared" si="54"/>
        <v>2</v>
      </c>
      <c r="L367" s="61">
        <f t="shared" si="55"/>
        <v>1</v>
      </c>
      <c r="M367" s="30">
        <v>0.54</v>
      </c>
      <c r="N367" s="7">
        <f t="shared" si="56"/>
        <v>16.290000000000006</v>
      </c>
      <c r="O367" s="26">
        <f t="shared" si="57"/>
        <v>0.27</v>
      </c>
      <c r="P367" s="10">
        <f t="shared" si="58"/>
        <v>6.7150000000000052</v>
      </c>
      <c r="Q367" s="52" t="s">
        <v>29</v>
      </c>
      <c r="R367" s="52" t="s">
        <v>30</v>
      </c>
      <c r="S367" s="25">
        <v>1</v>
      </c>
      <c r="T367" s="53"/>
    </row>
    <row r="368" spans="2:20">
      <c r="B368" s="42">
        <v>365</v>
      </c>
      <c r="C368" s="45">
        <v>44499</v>
      </c>
      <c r="D368" s="25" t="s">
        <v>276</v>
      </c>
      <c r="E368" s="25">
        <v>1.64</v>
      </c>
      <c r="F368" s="25" t="s">
        <v>963</v>
      </c>
      <c r="G368" s="25" t="s">
        <v>1059</v>
      </c>
      <c r="H368" s="122">
        <v>200</v>
      </c>
      <c r="I368" s="37">
        <v>1.29</v>
      </c>
      <c r="J368" s="37">
        <v>2</v>
      </c>
      <c r="K368" s="35">
        <f t="shared" si="54"/>
        <v>2</v>
      </c>
      <c r="L368" s="61">
        <f t="shared" si="55"/>
        <v>1</v>
      </c>
      <c r="M368" s="30">
        <v>0.56000000000000005</v>
      </c>
      <c r="N368" s="7">
        <f t="shared" si="56"/>
        <v>16.850000000000005</v>
      </c>
      <c r="O368" s="26">
        <f t="shared" si="57"/>
        <v>0.28000000000000003</v>
      </c>
      <c r="P368" s="10">
        <f t="shared" si="58"/>
        <v>6.9950000000000054</v>
      </c>
      <c r="Q368" s="52" t="s">
        <v>33</v>
      </c>
      <c r="R368" s="52" t="s">
        <v>119</v>
      </c>
      <c r="S368" s="25">
        <v>1</v>
      </c>
      <c r="T368" s="53"/>
    </row>
    <row r="369" spans="2:20">
      <c r="B369" s="42">
        <v>366</v>
      </c>
      <c r="C369" s="45">
        <v>44499</v>
      </c>
      <c r="D369" s="25" t="s">
        <v>1064</v>
      </c>
      <c r="E369" s="25">
        <v>1.53</v>
      </c>
      <c r="F369" s="25" t="s">
        <v>1060</v>
      </c>
      <c r="G369" s="25" t="s">
        <v>1061</v>
      </c>
      <c r="H369" s="122">
        <v>200</v>
      </c>
      <c r="I369" s="37">
        <v>1.29</v>
      </c>
      <c r="J369" s="37">
        <v>2</v>
      </c>
      <c r="K369" s="35">
        <f t="shared" si="54"/>
        <v>2</v>
      </c>
      <c r="L369" s="61">
        <f t="shared" si="55"/>
        <v>1</v>
      </c>
      <c r="M369" s="30">
        <v>0.56000000000000005</v>
      </c>
      <c r="N369" s="7">
        <f t="shared" si="56"/>
        <v>17.410000000000004</v>
      </c>
      <c r="O369" s="26">
        <f t="shared" si="57"/>
        <v>0.28000000000000003</v>
      </c>
      <c r="P369" s="10">
        <f t="shared" si="58"/>
        <v>7.2750000000000057</v>
      </c>
      <c r="Q369" s="52" t="s">
        <v>33</v>
      </c>
      <c r="R369" s="52" t="s">
        <v>39</v>
      </c>
      <c r="S369" s="25">
        <v>1</v>
      </c>
      <c r="T369" s="53"/>
    </row>
    <row r="370" spans="2:20">
      <c r="B370" s="42">
        <v>367</v>
      </c>
      <c r="C370" s="45">
        <v>44499</v>
      </c>
      <c r="D370" s="25" t="s">
        <v>574</v>
      </c>
      <c r="E370" s="25">
        <v>1.7</v>
      </c>
      <c r="F370" s="25" t="s">
        <v>1062</v>
      </c>
      <c r="G370" s="25" t="s">
        <v>1063</v>
      </c>
      <c r="H370" s="122">
        <v>200</v>
      </c>
      <c r="I370" s="37">
        <v>1.34</v>
      </c>
      <c r="J370" s="37">
        <v>2</v>
      </c>
      <c r="K370" s="35">
        <f t="shared" si="54"/>
        <v>2</v>
      </c>
      <c r="L370" s="61">
        <f t="shared" si="55"/>
        <v>1</v>
      </c>
      <c r="M370" s="30">
        <v>0.66</v>
      </c>
      <c r="N370" s="7">
        <f t="shared" si="56"/>
        <v>18.070000000000004</v>
      </c>
      <c r="O370" s="26">
        <f t="shared" si="57"/>
        <v>0.33</v>
      </c>
      <c r="P370" s="10">
        <f t="shared" si="58"/>
        <v>7.6050000000000058</v>
      </c>
      <c r="Q370" s="52" t="s">
        <v>33</v>
      </c>
      <c r="R370" s="52" t="s">
        <v>30</v>
      </c>
      <c r="S370" s="25">
        <v>1</v>
      </c>
      <c r="T370" s="53"/>
    </row>
    <row r="371" spans="2:20">
      <c r="B371" s="42">
        <v>368</v>
      </c>
      <c r="C371" s="45">
        <v>44499</v>
      </c>
      <c r="D371" s="25" t="s">
        <v>120</v>
      </c>
      <c r="E371" s="25">
        <v>1.74</v>
      </c>
      <c r="F371" s="25" t="s">
        <v>518</v>
      </c>
      <c r="G371" s="25" t="s">
        <v>747</v>
      </c>
      <c r="H371" s="122">
        <v>200</v>
      </c>
      <c r="I371" s="37">
        <v>1.25</v>
      </c>
      <c r="J371" s="37">
        <v>2</v>
      </c>
      <c r="K371" s="35">
        <f t="shared" si="54"/>
        <v>2</v>
      </c>
      <c r="L371" s="61">
        <f t="shared" si="55"/>
        <v>1</v>
      </c>
      <c r="M371" s="30">
        <v>0.49</v>
      </c>
      <c r="N371" s="7">
        <f t="shared" si="56"/>
        <v>18.560000000000002</v>
      </c>
      <c r="O371" s="26">
        <f t="shared" si="57"/>
        <v>0.245</v>
      </c>
      <c r="P371" s="10">
        <f t="shared" si="58"/>
        <v>7.8500000000000059</v>
      </c>
      <c r="Q371" s="52" t="s">
        <v>30</v>
      </c>
      <c r="R371" s="52" t="s">
        <v>37</v>
      </c>
      <c r="S371" s="25">
        <v>1</v>
      </c>
      <c r="T371" s="53"/>
    </row>
    <row r="372" spans="2:20">
      <c r="B372" s="42">
        <v>369</v>
      </c>
      <c r="C372" s="45">
        <v>44500</v>
      </c>
      <c r="D372" s="25" t="s">
        <v>214</v>
      </c>
      <c r="E372" s="25">
        <v>1.65</v>
      </c>
      <c r="F372" s="25" t="s">
        <v>279</v>
      </c>
      <c r="G372" s="25" t="s">
        <v>395</v>
      </c>
      <c r="H372" s="122">
        <v>200</v>
      </c>
      <c r="I372" s="37">
        <v>1.36</v>
      </c>
      <c r="J372" s="37">
        <v>2</v>
      </c>
      <c r="K372" s="35">
        <f t="shared" si="54"/>
        <v>2</v>
      </c>
      <c r="L372" s="61">
        <f t="shared" si="55"/>
        <v>1</v>
      </c>
      <c r="M372" s="30">
        <v>0.7</v>
      </c>
      <c r="N372" s="7">
        <f t="shared" si="56"/>
        <v>19.260000000000002</v>
      </c>
      <c r="O372" s="26">
        <f t="shared" si="57"/>
        <v>0.35</v>
      </c>
      <c r="P372" s="10">
        <f t="shared" si="58"/>
        <v>8.2000000000000064</v>
      </c>
      <c r="Q372" s="52" t="s">
        <v>33</v>
      </c>
      <c r="R372" s="52" t="s">
        <v>39</v>
      </c>
      <c r="S372" s="25">
        <v>1</v>
      </c>
      <c r="T372" s="53"/>
    </row>
    <row r="373" spans="2:20">
      <c r="B373" s="42">
        <v>370</v>
      </c>
      <c r="C373" s="45">
        <v>44500</v>
      </c>
      <c r="D373" s="25" t="s">
        <v>748</v>
      </c>
      <c r="E373" s="25">
        <v>1.8</v>
      </c>
      <c r="F373" s="25" t="s">
        <v>1065</v>
      </c>
      <c r="G373" s="25" t="s">
        <v>750</v>
      </c>
      <c r="H373" s="122">
        <v>200</v>
      </c>
      <c r="I373" s="37">
        <v>1.45</v>
      </c>
      <c r="J373" s="37">
        <v>2</v>
      </c>
      <c r="K373" s="35">
        <f t="shared" si="54"/>
        <v>2</v>
      </c>
      <c r="L373" s="61">
        <f t="shared" si="55"/>
        <v>1</v>
      </c>
      <c r="M373" s="30">
        <v>0.55000000000000004</v>
      </c>
      <c r="N373" s="7">
        <f t="shared" si="56"/>
        <v>19.810000000000002</v>
      </c>
      <c r="O373" s="26">
        <f t="shared" si="57"/>
        <v>0.27500000000000002</v>
      </c>
      <c r="P373" s="10">
        <f t="shared" si="58"/>
        <v>8.4750000000000068</v>
      </c>
      <c r="Q373" s="52" t="s">
        <v>33</v>
      </c>
      <c r="R373" s="52" t="s">
        <v>33</v>
      </c>
      <c r="S373" s="25">
        <v>1</v>
      </c>
      <c r="T373" s="53" t="s">
        <v>1092</v>
      </c>
    </row>
    <row r="374" spans="2:20">
      <c r="B374" s="42">
        <v>371</v>
      </c>
      <c r="C374" s="45">
        <v>44500</v>
      </c>
      <c r="D374" s="25" t="s">
        <v>1066</v>
      </c>
      <c r="E374" s="25">
        <v>1.64</v>
      </c>
      <c r="F374" s="25" t="s">
        <v>1067</v>
      </c>
      <c r="G374" s="25" t="s">
        <v>1068</v>
      </c>
      <c r="H374" s="122">
        <v>200</v>
      </c>
      <c r="I374" s="37">
        <v>1.33</v>
      </c>
      <c r="J374" s="37">
        <v>2</v>
      </c>
      <c r="K374" s="35">
        <f t="shared" si="54"/>
        <v>2</v>
      </c>
      <c r="L374" s="61">
        <f t="shared" si="55"/>
        <v>1</v>
      </c>
      <c r="M374" s="30">
        <v>-2</v>
      </c>
      <c r="N374" s="7">
        <f t="shared" si="56"/>
        <v>17.810000000000002</v>
      </c>
      <c r="O374" s="26">
        <f t="shared" si="57"/>
        <v>-1</v>
      </c>
      <c r="P374" s="10">
        <f t="shared" si="58"/>
        <v>7.4750000000000068</v>
      </c>
      <c r="Q374" s="52" t="s">
        <v>29</v>
      </c>
      <c r="R374" s="52" t="s">
        <v>29</v>
      </c>
      <c r="S374" s="25">
        <v>0</v>
      </c>
      <c r="T374" s="53"/>
    </row>
    <row r="375" spans="2:20">
      <c r="B375" s="42">
        <v>372</v>
      </c>
      <c r="C375" s="45">
        <v>44500</v>
      </c>
      <c r="D375" s="25" t="s">
        <v>571</v>
      </c>
      <c r="E375" s="25">
        <v>1.65</v>
      </c>
      <c r="F375" s="25" t="s">
        <v>1069</v>
      </c>
      <c r="G375" s="25" t="s">
        <v>1070</v>
      </c>
      <c r="H375" s="122">
        <v>200</v>
      </c>
      <c r="I375" s="37">
        <v>1.47</v>
      </c>
      <c r="J375" s="37">
        <v>2</v>
      </c>
      <c r="K375" s="35">
        <f t="shared" si="54"/>
        <v>2</v>
      </c>
      <c r="L375" s="61">
        <f t="shared" si="55"/>
        <v>1</v>
      </c>
      <c r="M375" s="30">
        <v>0.84</v>
      </c>
      <c r="N375" s="7">
        <f t="shared" si="56"/>
        <v>18.650000000000002</v>
      </c>
      <c r="O375" s="26">
        <f t="shared" si="57"/>
        <v>0.42</v>
      </c>
      <c r="P375" s="10">
        <f t="shared" si="58"/>
        <v>7.8950000000000067</v>
      </c>
      <c r="Q375" s="52" t="s">
        <v>28</v>
      </c>
      <c r="R375" s="52" t="s">
        <v>34</v>
      </c>
      <c r="S375" s="25">
        <v>1</v>
      </c>
      <c r="T375" s="53"/>
    </row>
    <row r="376" spans="2:20">
      <c r="B376" s="42">
        <v>373</v>
      </c>
      <c r="C376" s="45">
        <v>44500</v>
      </c>
      <c r="D376" s="25" t="s">
        <v>690</v>
      </c>
      <c r="E376" s="25">
        <v>1.66</v>
      </c>
      <c r="F376" s="25" t="s">
        <v>924</v>
      </c>
      <c r="G376" s="25" t="s">
        <v>1071</v>
      </c>
      <c r="H376" s="122">
        <v>200</v>
      </c>
      <c r="I376" s="37">
        <v>1.34</v>
      </c>
      <c r="J376" s="37">
        <v>2</v>
      </c>
      <c r="K376" s="35">
        <f t="shared" si="54"/>
        <v>2</v>
      </c>
      <c r="L376" s="61">
        <f t="shared" si="55"/>
        <v>1</v>
      </c>
      <c r="M376" s="30">
        <v>-2</v>
      </c>
      <c r="N376" s="7">
        <f t="shared" si="56"/>
        <v>16.650000000000002</v>
      </c>
      <c r="O376" s="26">
        <f t="shared" si="57"/>
        <v>-1</v>
      </c>
      <c r="P376" s="10">
        <f t="shared" si="58"/>
        <v>6.8950000000000067</v>
      </c>
      <c r="Q376" s="52" t="s">
        <v>29</v>
      </c>
      <c r="R376" s="52" t="s">
        <v>29</v>
      </c>
      <c r="S376" s="25">
        <v>0</v>
      </c>
      <c r="T376" s="53"/>
    </row>
    <row r="377" spans="2:20">
      <c r="B377" s="42">
        <v>374</v>
      </c>
      <c r="C377" s="45">
        <v>44500</v>
      </c>
      <c r="D377" s="25" t="s">
        <v>690</v>
      </c>
      <c r="E377" s="25">
        <v>1.68</v>
      </c>
      <c r="F377" s="25" t="s">
        <v>1072</v>
      </c>
      <c r="G377" s="25" t="s">
        <v>1021</v>
      </c>
      <c r="H377" s="122">
        <v>200</v>
      </c>
      <c r="I377" s="37">
        <v>1.33</v>
      </c>
      <c r="J377" s="37">
        <v>2</v>
      </c>
      <c r="K377" s="35">
        <f t="shared" si="54"/>
        <v>2</v>
      </c>
      <c r="L377" s="61">
        <f t="shared" si="55"/>
        <v>1</v>
      </c>
      <c r="M377" s="30">
        <v>0.64</v>
      </c>
      <c r="N377" s="7">
        <f t="shared" si="56"/>
        <v>17.290000000000003</v>
      </c>
      <c r="O377" s="26">
        <f t="shared" si="57"/>
        <v>0.32</v>
      </c>
      <c r="P377" s="10">
        <f t="shared" si="58"/>
        <v>7.215000000000007</v>
      </c>
      <c r="Q377" s="52" t="s">
        <v>39</v>
      </c>
      <c r="R377" s="52" t="s">
        <v>39</v>
      </c>
      <c r="S377" s="25">
        <v>1</v>
      </c>
      <c r="T377" s="53"/>
    </row>
    <row r="378" spans="2:20">
      <c r="B378" s="42">
        <v>375</v>
      </c>
      <c r="C378" s="45">
        <v>44500</v>
      </c>
      <c r="D378" s="25" t="s">
        <v>574</v>
      </c>
      <c r="E378" s="25">
        <v>1.77</v>
      </c>
      <c r="F378" s="25" t="s">
        <v>1073</v>
      </c>
      <c r="G378" s="25" t="s">
        <v>576</v>
      </c>
      <c r="H378" s="122">
        <v>200</v>
      </c>
      <c r="I378" s="37">
        <v>1.39</v>
      </c>
      <c r="J378" s="37">
        <v>2</v>
      </c>
      <c r="K378" s="35">
        <f t="shared" si="54"/>
        <v>2</v>
      </c>
      <c r="L378" s="61">
        <f t="shared" si="55"/>
        <v>1</v>
      </c>
      <c r="M378" s="30">
        <v>0.76</v>
      </c>
      <c r="N378" s="7">
        <f t="shared" si="56"/>
        <v>18.050000000000004</v>
      </c>
      <c r="O378" s="26">
        <f t="shared" si="57"/>
        <v>0.38</v>
      </c>
      <c r="P378" s="10">
        <f t="shared" si="58"/>
        <v>7.5950000000000069</v>
      </c>
      <c r="Q378" s="52" t="s">
        <v>33</v>
      </c>
      <c r="R378" s="52" t="s">
        <v>30</v>
      </c>
      <c r="S378" s="25">
        <v>1</v>
      </c>
      <c r="T378" s="53"/>
    </row>
    <row r="379" spans="2:20">
      <c r="B379" s="42">
        <v>376</v>
      </c>
      <c r="C379" s="45">
        <v>44500</v>
      </c>
      <c r="D379" s="25" t="s">
        <v>592</v>
      </c>
      <c r="E379" s="25">
        <v>1.66</v>
      </c>
      <c r="F379" s="25" t="s">
        <v>1074</v>
      </c>
      <c r="G379" s="25" t="s">
        <v>590</v>
      </c>
      <c r="H379" s="122">
        <v>200</v>
      </c>
      <c r="I379" s="37">
        <v>1.27</v>
      </c>
      <c r="J379" s="37">
        <v>2</v>
      </c>
      <c r="K379" s="35">
        <f t="shared" si="54"/>
        <v>2</v>
      </c>
      <c r="L379" s="61">
        <f t="shared" si="55"/>
        <v>1</v>
      </c>
      <c r="M379" s="30">
        <v>0.51</v>
      </c>
      <c r="N379" s="7">
        <f t="shared" si="56"/>
        <v>18.560000000000006</v>
      </c>
      <c r="O379" s="26">
        <f t="shared" si="57"/>
        <v>0.255</v>
      </c>
      <c r="P379" s="10">
        <f t="shared" si="58"/>
        <v>7.8500000000000068</v>
      </c>
      <c r="Q379" s="52" t="s">
        <v>33</v>
      </c>
      <c r="R379" s="52" t="s">
        <v>108</v>
      </c>
      <c r="S379" s="25">
        <v>1</v>
      </c>
      <c r="T379" s="53"/>
    </row>
    <row r="380" spans="2:20">
      <c r="B380" s="42">
        <v>377</v>
      </c>
      <c r="C380" s="45">
        <v>44501</v>
      </c>
      <c r="D380" s="25" t="s">
        <v>539</v>
      </c>
      <c r="E380" s="25">
        <v>1.75</v>
      </c>
      <c r="F380" s="25" t="s">
        <v>624</v>
      </c>
      <c r="G380" s="25" t="s">
        <v>538</v>
      </c>
      <c r="H380" s="122">
        <v>200</v>
      </c>
      <c r="I380" s="37">
        <v>1.33</v>
      </c>
      <c r="J380" s="37">
        <v>2</v>
      </c>
      <c r="K380" s="35">
        <f t="shared" si="54"/>
        <v>2</v>
      </c>
      <c r="L380" s="61">
        <f t="shared" si="55"/>
        <v>1</v>
      </c>
      <c r="M380" s="30">
        <v>-2</v>
      </c>
      <c r="N380" s="7">
        <f t="shared" si="56"/>
        <v>16.560000000000006</v>
      </c>
      <c r="O380" s="26">
        <f t="shared" si="57"/>
        <v>-1</v>
      </c>
      <c r="P380" s="10">
        <f t="shared" si="58"/>
        <v>6.8500000000000068</v>
      </c>
      <c r="Q380" s="52" t="s">
        <v>33</v>
      </c>
      <c r="R380" s="52" t="s">
        <v>33</v>
      </c>
      <c r="S380" s="25">
        <v>0</v>
      </c>
      <c r="T380" s="53"/>
    </row>
    <row r="381" spans="2:20">
      <c r="B381" s="42">
        <v>378</v>
      </c>
      <c r="C381" s="45">
        <v>44501</v>
      </c>
      <c r="D381" s="25" t="s">
        <v>214</v>
      </c>
      <c r="E381" s="25">
        <v>1.74</v>
      </c>
      <c r="F381" s="25" t="s">
        <v>575</v>
      </c>
      <c r="G381" s="25" t="s">
        <v>1096</v>
      </c>
      <c r="H381" s="122">
        <v>200</v>
      </c>
      <c r="I381" s="37">
        <v>1.56</v>
      </c>
      <c r="J381" s="37">
        <v>2</v>
      </c>
      <c r="K381" s="35">
        <f t="shared" si="54"/>
        <v>2</v>
      </c>
      <c r="L381" s="61">
        <f t="shared" si="55"/>
        <v>1</v>
      </c>
      <c r="M381" s="30">
        <v>1.0900000000000001</v>
      </c>
      <c r="N381" s="7">
        <f t="shared" si="56"/>
        <v>17.650000000000006</v>
      </c>
      <c r="O381" s="26">
        <f t="shared" si="57"/>
        <v>0.54500000000000004</v>
      </c>
      <c r="P381" s="10">
        <f t="shared" si="58"/>
        <v>7.3950000000000067</v>
      </c>
      <c r="Q381" s="52" t="s">
        <v>39</v>
      </c>
      <c r="R381" s="52" t="s">
        <v>119</v>
      </c>
      <c r="S381" s="25">
        <v>1</v>
      </c>
      <c r="T381" s="53"/>
    </row>
    <row r="382" spans="2:20">
      <c r="B382" s="42">
        <v>379</v>
      </c>
      <c r="C382" s="45">
        <v>44501</v>
      </c>
      <c r="D382" s="25" t="s">
        <v>539</v>
      </c>
      <c r="E382" s="25">
        <v>1.74</v>
      </c>
      <c r="F382" s="25" t="s">
        <v>1034</v>
      </c>
      <c r="G382" s="25" t="s">
        <v>1097</v>
      </c>
      <c r="H382" s="122">
        <v>200</v>
      </c>
      <c r="I382" s="37">
        <v>1.27</v>
      </c>
      <c r="J382" s="37">
        <v>2</v>
      </c>
      <c r="K382" s="35">
        <f t="shared" si="54"/>
        <v>2</v>
      </c>
      <c r="L382" s="61">
        <f t="shared" si="55"/>
        <v>1</v>
      </c>
      <c r="M382" s="30">
        <v>-2</v>
      </c>
      <c r="N382" s="7">
        <f t="shared" si="56"/>
        <v>15.650000000000006</v>
      </c>
      <c r="O382" s="26">
        <f t="shared" si="57"/>
        <v>-1</v>
      </c>
      <c r="P382" s="10">
        <f t="shared" si="58"/>
        <v>6.3950000000000067</v>
      </c>
      <c r="Q382" s="52" t="s">
        <v>33</v>
      </c>
      <c r="R382" s="52" t="s">
        <v>33</v>
      </c>
      <c r="S382" s="25">
        <v>0</v>
      </c>
      <c r="T382" s="53"/>
    </row>
    <row r="383" spans="2:20">
      <c r="B383" s="42">
        <v>380</v>
      </c>
      <c r="C383" s="45">
        <v>44502</v>
      </c>
      <c r="D383" s="25" t="s">
        <v>138</v>
      </c>
      <c r="E383" s="25">
        <v>1.58</v>
      </c>
      <c r="F383" s="25" t="s">
        <v>393</v>
      </c>
      <c r="G383" s="25" t="s">
        <v>363</v>
      </c>
      <c r="H383" s="122">
        <v>200</v>
      </c>
      <c r="I383" s="37">
        <v>1.31</v>
      </c>
      <c r="J383" s="37">
        <v>2</v>
      </c>
      <c r="K383" s="35">
        <f t="shared" si="54"/>
        <v>2</v>
      </c>
      <c r="L383" s="61">
        <f t="shared" si="55"/>
        <v>1</v>
      </c>
      <c r="M383" s="30">
        <v>0.6</v>
      </c>
      <c r="N383" s="7">
        <f t="shared" si="56"/>
        <v>16.250000000000007</v>
      </c>
      <c r="O383" s="26">
        <f t="shared" si="57"/>
        <v>0.3</v>
      </c>
      <c r="P383" s="10">
        <f t="shared" si="58"/>
        <v>6.6950000000000065</v>
      </c>
      <c r="Q383" s="52" t="s">
        <v>30</v>
      </c>
      <c r="R383" s="52" t="s">
        <v>318</v>
      </c>
      <c r="S383" s="25">
        <v>1</v>
      </c>
      <c r="T383" s="53"/>
    </row>
    <row r="384" spans="2:20">
      <c r="B384" s="42">
        <v>381</v>
      </c>
      <c r="C384" s="45">
        <v>44502</v>
      </c>
      <c r="D384" s="25" t="s">
        <v>138</v>
      </c>
      <c r="E384" s="25">
        <v>1.67</v>
      </c>
      <c r="F384" s="25" t="s">
        <v>595</v>
      </c>
      <c r="G384" s="25" t="s">
        <v>430</v>
      </c>
      <c r="H384" s="122">
        <v>200</v>
      </c>
      <c r="I384" s="37">
        <v>1.41</v>
      </c>
      <c r="J384" s="37">
        <v>2</v>
      </c>
      <c r="K384" s="35">
        <f t="shared" si="54"/>
        <v>2</v>
      </c>
      <c r="L384" s="61">
        <f t="shared" si="55"/>
        <v>1</v>
      </c>
      <c r="M384" s="30">
        <v>0.8</v>
      </c>
      <c r="N384" s="7">
        <f t="shared" si="56"/>
        <v>17.050000000000008</v>
      </c>
      <c r="O384" s="26">
        <f t="shared" si="57"/>
        <v>0.4</v>
      </c>
      <c r="P384" s="10">
        <f t="shared" si="58"/>
        <v>7.0950000000000069</v>
      </c>
      <c r="Q384" s="52" t="s">
        <v>33</v>
      </c>
      <c r="R384" s="52" t="s">
        <v>31</v>
      </c>
      <c r="S384" s="25">
        <v>1</v>
      </c>
      <c r="T384" s="53"/>
    </row>
    <row r="385" spans="2:20">
      <c r="B385" s="42">
        <v>382</v>
      </c>
      <c r="C385" s="45">
        <v>44502</v>
      </c>
      <c r="D385" s="25" t="s">
        <v>168</v>
      </c>
      <c r="E385" s="25">
        <v>1.79</v>
      </c>
      <c r="F385" s="25" t="s">
        <v>234</v>
      </c>
      <c r="G385" s="25" t="s">
        <v>688</v>
      </c>
      <c r="H385" s="122">
        <v>200</v>
      </c>
      <c r="I385" s="37">
        <v>1.3</v>
      </c>
      <c r="J385" s="37">
        <v>2</v>
      </c>
      <c r="K385" s="35">
        <f t="shared" ref="K385:K448" si="59">J385</f>
        <v>2</v>
      </c>
      <c r="L385" s="61">
        <f t="shared" ref="L385:L448" si="60">IFERROR(((K385/H385)*100),"-")</f>
        <v>1</v>
      </c>
      <c r="M385" s="30">
        <v>0.57999999999999996</v>
      </c>
      <c r="N385" s="7">
        <f t="shared" ref="N385:N448" si="61">M385+N384</f>
        <v>17.630000000000006</v>
      </c>
      <c r="O385" s="26">
        <f t="shared" ref="O385:O448" si="62">IFERROR(((M385/H385)*100),"0")</f>
        <v>0.28999999999999998</v>
      </c>
      <c r="P385" s="10">
        <f t="shared" ref="P385:P448" si="63">O385+P384</f>
        <v>7.3850000000000069</v>
      </c>
      <c r="Q385" s="52" t="s">
        <v>30</v>
      </c>
      <c r="R385" s="52" t="s">
        <v>30</v>
      </c>
      <c r="S385" s="25">
        <v>1</v>
      </c>
      <c r="T385" s="53"/>
    </row>
    <row r="386" spans="2:20">
      <c r="B386" s="42">
        <v>383</v>
      </c>
      <c r="C386" s="45">
        <v>44502</v>
      </c>
      <c r="D386" s="25" t="s">
        <v>120</v>
      </c>
      <c r="E386" s="25">
        <v>1.77</v>
      </c>
      <c r="F386" s="25" t="s">
        <v>425</v>
      </c>
      <c r="G386" s="25" t="s">
        <v>398</v>
      </c>
      <c r="H386" s="122">
        <v>200</v>
      </c>
      <c r="I386" s="37">
        <v>1.26</v>
      </c>
      <c r="J386" s="37">
        <v>2</v>
      </c>
      <c r="K386" s="35">
        <f t="shared" si="59"/>
        <v>2</v>
      </c>
      <c r="L386" s="61">
        <f t="shared" si="60"/>
        <v>1</v>
      </c>
      <c r="M386" s="30">
        <v>0.5</v>
      </c>
      <c r="N386" s="7">
        <f t="shared" si="61"/>
        <v>18.130000000000006</v>
      </c>
      <c r="O386" s="26">
        <f t="shared" si="62"/>
        <v>0.25</v>
      </c>
      <c r="P386" s="10">
        <f t="shared" si="63"/>
        <v>7.6350000000000069</v>
      </c>
      <c r="Q386" s="52" t="s">
        <v>28</v>
      </c>
      <c r="R386" s="52" t="s">
        <v>30</v>
      </c>
      <c r="S386" s="25">
        <v>1</v>
      </c>
      <c r="T386" s="53"/>
    </row>
    <row r="387" spans="2:20">
      <c r="B387" s="42">
        <v>384</v>
      </c>
      <c r="C387" s="45">
        <v>44503</v>
      </c>
      <c r="D387" s="25" t="s">
        <v>138</v>
      </c>
      <c r="E387" s="25">
        <v>1.7</v>
      </c>
      <c r="F387" s="25" t="s">
        <v>994</v>
      </c>
      <c r="G387" s="25" t="s">
        <v>1050</v>
      </c>
      <c r="H387" s="122">
        <v>200</v>
      </c>
      <c r="I387" s="37">
        <v>1.27</v>
      </c>
      <c r="J387" s="37">
        <v>2</v>
      </c>
      <c r="K387" s="35">
        <f t="shared" si="59"/>
        <v>2</v>
      </c>
      <c r="L387" s="61">
        <f t="shared" si="60"/>
        <v>1</v>
      </c>
      <c r="M387" s="30">
        <v>0.53</v>
      </c>
      <c r="N387" s="7">
        <f t="shared" si="61"/>
        <v>18.660000000000007</v>
      </c>
      <c r="O387" s="26">
        <f t="shared" si="62"/>
        <v>0.26500000000000001</v>
      </c>
      <c r="P387" s="10">
        <f t="shared" si="63"/>
        <v>7.9000000000000066</v>
      </c>
      <c r="Q387" s="52" t="s">
        <v>39</v>
      </c>
      <c r="R387" s="52" t="s">
        <v>39</v>
      </c>
      <c r="S387" s="25">
        <v>1</v>
      </c>
      <c r="T387" s="53"/>
    </row>
    <row r="388" spans="2:20">
      <c r="B388" s="42">
        <v>385</v>
      </c>
      <c r="C388" s="45">
        <v>44503</v>
      </c>
      <c r="D388" s="25" t="s">
        <v>165</v>
      </c>
      <c r="E388" s="25">
        <v>1.67</v>
      </c>
      <c r="F388" s="25" t="s">
        <v>271</v>
      </c>
      <c r="G388" s="25" t="s">
        <v>1102</v>
      </c>
      <c r="H388" s="122">
        <v>200</v>
      </c>
      <c r="I388" s="37">
        <v>1.34</v>
      </c>
      <c r="J388" s="37">
        <v>2</v>
      </c>
      <c r="K388" s="35">
        <f t="shared" si="59"/>
        <v>2</v>
      </c>
      <c r="L388" s="61">
        <f t="shared" si="60"/>
        <v>1</v>
      </c>
      <c r="M388" s="30">
        <v>0.66</v>
      </c>
      <c r="N388" s="7">
        <f t="shared" si="61"/>
        <v>19.320000000000007</v>
      </c>
      <c r="O388" s="26">
        <f t="shared" si="62"/>
        <v>0.33</v>
      </c>
      <c r="P388" s="10">
        <f t="shared" si="63"/>
        <v>8.2300000000000058</v>
      </c>
      <c r="Q388" s="52" t="s">
        <v>29</v>
      </c>
      <c r="R388" s="52" t="s">
        <v>31</v>
      </c>
      <c r="S388" s="25">
        <v>1</v>
      </c>
      <c r="T388" s="53"/>
    </row>
    <row r="389" spans="2:20">
      <c r="B389" s="42">
        <v>386</v>
      </c>
      <c r="C389" s="45">
        <v>44503</v>
      </c>
      <c r="D389" s="25" t="s">
        <v>295</v>
      </c>
      <c r="E389" s="25">
        <v>1.75</v>
      </c>
      <c r="F389" s="25" t="s">
        <v>164</v>
      </c>
      <c r="G389" s="25" t="s">
        <v>875</v>
      </c>
      <c r="H389" s="122">
        <v>200</v>
      </c>
      <c r="I389" s="37">
        <v>1.28</v>
      </c>
      <c r="J389" s="37">
        <v>2</v>
      </c>
      <c r="K389" s="35">
        <f t="shared" si="59"/>
        <v>2</v>
      </c>
      <c r="L389" s="61">
        <f t="shared" si="60"/>
        <v>1</v>
      </c>
      <c r="M389" s="30">
        <v>0.54</v>
      </c>
      <c r="N389" s="7">
        <f t="shared" si="61"/>
        <v>19.860000000000007</v>
      </c>
      <c r="O389" s="26">
        <f t="shared" si="62"/>
        <v>0.27</v>
      </c>
      <c r="P389" s="10">
        <f t="shared" si="63"/>
        <v>8.5000000000000053</v>
      </c>
      <c r="Q389" s="52" t="s">
        <v>33</v>
      </c>
      <c r="R389" s="52" t="s">
        <v>30</v>
      </c>
      <c r="S389" s="25">
        <v>1</v>
      </c>
      <c r="T389" s="53"/>
    </row>
    <row r="390" spans="2:20">
      <c r="B390" s="42">
        <v>387</v>
      </c>
      <c r="C390" s="45">
        <v>44503</v>
      </c>
      <c r="D390" s="25" t="s">
        <v>295</v>
      </c>
      <c r="E390" s="25">
        <v>1.55</v>
      </c>
      <c r="F390" s="25" t="s">
        <v>694</v>
      </c>
      <c r="G390" s="25" t="s">
        <v>325</v>
      </c>
      <c r="H390" s="122">
        <v>200</v>
      </c>
      <c r="I390" s="37">
        <v>1.27</v>
      </c>
      <c r="J390" s="37">
        <v>2</v>
      </c>
      <c r="K390" s="35">
        <f t="shared" si="59"/>
        <v>2</v>
      </c>
      <c r="L390" s="61">
        <f t="shared" si="60"/>
        <v>1</v>
      </c>
      <c r="M390" s="30">
        <v>0.52</v>
      </c>
      <c r="N390" s="7">
        <f t="shared" si="61"/>
        <v>20.380000000000006</v>
      </c>
      <c r="O390" s="26">
        <f t="shared" si="62"/>
        <v>0.26</v>
      </c>
      <c r="P390" s="10">
        <f t="shared" si="63"/>
        <v>8.7600000000000051</v>
      </c>
      <c r="Q390" s="52" t="s">
        <v>38</v>
      </c>
      <c r="R390" s="52" t="s">
        <v>318</v>
      </c>
      <c r="S390" s="25">
        <v>1</v>
      </c>
      <c r="T390" s="53"/>
    </row>
    <row r="391" spans="2:20">
      <c r="B391" s="42">
        <v>388</v>
      </c>
      <c r="C391" s="45">
        <v>44503</v>
      </c>
      <c r="D391" s="25" t="s">
        <v>532</v>
      </c>
      <c r="E391" s="25">
        <v>1.52</v>
      </c>
      <c r="F391" s="25" t="s">
        <v>479</v>
      </c>
      <c r="G391" s="25" t="s">
        <v>1103</v>
      </c>
      <c r="H391" s="122">
        <v>200</v>
      </c>
      <c r="I391" s="37">
        <v>1.29</v>
      </c>
      <c r="J391" s="37">
        <v>2</v>
      </c>
      <c r="K391" s="35">
        <f t="shared" si="59"/>
        <v>2</v>
      </c>
      <c r="L391" s="61">
        <f t="shared" si="60"/>
        <v>1</v>
      </c>
      <c r="M391" s="30">
        <v>0.56000000000000005</v>
      </c>
      <c r="N391" s="7">
        <f t="shared" si="61"/>
        <v>20.940000000000005</v>
      </c>
      <c r="O391" s="26">
        <f t="shared" si="62"/>
        <v>0.28000000000000003</v>
      </c>
      <c r="P391" s="10">
        <f t="shared" si="63"/>
        <v>9.0400000000000045</v>
      </c>
      <c r="Q391" s="52" t="s">
        <v>33</v>
      </c>
      <c r="R391" s="52" t="s">
        <v>376</v>
      </c>
      <c r="S391" s="25">
        <v>1</v>
      </c>
      <c r="T391" s="53"/>
    </row>
    <row r="392" spans="2:20">
      <c r="B392" s="42">
        <v>389</v>
      </c>
      <c r="C392" s="45">
        <v>44503</v>
      </c>
      <c r="D392" s="25" t="s">
        <v>532</v>
      </c>
      <c r="E392" s="25">
        <v>1.79</v>
      </c>
      <c r="F392" s="25" t="s">
        <v>1104</v>
      </c>
      <c r="G392" s="25" t="s">
        <v>1105</v>
      </c>
      <c r="H392" s="122">
        <v>200</v>
      </c>
      <c r="I392" s="37">
        <v>1.45</v>
      </c>
      <c r="J392" s="37">
        <v>2</v>
      </c>
      <c r="K392" s="35">
        <f t="shared" si="59"/>
        <v>2</v>
      </c>
      <c r="L392" s="61">
        <f t="shared" si="60"/>
        <v>1</v>
      </c>
      <c r="M392" s="30">
        <v>0.88</v>
      </c>
      <c r="N392" s="7">
        <f t="shared" si="61"/>
        <v>21.820000000000004</v>
      </c>
      <c r="O392" s="26">
        <f t="shared" si="62"/>
        <v>0.44</v>
      </c>
      <c r="P392" s="10">
        <f t="shared" si="63"/>
        <v>9.480000000000004</v>
      </c>
      <c r="Q392" s="52" t="s">
        <v>33</v>
      </c>
      <c r="R392" s="52" t="s">
        <v>32</v>
      </c>
      <c r="S392" s="25">
        <v>1</v>
      </c>
      <c r="T392" s="53"/>
    </row>
    <row r="393" spans="2:20">
      <c r="B393" s="42">
        <v>390</v>
      </c>
      <c r="C393" s="45">
        <v>44503</v>
      </c>
      <c r="D393" s="25" t="s">
        <v>532</v>
      </c>
      <c r="E393" s="25">
        <v>1.67</v>
      </c>
      <c r="F393" s="25" t="s">
        <v>1106</v>
      </c>
      <c r="G393" s="25" t="s">
        <v>1107</v>
      </c>
      <c r="H393" s="122">
        <v>200</v>
      </c>
      <c r="I393" s="37">
        <v>1.26</v>
      </c>
      <c r="J393" s="37">
        <v>2</v>
      </c>
      <c r="K393" s="35">
        <f t="shared" si="59"/>
        <v>2</v>
      </c>
      <c r="L393" s="61">
        <f t="shared" si="60"/>
        <v>1</v>
      </c>
      <c r="M393" s="30">
        <v>-2</v>
      </c>
      <c r="N393" s="7">
        <f t="shared" si="61"/>
        <v>19.820000000000004</v>
      </c>
      <c r="O393" s="26">
        <f t="shared" si="62"/>
        <v>-1</v>
      </c>
      <c r="P393" s="10">
        <f t="shared" si="63"/>
        <v>8.480000000000004</v>
      </c>
      <c r="Q393" s="52" t="s">
        <v>29</v>
      </c>
      <c r="R393" s="52" t="s">
        <v>29</v>
      </c>
      <c r="S393" s="25">
        <v>0</v>
      </c>
      <c r="T393" s="53"/>
    </row>
    <row r="394" spans="2:20">
      <c r="B394" s="42">
        <v>391</v>
      </c>
      <c r="C394" s="45">
        <v>44503</v>
      </c>
      <c r="D394" s="25" t="s">
        <v>120</v>
      </c>
      <c r="E394" s="25">
        <v>1.63</v>
      </c>
      <c r="F394" s="25" t="s">
        <v>701</v>
      </c>
      <c r="G394" s="25" t="s">
        <v>517</v>
      </c>
      <c r="H394" s="122">
        <v>200</v>
      </c>
      <c r="I394" s="37">
        <v>1.26</v>
      </c>
      <c r="J394" s="37">
        <v>2</v>
      </c>
      <c r="K394" s="35">
        <f t="shared" si="59"/>
        <v>2</v>
      </c>
      <c r="L394" s="61">
        <f t="shared" si="60"/>
        <v>1</v>
      </c>
      <c r="M394" s="30">
        <v>0.51</v>
      </c>
      <c r="N394" s="7">
        <f t="shared" si="61"/>
        <v>20.330000000000005</v>
      </c>
      <c r="O394" s="26">
        <f t="shared" si="62"/>
        <v>0.255</v>
      </c>
      <c r="P394" s="10">
        <f t="shared" si="63"/>
        <v>8.7350000000000048</v>
      </c>
      <c r="Q394" s="52" t="s">
        <v>29</v>
      </c>
      <c r="R394" s="52" t="s">
        <v>39</v>
      </c>
      <c r="S394" s="25">
        <v>1</v>
      </c>
      <c r="T394" s="53"/>
    </row>
    <row r="395" spans="2:20">
      <c r="B395" s="42">
        <v>392</v>
      </c>
      <c r="C395" s="45">
        <v>44504</v>
      </c>
      <c r="D395" s="25" t="s">
        <v>84</v>
      </c>
      <c r="E395" s="25">
        <v>1.73</v>
      </c>
      <c r="F395" s="25" t="s">
        <v>93</v>
      </c>
      <c r="G395" s="25" t="s">
        <v>1110</v>
      </c>
      <c r="H395" s="122">
        <v>200</v>
      </c>
      <c r="I395" s="37">
        <v>1.26</v>
      </c>
      <c r="J395" s="37">
        <v>2</v>
      </c>
      <c r="K395" s="35">
        <f t="shared" si="59"/>
        <v>2</v>
      </c>
      <c r="L395" s="61">
        <f t="shared" si="60"/>
        <v>1</v>
      </c>
      <c r="M395" s="30">
        <v>0.52</v>
      </c>
      <c r="N395" s="7">
        <f t="shared" si="61"/>
        <v>20.850000000000005</v>
      </c>
      <c r="O395" s="26">
        <f t="shared" si="62"/>
        <v>0.26</v>
      </c>
      <c r="P395" s="10">
        <f t="shared" si="63"/>
        <v>8.9950000000000045</v>
      </c>
      <c r="Q395" s="52" t="s">
        <v>33</v>
      </c>
      <c r="R395" s="52" t="s">
        <v>30</v>
      </c>
      <c r="S395" s="25">
        <v>1</v>
      </c>
      <c r="T395" s="53"/>
    </row>
    <row r="396" spans="2:20">
      <c r="B396" s="42">
        <v>393</v>
      </c>
      <c r="C396" s="45">
        <v>44504</v>
      </c>
      <c r="D396" s="25" t="s">
        <v>84</v>
      </c>
      <c r="E396" s="25">
        <v>1.77</v>
      </c>
      <c r="F396" s="25" t="s">
        <v>309</v>
      </c>
      <c r="G396" s="25" t="s">
        <v>221</v>
      </c>
      <c r="H396" s="122">
        <v>200</v>
      </c>
      <c r="I396" s="37">
        <v>1.28</v>
      </c>
      <c r="J396" s="37">
        <v>2</v>
      </c>
      <c r="K396" s="35">
        <f t="shared" si="59"/>
        <v>2</v>
      </c>
      <c r="L396" s="61">
        <f t="shared" si="60"/>
        <v>1</v>
      </c>
      <c r="M396" s="30">
        <v>0.54</v>
      </c>
      <c r="N396" s="7">
        <f t="shared" si="61"/>
        <v>21.390000000000004</v>
      </c>
      <c r="O396" s="26">
        <f t="shared" si="62"/>
        <v>0.27</v>
      </c>
      <c r="P396" s="10">
        <f t="shared" si="63"/>
        <v>9.2650000000000041</v>
      </c>
      <c r="Q396" s="52" t="s">
        <v>38</v>
      </c>
      <c r="R396" s="52" t="s">
        <v>41</v>
      </c>
      <c r="S396" s="25">
        <v>1</v>
      </c>
      <c r="T396" s="53"/>
    </row>
    <row r="397" spans="2:20">
      <c r="B397" s="42">
        <v>394</v>
      </c>
      <c r="C397" s="45">
        <v>44504</v>
      </c>
      <c r="D397" s="25" t="s">
        <v>574</v>
      </c>
      <c r="E397" s="25">
        <v>1.61</v>
      </c>
      <c r="F397" s="25" t="s">
        <v>900</v>
      </c>
      <c r="G397" s="25" t="s">
        <v>884</v>
      </c>
      <c r="H397" s="122">
        <v>200</v>
      </c>
      <c r="I397" s="37">
        <v>1.42</v>
      </c>
      <c r="J397" s="37">
        <v>2</v>
      </c>
      <c r="K397" s="35">
        <f t="shared" si="59"/>
        <v>2</v>
      </c>
      <c r="L397" s="61">
        <f t="shared" si="60"/>
        <v>1</v>
      </c>
      <c r="M397" s="30">
        <v>0.82</v>
      </c>
      <c r="N397" s="7">
        <f t="shared" si="61"/>
        <v>22.210000000000004</v>
      </c>
      <c r="O397" s="26">
        <f t="shared" si="62"/>
        <v>0.40999999999999992</v>
      </c>
      <c r="P397" s="10">
        <f t="shared" si="63"/>
        <v>9.6750000000000043</v>
      </c>
      <c r="Q397" s="52" t="s">
        <v>28</v>
      </c>
      <c r="R397" s="52" t="s">
        <v>41</v>
      </c>
      <c r="S397" s="25">
        <v>1</v>
      </c>
      <c r="T397" s="53"/>
    </row>
    <row r="398" spans="2:20">
      <c r="B398" s="42">
        <v>395</v>
      </c>
      <c r="C398" s="45">
        <v>44504</v>
      </c>
      <c r="D398" s="25" t="s">
        <v>574</v>
      </c>
      <c r="E398" s="25">
        <v>1.71</v>
      </c>
      <c r="F398" s="25" t="s">
        <v>1111</v>
      </c>
      <c r="G398" s="25" t="s">
        <v>939</v>
      </c>
      <c r="H398" s="122">
        <v>200</v>
      </c>
      <c r="I398" s="37">
        <v>1.41</v>
      </c>
      <c r="J398" s="37">
        <v>2</v>
      </c>
      <c r="K398" s="35">
        <f t="shared" si="59"/>
        <v>2</v>
      </c>
      <c r="L398" s="61">
        <f t="shared" si="60"/>
        <v>1</v>
      </c>
      <c r="M398" s="30">
        <v>0.8</v>
      </c>
      <c r="N398" s="7">
        <f t="shared" si="61"/>
        <v>23.010000000000005</v>
      </c>
      <c r="O398" s="26">
        <f t="shared" si="62"/>
        <v>0.4</v>
      </c>
      <c r="P398" s="10">
        <f t="shared" si="63"/>
        <v>10.075000000000005</v>
      </c>
      <c r="Q398" s="52" t="s">
        <v>38</v>
      </c>
      <c r="R398" s="52" t="s">
        <v>38</v>
      </c>
      <c r="S398" s="25">
        <v>1</v>
      </c>
      <c r="T398" s="53"/>
    </row>
    <row r="399" spans="2:20">
      <c r="B399" s="42">
        <v>396</v>
      </c>
      <c r="C399" s="45">
        <v>44504</v>
      </c>
      <c r="D399" s="25" t="s">
        <v>156</v>
      </c>
      <c r="E399" s="25">
        <v>1.79</v>
      </c>
      <c r="F399" s="25" t="s">
        <v>362</v>
      </c>
      <c r="G399" s="25" t="s">
        <v>85</v>
      </c>
      <c r="H399" s="122">
        <v>200</v>
      </c>
      <c r="I399" s="37">
        <v>1.27</v>
      </c>
      <c r="J399" s="37">
        <v>2</v>
      </c>
      <c r="K399" s="35">
        <f t="shared" si="59"/>
        <v>2</v>
      </c>
      <c r="L399" s="61">
        <f t="shared" si="60"/>
        <v>1</v>
      </c>
      <c r="M399" s="30">
        <v>0.52</v>
      </c>
      <c r="N399" s="7">
        <f t="shared" si="61"/>
        <v>23.530000000000005</v>
      </c>
      <c r="O399" s="26">
        <f t="shared" si="62"/>
        <v>0.26</v>
      </c>
      <c r="P399" s="10">
        <f t="shared" si="63"/>
        <v>10.335000000000004</v>
      </c>
      <c r="Q399" s="52" t="s">
        <v>29</v>
      </c>
      <c r="R399" s="52" t="s">
        <v>40</v>
      </c>
      <c r="S399" s="25">
        <v>1</v>
      </c>
      <c r="T399" s="53"/>
    </row>
    <row r="400" spans="2:20">
      <c r="B400" s="42">
        <v>397</v>
      </c>
      <c r="C400" s="45">
        <v>44504</v>
      </c>
      <c r="D400" s="25" t="s">
        <v>156</v>
      </c>
      <c r="E400" s="25">
        <v>1.52</v>
      </c>
      <c r="F400" s="25" t="s">
        <v>512</v>
      </c>
      <c r="G400" s="25" t="s">
        <v>220</v>
      </c>
      <c r="H400" s="122">
        <v>200</v>
      </c>
      <c r="I400" s="37">
        <v>1.3</v>
      </c>
      <c r="J400" s="37">
        <v>2</v>
      </c>
      <c r="K400" s="35">
        <f t="shared" si="59"/>
        <v>2</v>
      </c>
      <c r="L400" s="61">
        <f t="shared" si="60"/>
        <v>1</v>
      </c>
      <c r="M400" s="30">
        <v>0.57999999999999996</v>
      </c>
      <c r="N400" s="7">
        <f t="shared" si="61"/>
        <v>24.110000000000003</v>
      </c>
      <c r="O400" s="26">
        <f t="shared" si="62"/>
        <v>0.28999999999999998</v>
      </c>
      <c r="P400" s="10">
        <f t="shared" si="63"/>
        <v>10.625000000000004</v>
      </c>
      <c r="Q400" s="52" t="s">
        <v>39</v>
      </c>
      <c r="R400" s="52" t="s">
        <v>108</v>
      </c>
      <c r="S400" s="25">
        <v>1</v>
      </c>
      <c r="T400" s="53"/>
    </row>
    <row r="401" spans="2:20">
      <c r="B401" s="42">
        <v>398</v>
      </c>
      <c r="C401" s="45">
        <v>44505</v>
      </c>
      <c r="D401" s="25" t="s">
        <v>202</v>
      </c>
      <c r="E401" s="25">
        <v>1.67</v>
      </c>
      <c r="F401" s="25" t="s">
        <v>603</v>
      </c>
      <c r="G401" s="25" t="s">
        <v>1121</v>
      </c>
      <c r="H401" s="122">
        <v>200</v>
      </c>
      <c r="I401" s="37">
        <v>1.26</v>
      </c>
      <c r="J401" s="37">
        <v>2</v>
      </c>
      <c r="K401" s="35">
        <f t="shared" si="59"/>
        <v>2</v>
      </c>
      <c r="L401" s="61">
        <f t="shared" si="60"/>
        <v>1</v>
      </c>
      <c r="M401" s="30">
        <v>0.5</v>
      </c>
      <c r="N401" s="7">
        <f t="shared" si="61"/>
        <v>24.610000000000003</v>
      </c>
      <c r="O401" s="26">
        <f t="shared" si="62"/>
        <v>0.25</v>
      </c>
      <c r="P401" s="10">
        <f t="shared" si="63"/>
        <v>10.875000000000004</v>
      </c>
      <c r="Q401" s="52" t="s">
        <v>108</v>
      </c>
      <c r="R401" s="52" t="s">
        <v>119</v>
      </c>
      <c r="S401" s="25">
        <v>1</v>
      </c>
      <c r="T401" s="53"/>
    </row>
    <row r="402" spans="2:20">
      <c r="B402" s="42">
        <v>399</v>
      </c>
      <c r="C402" s="45">
        <v>44506</v>
      </c>
      <c r="D402" s="25" t="s">
        <v>103</v>
      </c>
      <c r="E402" s="25">
        <v>1.68</v>
      </c>
      <c r="F402" s="25" t="s">
        <v>177</v>
      </c>
      <c r="G402" s="25" t="s">
        <v>1122</v>
      </c>
      <c r="H402" s="122">
        <v>200</v>
      </c>
      <c r="I402" s="37">
        <v>1.36</v>
      </c>
      <c r="J402" s="37">
        <v>2</v>
      </c>
      <c r="K402" s="35">
        <f t="shared" si="59"/>
        <v>2</v>
      </c>
      <c r="L402" s="61">
        <f t="shared" si="60"/>
        <v>1</v>
      </c>
      <c r="M402" s="30">
        <v>0.7</v>
      </c>
      <c r="N402" s="7">
        <f t="shared" si="61"/>
        <v>25.310000000000002</v>
      </c>
      <c r="O402" s="26">
        <f t="shared" si="62"/>
        <v>0.35</v>
      </c>
      <c r="P402" s="10">
        <f t="shared" si="63"/>
        <v>11.225000000000003</v>
      </c>
      <c r="Q402" s="52" t="s">
        <v>35</v>
      </c>
      <c r="R402" s="52" t="s">
        <v>31</v>
      </c>
      <c r="S402" s="25">
        <v>1</v>
      </c>
      <c r="T402" s="53"/>
    </row>
    <row r="403" spans="2:20">
      <c r="B403" s="42">
        <v>400</v>
      </c>
      <c r="C403" s="45">
        <v>44506</v>
      </c>
      <c r="D403" s="25" t="s">
        <v>103</v>
      </c>
      <c r="E403" s="25">
        <v>1.65</v>
      </c>
      <c r="F403" s="25" t="s">
        <v>268</v>
      </c>
      <c r="G403" s="25" t="s">
        <v>494</v>
      </c>
      <c r="H403" s="122">
        <v>200</v>
      </c>
      <c r="I403" s="37">
        <v>1.31</v>
      </c>
      <c r="J403" s="37">
        <v>2</v>
      </c>
      <c r="K403" s="35">
        <f t="shared" si="59"/>
        <v>2</v>
      </c>
      <c r="L403" s="61">
        <f t="shared" si="60"/>
        <v>1</v>
      </c>
      <c r="M403" s="30">
        <v>0.6</v>
      </c>
      <c r="N403" s="7">
        <f t="shared" si="61"/>
        <v>25.910000000000004</v>
      </c>
      <c r="O403" s="26">
        <f t="shared" si="62"/>
        <v>0.3</v>
      </c>
      <c r="P403" s="10">
        <f t="shared" si="63"/>
        <v>11.525000000000004</v>
      </c>
      <c r="Q403" s="52" t="s">
        <v>33</v>
      </c>
      <c r="R403" s="52" t="s">
        <v>30</v>
      </c>
      <c r="S403" s="25">
        <v>1</v>
      </c>
      <c r="T403" s="53"/>
    </row>
    <row r="404" spans="2:20">
      <c r="B404" s="42">
        <v>401</v>
      </c>
      <c r="C404" s="45">
        <v>44506</v>
      </c>
      <c r="D404" s="25" t="s">
        <v>165</v>
      </c>
      <c r="E404" s="25">
        <v>1.78</v>
      </c>
      <c r="F404" s="25" t="s">
        <v>609</v>
      </c>
      <c r="G404" s="25" t="s">
        <v>377</v>
      </c>
      <c r="H404" s="122">
        <v>200</v>
      </c>
      <c r="I404" s="37">
        <v>1.29</v>
      </c>
      <c r="J404" s="37">
        <v>2</v>
      </c>
      <c r="K404" s="35">
        <f t="shared" si="59"/>
        <v>2</v>
      </c>
      <c r="L404" s="61">
        <f t="shared" si="60"/>
        <v>1</v>
      </c>
      <c r="M404" s="30">
        <v>0.56000000000000005</v>
      </c>
      <c r="N404" s="7">
        <f t="shared" si="61"/>
        <v>26.470000000000002</v>
      </c>
      <c r="O404" s="26">
        <f t="shared" si="62"/>
        <v>0.28000000000000003</v>
      </c>
      <c r="P404" s="10">
        <f t="shared" si="63"/>
        <v>11.805000000000003</v>
      </c>
      <c r="Q404" s="52" t="s">
        <v>30</v>
      </c>
      <c r="R404" s="52" t="s">
        <v>32</v>
      </c>
      <c r="S404" s="25">
        <v>1</v>
      </c>
      <c r="T404" s="53"/>
    </row>
    <row r="405" spans="2:20">
      <c r="B405" s="42">
        <v>402</v>
      </c>
      <c r="C405" s="45">
        <v>44506</v>
      </c>
      <c r="D405" s="25" t="s">
        <v>165</v>
      </c>
      <c r="E405" s="25">
        <v>1.79</v>
      </c>
      <c r="F405" s="25" t="s">
        <v>271</v>
      </c>
      <c r="G405" s="25" t="s">
        <v>1054</v>
      </c>
      <c r="H405" s="122">
        <v>200</v>
      </c>
      <c r="I405" s="37">
        <v>1.32</v>
      </c>
      <c r="J405" s="37">
        <v>2</v>
      </c>
      <c r="K405" s="35">
        <f t="shared" si="59"/>
        <v>2</v>
      </c>
      <c r="L405" s="61">
        <f t="shared" si="60"/>
        <v>1</v>
      </c>
      <c r="M405" s="30">
        <v>0.62</v>
      </c>
      <c r="N405" s="7">
        <f t="shared" si="61"/>
        <v>27.090000000000003</v>
      </c>
      <c r="O405" s="26">
        <f t="shared" si="62"/>
        <v>0.31</v>
      </c>
      <c r="P405" s="10">
        <f t="shared" si="63"/>
        <v>12.115000000000004</v>
      </c>
      <c r="Q405" s="52" t="s">
        <v>33</v>
      </c>
      <c r="R405" s="52" t="s">
        <v>119</v>
      </c>
      <c r="S405" s="25">
        <v>1</v>
      </c>
      <c r="T405" s="53"/>
    </row>
    <row r="406" spans="2:20">
      <c r="B406" s="42">
        <v>403</v>
      </c>
      <c r="C406" s="45">
        <v>44506</v>
      </c>
      <c r="D406" s="25" t="s">
        <v>392</v>
      </c>
      <c r="E406" s="25">
        <v>1.67</v>
      </c>
      <c r="F406" s="25" t="s">
        <v>393</v>
      </c>
      <c r="G406" s="25" t="s">
        <v>499</v>
      </c>
      <c r="H406" s="122">
        <v>200</v>
      </c>
      <c r="I406" s="37">
        <v>1.25</v>
      </c>
      <c r="J406" s="37">
        <v>2</v>
      </c>
      <c r="K406" s="35">
        <f t="shared" si="59"/>
        <v>2</v>
      </c>
      <c r="L406" s="61">
        <f t="shared" si="60"/>
        <v>1</v>
      </c>
      <c r="M406" s="30">
        <v>-2</v>
      </c>
      <c r="N406" s="7">
        <f t="shared" si="61"/>
        <v>25.090000000000003</v>
      </c>
      <c r="O406" s="26">
        <f t="shared" si="62"/>
        <v>-1</v>
      </c>
      <c r="P406" s="10">
        <f t="shared" si="63"/>
        <v>11.115000000000004</v>
      </c>
      <c r="Q406" s="52" t="s">
        <v>29</v>
      </c>
      <c r="R406" s="52" t="s">
        <v>33</v>
      </c>
      <c r="S406" s="25">
        <v>0</v>
      </c>
      <c r="T406" s="53"/>
    </row>
    <row r="407" spans="2:20">
      <c r="B407" s="42">
        <v>404</v>
      </c>
      <c r="C407" s="45">
        <v>44506</v>
      </c>
      <c r="D407" s="25" t="s">
        <v>202</v>
      </c>
      <c r="E407" s="25">
        <v>1.79</v>
      </c>
      <c r="F407" s="25" t="s">
        <v>430</v>
      </c>
      <c r="G407" s="25" t="s">
        <v>604</v>
      </c>
      <c r="H407" s="122">
        <v>200</v>
      </c>
      <c r="I407" s="37">
        <v>1.38</v>
      </c>
      <c r="J407" s="37">
        <v>2</v>
      </c>
      <c r="K407" s="35">
        <f t="shared" si="59"/>
        <v>2</v>
      </c>
      <c r="L407" s="61">
        <f t="shared" si="60"/>
        <v>1</v>
      </c>
      <c r="M407" s="30">
        <v>0.74</v>
      </c>
      <c r="N407" s="7">
        <f t="shared" si="61"/>
        <v>25.830000000000002</v>
      </c>
      <c r="O407" s="26">
        <f t="shared" si="62"/>
        <v>0.37</v>
      </c>
      <c r="P407" s="10">
        <f t="shared" si="63"/>
        <v>11.485000000000003</v>
      </c>
      <c r="Q407" s="52" t="s">
        <v>33</v>
      </c>
      <c r="R407" s="52" t="s">
        <v>30</v>
      </c>
      <c r="S407" s="25">
        <v>1</v>
      </c>
      <c r="T407" s="53"/>
    </row>
    <row r="408" spans="2:20">
      <c r="B408" s="42">
        <v>405</v>
      </c>
      <c r="C408" s="45">
        <v>44506</v>
      </c>
      <c r="D408" s="25" t="s">
        <v>171</v>
      </c>
      <c r="E408" s="25">
        <v>1.57</v>
      </c>
      <c r="F408" s="25" t="s">
        <v>1123</v>
      </c>
      <c r="G408" s="25" t="s">
        <v>278</v>
      </c>
      <c r="H408" s="122">
        <v>200</v>
      </c>
      <c r="I408" s="37">
        <v>1.26</v>
      </c>
      <c r="J408" s="37">
        <v>2</v>
      </c>
      <c r="K408" s="35">
        <f t="shared" si="59"/>
        <v>2</v>
      </c>
      <c r="L408" s="61">
        <f t="shared" si="60"/>
        <v>1</v>
      </c>
      <c r="M408" s="30">
        <v>-2</v>
      </c>
      <c r="N408" s="7">
        <f t="shared" si="61"/>
        <v>23.830000000000002</v>
      </c>
      <c r="O408" s="26">
        <f t="shared" si="62"/>
        <v>-1</v>
      </c>
      <c r="P408" s="10">
        <f t="shared" si="63"/>
        <v>10.485000000000003</v>
      </c>
      <c r="Q408" s="52" t="s">
        <v>33</v>
      </c>
      <c r="R408" s="52" t="s">
        <v>33</v>
      </c>
      <c r="S408" s="25">
        <v>0</v>
      </c>
      <c r="T408" s="53"/>
    </row>
    <row r="409" spans="2:20">
      <c r="B409" s="42">
        <v>406</v>
      </c>
      <c r="C409" s="45">
        <v>44506</v>
      </c>
      <c r="D409" s="25" t="s">
        <v>931</v>
      </c>
      <c r="E409" s="25">
        <v>1.73</v>
      </c>
      <c r="F409" s="25" t="s">
        <v>680</v>
      </c>
      <c r="G409" s="25" t="s">
        <v>1124</v>
      </c>
      <c r="H409" s="122">
        <v>200</v>
      </c>
      <c r="I409" s="37">
        <v>1.46</v>
      </c>
      <c r="J409" s="37">
        <v>2</v>
      </c>
      <c r="K409" s="35">
        <f t="shared" si="59"/>
        <v>2</v>
      </c>
      <c r="L409" s="61">
        <f t="shared" si="60"/>
        <v>1</v>
      </c>
      <c r="M409" s="30">
        <v>0.91</v>
      </c>
      <c r="N409" s="7">
        <f t="shared" si="61"/>
        <v>24.740000000000002</v>
      </c>
      <c r="O409" s="26">
        <f t="shared" si="62"/>
        <v>0.45500000000000002</v>
      </c>
      <c r="P409" s="10">
        <f t="shared" si="63"/>
        <v>10.940000000000003</v>
      </c>
      <c r="Q409" s="52" t="s">
        <v>39</v>
      </c>
      <c r="R409" s="52" t="s">
        <v>108</v>
      </c>
      <c r="S409" s="25">
        <v>1</v>
      </c>
      <c r="T409" s="53"/>
    </row>
    <row r="410" spans="2:20">
      <c r="B410" s="42">
        <v>407</v>
      </c>
      <c r="C410" s="45">
        <v>44506</v>
      </c>
      <c r="D410" s="25" t="s">
        <v>571</v>
      </c>
      <c r="E410" s="25">
        <v>1.62</v>
      </c>
      <c r="F410" s="25" t="s">
        <v>286</v>
      </c>
      <c r="G410" s="25" t="s">
        <v>1125</v>
      </c>
      <c r="H410" s="122">
        <v>200</v>
      </c>
      <c r="I410" s="37">
        <v>1.26</v>
      </c>
      <c r="J410" s="37">
        <v>2</v>
      </c>
      <c r="K410" s="35">
        <f t="shared" si="59"/>
        <v>2</v>
      </c>
      <c r="L410" s="61">
        <f t="shared" si="60"/>
        <v>1</v>
      </c>
      <c r="M410" s="30">
        <v>0.5</v>
      </c>
      <c r="N410" s="7">
        <f t="shared" si="61"/>
        <v>25.240000000000002</v>
      </c>
      <c r="O410" s="26">
        <f t="shared" si="62"/>
        <v>0.25</v>
      </c>
      <c r="P410" s="10">
        <f t="shared" si="63"/>
        <v>11.190000000000003</v>
      </c>
      <c r="Q410" s="52" t="s">
        <v>28</v>
      </c>
      <c r="R410" s="52" t="s">
        <v>30</v>
      </c>
      <c r="S410" s="25">
        <v>1</v>
      </c>
      <c r="T410" s="53"/>
    </row>
    <row r="411" spans="2:20">
      <c r="B411" s="42">
        <v>408</v>
      </c>
      <c r="C411" s="45">
        <v>44506</v>
      </c>
      <c r="D411" s="25" t="s">
        <v>295</v>
      </c>
      <c r="E411" s="25">
        <v>1.8</v>
      </c>
      <c r="F411" s="25" t="s">
        <v>694</v>
      </c>
      <c r="G411" s="25" t="s">
        <v>1126</v>
      </c>
      <c r="H411" s="122">
        <v>200</v>
      </c>
      <c r="I411" s="37">
        <v>1.39</v>
      </c>
      <c r="J411" s="37">
        <v>2</v>
      </c>
      <c r="K411" s="35">
        <f t="shared" si="59"/>
        <v>2</v>
      </c>
      <c r="L411" s="61">
        <f t="shared" si="60"/>
        <v>1</v>
      </c>
      <c r="M411" s="30">
        <v>-2</v>
      </c>
      <c r="N411" s="7">
        <f t="shared" si="61"/>
        <v>23.240000000000002</v>
      </c>
      <c r="O411" s="26">
        <f t="shared" si="62"/>
        <v>-1</v>
      </c>
      <c r="P411" s="10">
        <f t="shared" si="63"/>
        <v>10.190000000000003</v>
      </c>
      <c r="Q411" s="52" t="s">
        <v>29</v>
      </c>
      <c r="R411" s="52" t="s">
        <v>33</v>
      </c>
      <c r="S411" s="25">
        <v>0</v>
      </c>
      <c r="T411" s="53"/>
    </row>
    <row r="412" spans="2:20">
      <c r="B412" s="42">
        <v>409</v>
      </c>
      <c r="C412" s="45">
        <v>44506</v>
      </c>
      <c r="D412" s="25" t="s">
        <v>128</v>
      </c>
      <c r="E412" s="25">
        <v>1.64</v>
      </c>
      <c r="F412" s="25" t="s">
        <v>672</v>
      </c>
      <c r="G412" s="25" t="s">
        <v>127</v>
      </c>
      <c r="H412" s="122">
        <v>200</v>
      </c>
      <c r="I412" s="37">
        <v>1.25</v>
      </c>
      <c r="J412" s="37">
        <v>2</v>
      </c>
      <c r="K412" s="35">
        <f t="shared" si="59"/>
        <v>2</v>
      </c>
      <c r="L412" s="61">
        <f t="shared" si="60"/>
        <v>1</v>
      </c>
      <c r="M412" s="30">
        <v>0.49</v>
      </c>
      <c r="N412" s="7">
        <f t="shared" si="61"/>
        <v>23.73</v>
      </c>
      <c r="O412" s="26">
        <f t="shared" si="62"/>
        <v>0.245</v>
      </c>
      <c r="P412" s="10">
        <f t="shared" si="63"/>
        <v>10.435000000000002</v>
      </c>
      <c r="Q412" s="52" t="s">
        <v>33</v>
      </c>
      <c r="R412" s="52" t="s">
        <v>376</v>
      </c>
      <c r="S412" s="25">
        <v>1</v>
      </c>
      <c r="T412" s="53"/>
    </row>
    <row r="413" spans="2:20">
      <c r="B413" s="42">
        <v>410</v>
      </c>
      <c r="C413" s="45">
        <v>44506</v>
      </c>
      <c r="D413" s="25" t="s">
        <v>1026</v>
      </c>
      <c r="E413" s="25">
        <v>1.8</v>
      </c>
      <c r="F413" s="25" t="s">
        <v>704</v>
      </c>
      <c r="G413" s="25" t="s">
        <v>1127</v>
      </c>
      <c r="H413" s="122">
        <v>200</v>
      </c>
      <c r="I413" s="37">
        <v>1.35</v>
      </c>
      <c r="J413" s="37">
        <v>2</v>
      </c>
      <c r="K413" s="35">
        <f t="shared" si="59"/>
        <v>2</v>
      </c>
      <c r="L413" s="61">
        <f t="shared" si="60"/>
        <v>1</v>
      </c>
      <c r="M413" s="30">
        <v>-2</v>
      </c>
      <c r="N413" s="7">
        <f t="shared" si="61"/>
        <v>21.73</v>
      </c>
      <c r="O413" s="26">
        <f t="shared" si="62"/>
        <v>-1</v>
      </c>
      <c r="P413" s="10">
        <f t="shared" si="63"/>
        <v>9.4350000000000023</v>
      </c>
      <c r="Q413" s="52" t="s">
        <v>29</v>
      </c>
      <c r="R413" s="52" t="s">
        <v>28</v>
      </c>
      <c r="S413" s="25">
        <v>0</v>
      </c>
      <c r="T413" s="53"/>
    </row>
    <row r="414" spans="2:20">
      <c r="B414" s="42">
        <v>411</v>
      </c>
      <c r="C414" s="45">
        <v>44506</v>
      </c>
      <c r="D414" s="25" t="s">
        <v>292</v>
      </c>
      <c r="E414" s="25">
        <v>1.6</v>
      </c>
      <c r="F414" s="25" t="s">
        <v>422</v>
      </c>
      <c r="G414" s="25" t="s">
        <v>1128</v>
      </c>
      <c r="H414" s="122">
        <v>200</v>
      </c>
      <c r="I414" s="37">
        <v>1.32</v>
      </c>
      <c r="J414" s="37">
        <v>2</v>
      </c>
      <c r="K414" s="35">
        <f t="shared" si="59"/>
        <v>2</v>
      </c>
      <c r="L414" s="61">
        <f t="shared" si="60"/>
        <v>1</v>
      </c>
      <c r="M414" s="30">
        <v>0.62</v>
      </c>
      <c r="N414" s="7">
        <f t="shared" si="61"/>
        <v>22.35</v>
      </c>
      <c r="O414" s="26">
        <f t="shared" si="62"/>
        <v>0.31</v>
      </c>
      <c r="P414" s="10">
        <f t="shared" si="63"/>
        <v>9.7450000000000028</v>
      </c>
      <c r="Q414" s="52" t="s">
        <v>33</v>
      </c>
      <c r="R414" s="52" t="s">
        <v>38</v>
      </c>
      <c r="S414" s="25">
        <v>1</v>
      </c>
      <c r="T414" s="53"/>
    </row>
    <row r="415" spans="2:20">
      <c r="B415" s="42">
        <v>412</v>
      </c>
      <c r="C415" s="45">
        <v>44506</v>
      </c>
      <c r="D415" s="25" t="s">
        <v>276</v>
      </c>
      <c r="E415" s="25">
        <v>1.8</v>
      </c>
      <c r="F415" s="25" t="s">
        <v>282</v>
      </c>
      <c r="G415" s="25" t="s">
        <v>622</v>
      </c>
      <c r="H415" s="122">
        <v>200</v>
      </c>
      <c r="I415" s="37">
        <v>1.43</v>
      </c>
      <c r="J415" s="37">
        <v>2</v>
      </c>
      <c r="K415" s="35">
        <f t="shared" si="59"/>
        <v>2</v>
      </c>
      <c r="L415" s="61">
        <f t="shared" si="60"/>
        <v>1</v>
      </c>
      <c r="M415" s="30">
        <v>0.84</v>
      </c>
      <c r="N415" s="7">
        <f t="shared" si="61"/>
        <v>23.19</v>
      </c>
      <c r="O415" s="26">
        <f t="shared" si="62"/>
        <v>0.42</v>
      </c>
      <c r="P415" s="10">
        <f t="shared" si="63"/>
        <v>10.165000000000003</v>
      </c>
      <c r="Q415" s="52" t="s">
        <v>29</v>
      </c>
      <c r="R415" s="52" t="s">
        <v>35</v>
      </c>
      <c r="S415" s="25">
        <v>1</v>
      </c>
      <c r="T415" s="53"/>
    </row>
    <row r="416" spans="2:20">
      <c r="B416" s="42">
        <v>413</v>
      </c>
      <c r="C416" s="45">
        <v>44506</v>
      </c>
      <c r="D416" s="25" t="s">
        <v>574</v>
      </c>
      <c r="E416" s="25">
        <v>1.73</v>
      </c>
      <c r="F416" s="25" t="s">
        <v>932</v>
      </c>
      <c r="G416" s="25" t="s">
        <v>576</v>
      </c>
      <c r="H416" s="122">
        <v>200</v>
      </c>
      <c r="I416" s="37">
        <v>1.41</v>
      </c>
      <c r="J416" s="37">
        <v>2</v>
      </c>
      <c r="K416" s="35">
        <f t="shared" si="59"/>
        <v>2</v>
      </c>
      <c r="L416" s="61">
        <f t="shared" si="60"/>
        <v>1</v>
      </c>
      <c r="M416" s="30">
        <v>0.8</v>
      </c>
      <c r="N416" s="7">
        <f t="shared" si="61"/>
        <v>23.990000000000002</v>
      </c>
      <c r="O416" s="26">
        <f t="shared" si="62"/>
        <v>0.4</v>
      </c>
      <c r="P416" s="10">
        <f t="shared" si="63"/>
        <v>10.565000000000003</v>
      </c>
      <c r="Q416" s="52" t="s">
        <v>39</v>
      </c>
      <c r="R416" s="52" t="s">
        <v>41</v>
      </c>
      <c r="S416" s="25">
        <v>1</v>
      </c>
      <c r="T416" s="53"/>
    </row>
    <row r="417" spans="2:20">
      <c r="B417" s="42">
        <v>414</v>
      </c>
      <c r="C417" s="45">
        <v>44506</v>
      </c>
      <c r="D417" s="25" t="s">
        <v>126</v>
      </c>
      <c r="E417" s="25">
        <v>1.69</v>
      </c>
      <c r="F417" s="25" t="s">
        <v>1129</v>
      </c>
      <c r="G417" s="25" t="s">
        <v>132</v>
      </c>
      <c r="H417" s="122">
        <v>200</v>
      </c>
      <c r="I417" s="37">
        <v>1.29</v>
      </c>
      <c r="J417" s="37">
        <v>2</v>
      </c>
      <c r="K417" s="35">
        <f t="shared" si="59"/>
        <v>2</v>
      </c>
      <c r="L417" s="61">
        <f t="shared" si="60"/>
        <v>1</v>
      </c>
      <c r="M417" s="30">
        <v>0.56000000000000005</v>
      </c>
      <c r="N417" s="7">
        <f t="shared" si="61"/>
        <v>24.55</v>
      </c>
      <c r="O417" s="26">
        <f t="shared" si="62"/>
        <v>0.28000000000000003</v>
      </c>
      <c r="P417" s="10">
        <f t="shared" si="63"/>
        <v>10.845000000000002</v>
      </c>
      <c r="Q417" s="52" t="s">
        <v>33</v>
      </c>
      <c r="R417" s="52" t="s">
        <v>43</v>
      </c>
      <c r="S417" s="25">
        <v>1</v>
      </c>
      <c r="T417" s="53"/>
    </row>
    <row r="418" spans="2:20">
      <c r="B418" s="42">
        <v>415</v>
      </c>
      <c r="C418" s="45">
        <v>44506</v>
      </c>
      <c r="D418" s="25" t="s">
        <v>126</v>
      </c>
      <c r="E418" s="25">
        <v>1.68</v>
      </c>
      <c r="F418" s="25" t="s">
        <v>1130</v>
      </c>
      <c r="G418" s="25" t="s">
        <v>1049</v>
      </c>
      <c r="H418" s="122">
        <v>200</v>
      </c>
      <c r="I418" s="37">
        <v>1.3</v>
      </c>
      <c r="J418" s="37">
        <v>2</v>
      </c>
      <c r="K418" s="35">
        <f t="shared" si="59"/>
        <v>2</v>
      </c>
      <c r="L418" s="61">
        <f t="shared" si="60"/>
        <v>1</v>
      </c>
      <c r="M418" s="30">
        <v>-2</v>
      </c>
      <c r="N418" s="7">
        <f t="shared" si="61"/>
        <v>22.55</v>
      </c>
      <c r="O418" s="26">
        <f t="shared" si="62"/>
        <v>-1</v>
      </c>
      <c r="P418" s="10">
        <f t="shared" si="63"/>
        <v>9.8450000000000024</v>
      </c>
      <c r="Q418" s="52" t="s">
        <v>29</v>
      </c>
      <c r="R418" s="52" t="s">
        <v>33</v>
      </c>
      <c r="S418" s="25">
        <v>0</v>
      </c>
      <c r="T418" s="53"/>
    </row>
    <row r="419" spans="2:20">
      <c r="B419" s="42">
        <v>416</v>
      </c>
      <c r="C419" s="45">
        <v>44507</v>
      </c>
      <c r="D419" s="25" t="s">
        <v>214</v>
      </c>
      <c r="E419" s="25">
        <v>1.54</v>
      </c>
      <c r="F419" s="25" t="s">
        <v>215</v>
      </c>
      <c r="G419" s="25" t="s">
        <v>429</v>
      </c>
      <c r="H419" s="122">
        <v>200</v>
      </c>
      <c r="I419" s="37">
        <v>1.39</v>
      </c>
      <c r="J419" s="37">
        <v>2</v>
      </c>
      <c r="K419" s="35">
        <f t="shared" si="59"/>
        <v>2</v>
      </c>
      <c r="L419" s="61">
        <f t="shared" si="60"/>
        <v>1</v>
      </c>
      <c r="M419" s="30">
        <v>-2</v>
      </c>
      <c r="N419" s="7">
        <f t="shared" si="61"/>
        <v>20.55</v>
      </c>
      <c r="O419" s="26">
        <f t="shared" si="62"/>
        <v>-1</v>
      </c>
      <c r="P419" s="10">
        <f t="shared" si="63"/>
        <v>8.8450000000000024</v>
      </c>
      <c r="Q419" s="52" t="s">
        <v>33</v>
      </c>
      <c r="R419" s="52" t="s">
        <v>33</v>
      </c>
      <c r="S419" s="25">
        <v>0</v>
      </c>
      <c r="T419" s="53"/>
    </row>
    <row r="420" spans="2:20">
      <c r="B420" s="42">
        <v>417</v>
      </c>
      <c r="C420" s="45">
        <v>44507</v>
      </c>
      <c r="D420" s="25" t="s">
        <v>748</v>
      </c>
      <c r="E420" s="25">
        <v>1.58</v>
      </c>
      <c r="F420" s="25" t="s">
        <v>749</v>
      </c>
      <c r="G420" s="25" t="s">
        <v>1138</v>
      </c>
      <c r="H420" s="122">
        <v>200</v>
      </c>
      <c r="I420" s="37">
        <v>1.41</v>
      </c>
      <c r="J420" s="37">
        <v>2</v>
      </c>
      <c r="K420" s="35">
        <f t="shared" si="59"/>
        <v>2</v>
      </c>
      <c r="L420" s="61">
        <f t="shared" si="60"/>
        <v>1</v>
      </c>
      <c r="M420" s="30">
        <v>-2</v>
      </c>
      <c r="N420" s="7">
        <f t="shared" si="61"/>
        <v>18.55</v>
      </c>
      <c r="O420" s="26">
        <f t="shared" si="62"/>
        <v>-1</v>
      </c>
      <c r="P420" s="10">
        <f t="shared" si="63"/>
        <v>7.8450000000000024</v>
      </c>
      <c r="Q420" s="52" t="s">
        <v>29</v>
      </c>
      <c r="R420" s="52" t="s">
        <v>33</v>
      </c>
      <c r="S420" s="25">
        <v>0</v>
      </c>
      <c r="T420" s="53"/>
    </row>
    <row r="421" spans="2:20">
      <c r="B421" s="42">
        <v>418</v>
      </c>
      <c r="C421" s="45">
        <v>44507</v>
      </c>
      <c r="D421" s="25" t="s">
        <v>739</v>
      </c>
      <c r="E421" s="25">
        <v>1.64</v>
      </c>
      <c r="F421" s="25" t="s">
        <v>585</v>
      </c>
      <c r="G421" s="25" t="s">
        <v>107</v>
      </c>
      <c r="H421" s="122">
        <v>200</v>
      </c>
      <c r="I421" s="37">
        <v>1.28</v>
      </c>
      <c r="J421" s="37">
        <v>2</v>
      </c>
      <c r="K421" s="35">
        <f t="shared" si="59"/>
        <v>2</v>
      </c>
      <c r="L421" s="61">
        <f t="shared" si="60"/>
        <v>1</v>
      </c>
      <c r="M421" s="30">
        <v>0.54</v>
      </c>
      <c r="N421" s="7">
        <f t="shared" si="61"/>
        <v>19.09</v>
      </c>
      <c r="O421" s="26">
        <f t="shared" si="62"/>
        <v>0.27</v>
      </c>
      <c r="P421" s="10">
        <f t="shared" si="63"/>
        <v>8.115000000000002</v>
      </c>
      <c r="Q421" s="52" t="s">
        <v>28</v>
      </c>
      <c r="R421" s="52" t="s">
        <v>38</v>
      </c>
      <c r="S421" s="25">
        <v>1</v>
      </c>
      <c r="T421" s="53"/>
    </row>
    <row r="422" spans="2:20">
      <c r="B422" s="42">
        <v>419</v>
      </c>
      <c r="C422" s="45">
        <v>44507</v>
      </c>
      <c r="D422" s="25" t="s">
        <v>690</v>
      </c>
      <c r="E422" s="25">
        <v>1.77</v>
      </c>
      <c r="F422" s="25" t="s">
        <v>1139</v>
      </c>
      <c r="G422" s="25" t="s">
        <v>1140</v>
      </c>
      <c r="H422" s="122">
        <v>200</v>
      </c>
      <c r="I422" s="37">
        <v>1.44</v>
      </c>
      <c r="J422" s="37">
        <v>2</v>
      </c>
      <c r="K422" s="35">
        <f t="shared" si="59"/>
        <v>2</v>
      </c>
      <c r="L422" s="61">
        <f t="shared" si="60"/>
        <v>1</v>
      </c>
      <c r="M422" s="30">
        <v>0.86</v>
      </c>
      <c r="N422" s="7">
        <f t="shared" si="61"/>
        <v>19.95</v>
      </c>
      <c r="O422" s="26">
        <f t="shared" si="62"/>
        <v>0.43</v>
      </c>
      <c r="P422" s="10">
        <f t="shared" si="63"/>
        <v>8.5450000000000017</v>
      </c>
      <c r="Q422" s="52" t="s">
        <v>39</v>
      </c>
      <c r="R422" s="52" t="s">
        <v>108</v>
      </c>
      <c r="S422" s="25">
        <v>1</v>
      </c>
      <c r="T422" s="53"/>
    </row>
    <row r="423" spans="2:20">
      <c r="B423" s="42">
        <v>420</v>
      </c>
      <c r="C423" s="45">
        <v>44507</v>
      </c>
      <c r="D423" s="25" t="s">
        <v>292</v>
      </c>
      <c r="E423" s="25">
        <v>1.59</v>
      </c>
      <c r="F423" s="25" t="s">
        <v>74</v>
      </c>
      <c r="G423" s="25" t="s">
        <v>421</v>
      </c>
      <c r="H423" s="122">
        <v>200</v>
      </c>
      <c r="I423" s="37">
        <v>1.26</v>
      </c>
      <c r="J423" s="37">
        <v>2</v>
      </c>
      <c r="K423" s="35">
        <f t="shared" si="59"/>
        <v>2</v>
      </c>
      <c r="L423" s="61">
        <f t="shared" si="60"/>
        <v>1</v>
      </c>
      <c r="M423" s="30">
        <v>0.5</v>
      </c>
      <c r="N423" s="7">
        <f t="shared" si="61"/>
        <v>20.45</v>
      </c>
      <c r="O423" s="26">
        <f t="shared" si="62"/>
        <v>0.25</v>
      </c>
      <c r="P423" s="10">
        <f t="shared" si="63"/>
        <v>8.7950000000000017</v>
      </c>
      <c r="Q423" s="52" t="s">
        <v>376</v>
      </c>
      <c r="R423" s="52" t="s">
        <v>409</v>
      </c>
      <c r="S423" s="25">
        <v>1</v>
      </c>
      <c r="T423" s="53"/>
    </row>
    <row r="424" spans="2:20">
      <c r="B424" s="42">
        <v>421</v>
      </c>
      <c r="C424" s="45">
        <v>44507</v>
      </c>
      <c r="D424" s="25" t="s">
        <v>300</v>
      </c>
      <c r="E424" s="25">
        <v>1.69</v>
      </c>
      <c r="F424" s="25" t="s">
        <v>1024</v>
      </c>
      <c r="G424" s="25" t="s">
        <v>1141</v>
      </c>
      <c r="H424" s="122">
        <v>200</v>
      </c>
      <c r="I424" s="37">
        <v>1.46</v>
      </c>
      <c r="J424" s="37">
        <v>2</v>
      </c>
      <c r="K424" s="35">
        <f t="shared" si="59"/>
        <v>2</v>
      </c>
      <c r="L424" s="61">
        <f t="shared" si="60"/>
        <v>1</v>
      </c>
      <c r="M424" s="30">
        <v>0.9</v>
      </c>
      <c r="N424" s="7">
        <f t="shared" si="61"/>
        <v>21.349999999999998</v>
      </c>
      <c r="O424" s="26">
        <f t="shared" si="62"/>
        <v>0.45000000000000007</v>
      </c>
      <c r="P424" s="10">
        <f t="shared" si="63"/>
        <v>9.245000000000001</v>
      </c>
      <c r="Q424" s="52" t="s">
        <v>33</v>
      </c>
      <c r="R424" s="52" t="s">
        <v>41</v>
      </c>
      <c r="S424" s="25">
        <v>1</v>
      </c>
      <c r="T424" s="53"/>
    </row>
    <row r="425" spans="2:20">
      <c r="B425" s="42">
        <v>422</v>
      </c>
      <c r="C425" s="45">
        <v>44507</v>
      </c>
      <c r="D425" s="25" t="s">
        <v>120</v>
      </c>
      <c r="E425" s="25">
        <v>1.68</v>
      </c>
      <c r="F425" s="25" t="s">
        <v>122</v>
      </c>
      <c r="G425" s="25" t="s">
        <v>577</v>
      </c>
      <c r="H425" s="122">
        <v>200</v>
      </c>
      <c r="I425" s="37">
        <v>1.25</v>
      </c>
      <c r="J425" s="37">
        <v>2</v>
      </c>
      <c r="K425" s="35">
        <f t="shared" si="59"/>
        <v>2</v>
      </c>
      <c r="L425" s="61">
        <f t="shared" si="60"/>
        <v>1</v>
      </c>
      <c r="M425" s="30">
        <v>0.49</v>
      </c>
      <c r="N425" s="7">
        <f t="shared" si="61"/>
        <v>21.839999999999996</v>
      </c>
      <c r="O425" s="26">
        <f t="shared" si="62"/>
        <v>0.245</v>
      </c>
      <c r="P425" s="10">
        <f t="shared" si="63"/>
        <v>9.49</v>
      </c>
      <c r="Q425" s="52" t="s">
        <v>28</v>
      </c>
      <c r="R425" s="52" t="s">
        <v>30</v>
      </c>
      <c r="S425" s="25">
        <v>1</v>
      </c>
      <c r="T425" s="53"/>
    </row>
    <row r="426" spans="2:20">
      <c r="B426" s="42">
        <v>423</v>
      </c>
      <c r="C426" s="45">
        <v>44510</v>
      </c>
      <c r="D426" s="25" t="s">
        <v>748</v>
      </c>
      <c r="E426" s="25">
        <v>1.65</v>
      </c>
      <c r="F426" s="25" t="s">
        <v>1150</v>
      </c>
      <c r="G426" s="25" t="s">
        <v>1115</v>
      </c>
      <c r="H426" s="122">
        <v>200</v>
      </c>
      <c r="I426" s="37">
        <v>1.41</v>
      </c>
      <c r="J426" s="37">
        <v>2</v>
      </c>
      <c r="K426" s="35">
        <f t="shared" si="59"/>
        <v>2</v>
      </c>
      <c r="L426" s="61">
        <f t="shared" si="60"/>
        <v>1</v>
      </c>
      <c r="M426" s="30">
        <v>0.8</v>
      </c>
      <c r="N426" s="7">
        <f t="shared" si="61"/>
        <v>22.639999999999997</v>
      </c>
      <c r="O426" s="26">
        <f t="shared" si="62"/>
        <v>0.4</v>
      </c>
      <c r="P426" s="10">
        <f t="shared" si="63"/>
        <v>9.89</v>
      </c>
      <c r="Q426" s="52" t="s">
        <v>33</v>
      </c>
      <c r="R426" s="52" t="s">
        <v>108</v>
      </c>
      <c r="S426" s="25">
        <v>1</v>
      </c>
      <c r="T426" s="53"/>
    </row>
    <row r="427" spans="2:20">
      <c r="B427" s="42">
        <v>424</v>
      </c>
      <c r="C427" s="45">
        <v>44512</v>
      </c>
      <c r="D427" s="25" t="s">
        <v>168</v>
      </c>
      <c r="E427" s="25">
        <v>1.72</v>
      </c>
      <c r="F427" s="25" t="s">
        <v>729</v>
      </c>
      <c r="G427" s="25" t="s">
        <v>238</v>
      </c>
      <c r="H427" s="122">
        <v>200</v>
      </c>
      <c r="I427" s="37">
        <v>1.26</v>
      </c>
      <c r="J427" s="37">
        <v>2</v>
      </c>
      <c r="K427" s="35">
        <f t="shared" si="59"/>
        <v>2</v>
      </c>
      <c r="L427" s="61">
        <f t="shared" si="60"/>
        <v>1</v>
      </c>
      <c r="M427" s="30">
        <v>0.5</v>
      </c>
      <c r="N427" s="7">
        <f t="shared" si="61"/>
        <v>23.139999999999997</v>
      </c>
      <c r="O427" s="26">
        <f t="shared" si="62"/>
        <v>0.25</v>
      </c>
      <c r="P427" s="10">
        <f t="shared" si="63"/>
        <v>10.14</v>
      </c>
      <c r="Q427" s="52" t="s">
        <v>29</v>
      </c>
      <c r="R427" s="52" t="s">
        <v>39</v>
      </c>
      <c r="S427" s="25">
        <v>1</v>
      </c>
      <c r="T427" s="53"/>
    </row>
    <row r="428" spans="2:20">
      <c r="B428" s="42">
        <v>425</v>
      </c>
      <c r="C428" s="45">
        <v>44512</v>
      </c>
      <c r="D428" s="25" t="s">
        <v>574</v>
      </c>
      <c r="E428" s="25">
        <v>1.71</v>
      </c>
      <c r="F428" s="25" t="s">
        <v>883</v>
      </c>
      <c r="G428" s="25" t="s">
        <v>939</v>
      </c>
      <c r="H428" s="122">
        <v>200</v>
      </c>
      <c r="I428" s="37">
        <v>1.38</v>
      </c>
      <c r="J428" s="37">
        <v>2</v>
      </c>
      <c r="K428" s="35">
        <f t="shared" si="59"/>
        <v>2</v>
      </c>
      <c r="L428" s="61">
        <f t="shared" si="60"/>
        <v>1</v>
      </c>
      <c r="M428" s="30">
        <v>-2</v>
      </c>
      <c r="N428" s="7">
        <f t="shared" si="61"/>
        <v>21.139999999999997</v>
      </c>
      <c r="O428" s="26">
        <f t="shared" si="62"/>
        <v>-1</v>
      </c>
      <c r="P428" s="10">
        <f t="shared" si="63"/>
        <v>9.14</v>
      </c>
      <c r="Q428" s="52" t="s">
        <v>29</v>
      </c>
      <c r="R428" s="52" t="s">
        <v>28</v>
      </c>
      <c r="S428" s="25">
        <v>0</v>
      </c>
      <c r="T428" s="53"/>
    </row>
    <row r="429" spans="2:20">
      <c r="B429" s="42">
        <v>426</v>
      </c>
      <c r="C429" s="45">
        <v>44511</v>
      </c>
      <c r="D429" s="25" t="s">
        <v>748</v>
      </c>
      <c r="E429" s="25">
        <v>1.6</v>
      </c>
      <c r="F429" s="25" t="s">
        <v>1151</v>
      </c>
      <c r="G429" s="25" t="s">
        <v>1152</v>
      </c>
      <c r="H429" s="122">
        <v>200</v>
      </c>
      <c r="I429" s="37">
        <v>1.28</v>
      </c>
      <c r="J429" s="37">
        <v>2</v>
      </c>
      <c r="K429" s="35">
        <f t="shared" si="59"/>
        <v>2</v>
      </c>
      <c r="L429" s="61">
        <f t="shared" si="60"/>
        <v>1</v>
      </c>
      <c r="M429" s="30">
        <v>0.54</v>
      </c>
      <c r="N429" s="7">
        <f t="shared" si="61"/>
        <v>21.679999999999996</v>
      </c>
      <c r="O429" s="26">
        <f t="shared" si="62"/>
        <v>0.27</v>
      </c>
      <c r="P429" s="10">
        <f t="shared" si="63"/>
        <v>9.41</v>
      </c>
      <c r="Q429" s="52" t="s">
        <v>33</v>
      </c>
      <c r="R429" s="52" t="s">
        <v>108</v>
      </c>
      <c r="S429" s="25">
        <v>1</v>
      </c>
      <c r="T429" s="53"/>
    </row>
    <row r="430" spans="2:20">
      <c r="B430" s="42">
        <v>427</v>
      </c>
      <c r="C430" s="45">
        <v>44513</v>
      </c>
      <c r="D430" s="25" t="s">
        <v>168</v>
      </c>
      <c r="E430" s="25">
        <v>1.71</v>
      </c>
      <c r="F430" s="25" t="s">
        <v>436</v>
      </c>
      <c r="G430" s="25" t="s">
        <v>623</v>
      </c>
      <c r="H430" s="122">
        <v>200</v>
      </c>
      <c r="I430" s="37">
        <v>1.33</v>
      </c>
      <c r="J430" s="37">
        <v>2</v>
      </c>
      <c r="K430" s="35">
        <f t="shared" si="59"/>
        <v>2</v>
      </c>
      <c r="L430" s="61">
        <f t="shared" si="60"/>
        <v>1</v>
      </c>
      <c r="M430" s="30">
        <v>0.64</v>
      </c>
      <c r="N430" s="7">
        <f t="shared" si="61"/>
        <v>22.319999999999997</v>
      </c>
      <c r="O430" s="26">
        <f t="shared" si="62"/>
        <v>0.32</v>
      </c>
      <c r="P430" s="10">
        <f t="shared" si="63"/>
        <v>9.73</v>
      </c>
      <c r="Q430" s="52" t="s">
        <v>28</v>
      </c>
      <c r="R430" s="52" t="s">
        <v>30</v>
      </c>
      <c r="S430" s="25">
        <v>1</v>
      </c>
      <c r="T430" s="53"/>
    </row>
    <row r="431" spans="2:20">
      <c r="B431" s="42">
        <v>428</v>
      </c>
      <c r="C431" s="45">
        <v>44513</v>
      </c>
      <c r="D431" s="25" t="s">
        <v>168</v>
      </c>
      <c r="E431" s="25">
        <v>1.69</v>
      </c>
      <c r="F431" s="25" t="s">
        <v>1157</v>
      </c>
      <c r="G431" s="25" t="s">
        <v>550</v>
      </c>
      <c r="H431" s="122">
        <v>200</v>
      </c>
      <c r="I431" s="37">
        <v>1.27</v>
      </c>
      <c r="J431" s="37">
        <v>2</v>
      </c>
      <c r="K431" s="35">
        <f t="shared" si="59"/>
        <v>2</v>
      </c>
      <c r="L431" s="61">
        <f t="shared" si="60"/>
        <v>1</v>
      </c>
      <c r="M431" s="30">
        <v>0.52</v>
      </c>
      <c r="N431" s="7">
        <f t="shared" si="61"/>
        <v>22.839999999999996</v>
      </c>
      <c r="O431" s="26">
        <f t="shared" si="62"/>
        <v>0.26</v>
      </c>
      <c r="P431" s="10">
        <f t="shared" si="63"/>
        <v>9.99</v>
      </c>
      <c r="Q431" s="52" t="s">
        <v>108</v>
      </c>
      <c r="R431" s="52" t="s">
        <v>376</v>
      </c>
      <c r="S431" s="25">
        <v>1</v>
      </c>
      <c r="T431" s="53"/>
    </row>
    <row r="432" spans="2:20">
      <c r="B432" s="42">
        <v>429</v>
      </c>
      <c r="C432" s="45">
        <v>44513</v>
      </c>
      <c r="D432" s="25" t="s">
        <v>621</v>
      </c>
      <c r="E432" s="25">
        <v>1.8</v>
      </c>
      <c r="F432" s="25" t="s">
        <v>1158</v>
      </c>
      <c r="G432" s="25" t="s">
        <v>620</v>
      </c>
      <c r="H432" s="122">
        <v>200</v>
      </c>
      <c r="I432" s="37">
        <v>1.32</v>
      </c>
      <c r="J432" s="37">
        <v>2</v>
      </c>
      <c r="K432" s="35">
        <f t="shared" si="59"/>
        <v>2</v>
      </c>
      <c r="L432" s="61">
        <f t="shared" si="60"/>
        <v>1</v>
      </c>
      <c r="M432" s="30">
        <v>0.62</v>
      </c>
      <c r="N432" s="7">
        <f t="shared" si="61"/>
        <v>23.459999999999997</v>
      </c>
      <c r="O432" s="26">
        <f t="shared" si="62"/>
        <v>0.31</v>
      </c>
      <c r="P432" s="10">
        <f t="shared" si="63"/>
        <v>10.3</v>
      </c>
      <c r="Q432" s="52" t="s">
        <v>33</v>
      </c>
      <c r="R432" s="52" t="s">
        <v>38</v>
      </c>
      <c r="S432" s="25">
        <v>1</v>
      </c>
      <c r="T432" s="53"/>
    </row>
    <row r="433" spans="2:20">
      <c r="B433" s="42">
        <v>430</v>
      </c>
      <c r="C433" s="45">
        <v>44513</v>
      </c>
      <c r="D433" s="25" t="s">
        <v>877</v>
      </c>
      <c r="E433" s="25">
        <v>1.74</v>
      </c>
      <c r="F433" s="25" t="s">
        <v>878</v>
      </c>
      <c r="G433" s="25" t="s">
        <v>1159</v>
      </c>
      <c r="H433" s="122">
        <v>200</v>
      </c>
      <c r="I433" s="37">
        <v>1.39</v>
      </c>
      <c r="J433" s="37">
        <v>2</v>
      </c>
      <c r="K433" s="35">
        <f t="shared" si="59"/>
        <v>2</v>
      </c>
      <c r="L433" s="61">
        <f t="shared" si="60"/>
        <v>1</v>
      </c>
      <c r="M433" s="30">
        <v>0.76</v>
      </c>
      <c r="N433" s="7">
        <f t="shared" si="61"/>
        <v>24.22</v>
      </c>
      <c r="O433" s="26">
        <f t="shared" si="62"/>
        <v>0.38</v>
      </c>
      <c r="P433" s="10">
        <f t="shared" si="63"/>
        <v>10.680000000000001</v>
      </c>
      <c r="Q433" s="52" t="s">
        <v>33</v>
      </c>
      <c r="R433" s="52" t="s">
        <v>31</v>
      </c>
      <c r="S433" s="25">
        <v>1</v>
      </c>
      <c r="T433" s="53"/>
    </row>
    <row r="434" spans="2:20">
      <c r="B434" s="42">
        <v>431</v>
      </c>
      <c r="C434" s="45">
        <v>44513</v>
      </c>
      <c r="D434" s="25" t="s">
        <v>352</v>
      </c>
      <c r="E434" s="25">
        <v>1.64</v>
      </c>
      <c r="F434" s="25" t="s">
        <v>1160</v>
      </c>
      <c r="G434" s="25" t="s">
        <v>1161</v>
      </c>
      <c r="H434" s="122">
        <v>200</v>
      </c>
      <c r="I434" s="37">
        <v>1.25</v>
      </c>
      <c r="J434" s="37">
        <v>2</v>
      </c>
      <c r="K434" s="35">
        <f t="shared" si="59"/>
        <v>2</v>
      </c>
      <c r="L434" s="61">
        <f t="shared" si="60"/>
        <v>1</v>
      </c>
      <c r="M434" s="30">
        <v>0.49</v>
      </c>
      <c r="N434" s="7">
        <f t="shared" si="61"/>
        <v>24.709999999999997</v>
      </c>
      <c r="O434" s="26">
        <f t="shared" si="62"/>
        <v>0.245</v>
      </c>
      <c r="P434" s="10">
        <f t="shared" si="63"/>
        <v>10.925000000000001</v>
      </c>
      <c r="Q434" s="52" t="s">
        <v>29</v>
      </c>
      <c r="R434" s="52" t="s">
        <v>39</v>
      </c>
      <c r="S434" s="25">
        <v>1</v>
      </c>
      <c r="T434" s="53"/>
    </row>
    <row r="435" spans="2:20">
      <c r="B435" s="42">
        <v>432</v>
      </c>
      <c r="C435" s="45">
        <v>44513</v>
      </c>
      <c r="D435" s="25" t="s">
        <v>690</v>
      </c>
      <c r="E435" s="25">
        <v>1.79</v>
      </c>
      <c r="F435" s="25" t="s">
        <v>927</v>
      </c>
      <c r="G435" s="25" t="s">
        <v>1162</v>
      </c>
      <c r="H435" s="122">
        <v>200</v>
      </c>
      <c r="I435" s="37">
        <v>1.3</v>
      </c>
      <c r="J435" s="37">
        <v>2</v>
      </c>
      <c r="K435" s="35">
        <f t="shared" si="59"/>
        <v>2</v>
      </c>
      <c r="L435" s="61">
        <f t="shared" si="60"/>
        <v>1</v>
      </c>
      <c r="M435" s="30">
        <v>0.57999999999999996</v>
      </c>
      <c r="N435" s="7">
        <f t="shared" si="61"/>
        <v>25.289999999999996</v>
      </c>
      <c r="O435" s="26">
        <f t="shared" si="62"/>
        <v>0.28999999999999998</v>
      </c>
      <c r="P435" s="10">
        <f t="shared" si="63"/>
        <v>11.215</v>
      </c>
      <c r="Q435" s="52" t="s">
        <v>33</v>
      </c>
      <c r="R435" s="52" t="s">
        <v>30</v>
      </c>
      <c r="S435" s="25">
        <v>1</v>
      </c>
      <c r="T435" s="53"/>
    </row>
    <row r="436" spans="2:20">
      <c r="B436" s="42">
        <v>433</v>
      </c>
      <c r="C436" s="45">
        <v>44513</v>
      </c>
      <c r="D436" s="25" t="s">
        <v>574</v>
      </c>
      <c r="E436" s="25">
        <v>1.69</v>
      </c>
      <c r="F436" s="25" t="s">
        <v>932</v>
      </c>
      <c r="G436" s="25" t="s">
        <v>1163</v>
      </c>
      <c r="H436" s="122">
        <v>200</v>
      </c>
      <c r="I436" s="37">
        <v>1.39</v>
      </c>
      <c r="J436" s="37">
        <v>2</v>
      </c>
      <c r="K436" s="35">
        <f t="shared" si="59"/>
        <v>2</v>
      </c>
      <c r="L436" s="61">
        <f t="shared" si="60"/>
        <v>1</v>
      </c>
      <c r="M436" s="30">
        <v>0.76</v>
      </c>
      <c r="N436" s="7">
        <f t="shared" si="61"/>
        <v>26.049999999999997</v>
      </c>
      <c r="O436" s="26">
        <f t="shared" si="62"/>
        <v>0.38</v>
      </c>
      <c r="P436" s="10">
        <f t="shared" si="63"/>
        <v>11.595000000000001</v>
      </c>
      <c r="Q436" s="52" t="s">
        <v>33</v>
      </c>
      <c r="R436" s="52" t="s">
        <v>108</v>
      </c>
      <c r="S436" s="25">
        <v>1</v>
      </c>
      <c r="T436" s="53"/>
    </row>
    <row r="437" spans="2:20">
      <c r="B437" s="42">
        <v>434</v>
      </c>
      <c r="C437" s="45">
        <v>44513</v>
      </c>
      <c r="D437" s="25" t="s">
        <v>574</v>
      </c>
      <c r="E437" s="25">
        <v>1.53</v>
      </c>
      <c r="F437" s="25" t="s">
        <v>827</v>
      </c>
      <c r="G437" s="25" t="s">
        <v>884</v>
      </c>
      <c r="H437" s="122">
        <v>200</v>
      </c>
      <c r="I437" s="37">
        <v>1.37</v>
      </c>
      <c r="J437" s="37">
        <v>2</v>
      </c>
      <c r="K437" s="35">
        <f t="shared" si="59"/>
        <v>2</v>
      </c>
      <c r="L437" s="61">
        <f t="shared" si="60"/>
        <v>1</v>
      </c>
      <c r="M437" s="30">
        <v>0.72</v>
      </c>
      <c r="N437" s="7">
        <f t="shared" si="61"/>
        <v>26.769999999999996</v>
      </c>
      <c r="O437" s="26">
        <f t="shared" si="62"/>
        <v>0.36</v>
      </c>
      <c r="P437" s="10">
        <f t="shared" si="63"/>
        <v>11.955</v>
      </c>
      <c r="Q437" s="52" t="s">
        <v>38</v>
      </c>
      <c r="R437" s="52" t="s">
        <v>38</v>
      </c>
      <c r="S437" s="25">
        <v>1</v>
      </c>
      <c r="T437" s="53"/>
    </row>
    <row r="438" spans="2:20">
      <c r="B438" s="42">
        <v>435</v>
      </c>
      <c r="C438" s="45">
        <v>44512</v>
      </c>
      <c r="D438" s="25" t="s">
        <v>739</v>
      </c>
      <c r="E438" s="25">
        <v>1.79</v>
      </c>
      <c r="F438" s="25" t="s">
        <v>106</v>
      </c>
      <c r="G438" s="25" t="s">
        <v>1137</v>
      </c>
      <c r="H438" s="122">
        <v>200</v>
      </c>
      <c r="I438" s="37">
        <v>1.35</v>
      </c>
      <c r="J438" s="37">
        <v>2</v>
      </c>
      <c r="K438" s="35">
        <f t="shared" si="59"/>
        <v>2</v>
      </c>
      <c r="L438" s="61">
        <f t="shared" si="60"/>
        <v>1</v>
      </c>
      <c r="M438" s="30">
        <v>0.68</v>
      </c>
      <c r="N438" s="7">
        <f t="shared" si="61"/>
        <v>27.449999999999996</v>
      </c>
      <c r="O438" s="26">
        <f t="shared" si="62"/>
        <v>0.34</v>
      </c>
      <c r="P438" s="10">
        <f t="shared" si="63"/>
        <v>12.295</v>
      </c>
      <c r="Q438" s="52" t="s">
        <v>33</v>
      </c>
      <c r="R438" s="52" t="s">
        <v>39</v>
      </c>
      <c r="S438" s="25">
        <v>1</v>
      </c>
      <c r="T438" s="53"/>
    </row>
    <row r="439" spans="2:20">
      <c r="B439" s="42">
        <v>436</v>
      </c>
      <c r="C439" s="45">
        <v>44514</v>
      </c>
      <c r="D439" s="25" t="s">
        <v>532</v>
      </c>
      <c r="E439" s="25">
        <v>1.5</v>
      </c>
      <c r="F439" s="25" t="s">
        <v>1164</v>
      </c>
      <c r="G439" s="25" t="s">
        <v>1165</v>
      </c>
      <c r="H439" s="122">
        <v>200</v>
      </c>
      <c r="I439" s="37">
        <v>1.42</v>
      </c>
      <c r="J439" s="37">
        <v>2</v>
      </c>
      <c r="K439" s="35">
        <f t="shared" si="59"/>
        <v>2</v>
      </c>
      <c r="L439" s="61">
        <f t="shared" si="60"/>
        <v>1</v>
      </c>
      <c r="M439" s="30">
        <v>0.82</v>
      </c>
      <c r="N439" s="7">
        <f t="shared" si="61"/>
        <v>28.269999999999996</v>
      </c>
      <c r="O439" s="26">
        <f t="shared" si="62"/>
        <v>0.40999999999999992</v>
      </c>
      <c r="P439" s="10">
        <f t="shared" si="63"/>
        <v>12.705</v>
      </c>
      <c r="Q439" s="52" t="s">
        <v>41</v>
      </c>
      <c r="R439" s="52" t="s">
        <v>41</v>
      </c>
      <c r="S439" s="25">
        <v>1</v>
      </c>
      <c r="T439" s="53"/>
    </row>
    <row r="440" spans="2:20">
      <c r="B440" s="42">
        <v>437</v>
      </c>
      <c r="C440" s="45">
        <v>44514</v>
      </c>
      <c r="D440" s="25" t="s">
        <v>532</v>
      </c>
      <c r="E440" s="25">
        <v>1.62</v>
      </c>
      <c r="F440" s="25" t="s">
        <v>1104</v>
      </c>
      <c r="G440" s="25" t="s">
        <v>1166</v>
      </c>
      <c r="H440" s="122">
        <v>200</v>
      </c>
      <c r="I440" s="37">
        <v>1.47</v>
      </c>
      <c r="J440" s="37">
        <v>2</v>
      </c>
      <c r="K440" s="35">
        <f t="shared" si="59"/>
        <v>2</v>
      </c>
      <c r="L440" s="61">
        <f t="shared" si="60"/>
        <v>1</v>
      </c>
      <c r="M440" s="30">
        <v>0.92</v>
      </c>
      <c r="N440" s="7">
        <f t="shared" si="61"/>
        <v>29.189999999999998</v>
      </c>
      <c r="O440" s="26">
        <f t="shared" si="62"/>
        <v>0.45999999999999996</v>
      </c>
      <c r="P440" s="10">
        <f t="shared" si="63"/>
        <v>13.164999999999999</v>
      </c>
      <c r="Q440" s="52" t="s">
        <v>33</v>
      </c>
      <c r="R440" s="52" t="s">
        <v>30</v>
      </c>
      <c r="S440" s="25">
        <v>1</v>
      </c>
      <c r="T440" s="53"/>
    </row>
    <row r="441" spans="2:20">
      <c r="B441" s="42">
        <v>438</v>
      </c>
      <c r="C441" s="45">
        <v>44514</v>
      </c>
      <c r="D441" s="25" t="s">
        <v>532</v>
      </c>
      <c r="E441" s="25">
        <v>1.62</v>
      </c>
      <c r="F441" s="25" t="s">
        <v>706</v>
      </c>
      <c r="G441" s="25" t="s">
        <v>1105</v>
      </c>
      <c r="H441" s="122">
        <v>200</v>
      </c>
      <c r="I441" s="37">
        <v>1.43</v>
      </c>
      <c r="J441" s="37">
        <v>2</v>
      </c>
      <c r="K441" s="35">
        <f t="shared" si="59"/>
        <v>2</v>
      </c>
      <c r="L441" s="61">
        <f t="shared" si="60"/>
        <v>1</v>
      </c>
      <c r="M441" s="30">
        <v>0.84</v>
      </c>
      <c r="N441" s="7">
        <f t="shared" si="61"/>
        <v>30.029999999999998</v>
      </c>
      <c r="O441" s="26">
        <f t="shared" si="62"/>
        <v>0.42</v>
      </c>
      <c r="P441" s="10">
        <f t="shared" si="63"/>
        <v>13.584999999999999</v>
      </c>
      <c r="Q441" s="52" t="s">
        <v>33</v>
      </c>
      <c r="R441" s="52" t="s">
        <v>32</v>
      </c>
      <c r="S441" s="25">
        <v>1</v>
      </c>
      <c r="T441" s="53"/>
    </row>
    <row r="442" spans="2:20">
      <c r="B442" s="42">
        <v>439</v>
      </c>
      <c r="C442" s="45">
        <v>44514</v>
      </c>
      <c r="D442" s="25" t="s">
        <v>690</v>
      </c>
      <c r="E442" s="25">
        <v>1.76</v>
      </c>
      <c r="F442" s="25" t="s">
        <v>1167</v>
      </c>
      <c r="G442" s="25" t="s">
        <v>1058</v>
      </c>
      <c r="H442" s="122">
        <v>200</v>
      </c>
      <c r="I442" s="37">
        <v>1.42</v>
      </c>
      <c r="J442" s="37">
        <v>2</v>
      </c>
      <c r="K442" s="35">
        <f t="shared" si="59"/>
        <v>2</v>
      </c>
      <c r="L442" s="61">
        <f t="shared" si="60"/>
        <v>1</v>
      </c>
      <c r="M442" s="30">
        <v>0.82</v>
      </c>
      <c r="N442" s="7">
        <f t="shared" si="61"/>
        <v>30.849999999999998</v>
      </c>
      <c r="O442" s="26">
        <f t="shared" si="62"/>
        <v>0.40999999999999992</v>
      </c>
      <c r="P442" s="10">
        <f t="shared" si="63"/>
        <v>13.994999999999999</v>
      </c>
      <c r="Q442" s="52" t="s">
        <v>30</v>
      </c>
      <c r="R442" s="52" t="s">
        <v>30</v>
      </c>
      <c r="S442" s="25">
        <v>1</v>
      </c>
      <c r="T442" s="53"/>
    </row>
    <row r="443" spans="2:20">
      <c r="B443" s="42">
        <v>440</v>
      </c>
      <c r="C443" s="45">
        <v>44514</v>
      </c>
      <c r="D443" s="25" t="s">
        <v>690</v>
      </c>
      <c r="E443" s="25">
        <v>1.78</v>
      </c>
      <c r="F443" s="25" t="s">
        <v>1168</v>
      </c>
      <c r="G443" s="25" t="s">
        <v>1169</v>
      </c>
      <c r="H443" s="122">
        <v>200</v>
      </c>
      <c r="I443" s="37">
        <v>1.46</v>
      </c>
      <c r="J443" s="37">
        <v>2</v>
      </c>
      <c r="K443" s="35">
        <f t="shared" si="59"/>
        <v>2</v>
      </c>
      <c r="L443" s="61">
        <f t="shared" si="60"/>
        <v>1</v>
      </c>
      <c r="M443" s="30">
        <v>0.9</v>
      </c>
      <c r="N443" s="7">
        <f t="shared" si="61"/>
        <v>31.749999999999996</v>
      </c>
      <c r="O443" s="26">
        <f t="shared" si="62"/>
        <v>0.45000000000000007</v>
      </c>
      <c r="P443" s="10">
        <f t="shared" si="63"/>
        <v>14.444999999999999</v>
      </c>
      <c r="Q443" s="52" t="s">
        <v>29</v>
      </c>
      <c r="R443" s="52" t="s">
        <v>39</v>
      </c>
      <c r="S443" s="25">
        <v>1</v>
      </c>
      <c r="T443" s="53"/>
    </row>
    <row r="444" spans="2:20">
      <c r="B444" s="42">
        <v>441</v>
      </c>
      <c r="C444" s="45">
        <v>44514</v>
      </c>
      <c r="D444" s="25" t="s">
        <v>690</v>
      </c>
      <c r="E444" s="25">
        <v>1.8</v>
      </c>
      <c r="F444" s="25" t="s">
        <v>755</v>
      </c>
      <c r="G444" s="25" t="s">
        <v>1170</v>
      </c>
      <c r="H444" s="122">
        <v>200</v>
      </c>
      <c r="I444" s="37">
        <v>1.28</v>
      </c>
      <c r="J444" s="37">
        <v>2</v>
      </c>
      <c r="K444" s="35">
        <f t="shared" si="59"/>
        <v>2</v>
      </c>
      <c r="L444" s="61">
        <f t="shared" si="60"/>
        <v>1</v>
      </c>
      <c r="M444" s="30">
        <v>0.54</v>
      </c>
      <c r="N444" s="7">
        <f t="shared" si="61"/>
        <v>32.29</v>
      </c>
      <c r="O444" s="26">
        <f t="shared" si="62"/>
        <v>0.27</v>
      </c>
      <c r="P444" s="10">
        <f t="shared" si="63"/>
        <v>14.714999999999998</v>
      </c>
      <c r="Q444" s="52" t="s">
        <v>39</v>
      </c>
      <c r="R444" s="52" t="s">
        <v>376</v>
      </c>
      <c r="S444" s="25">
        <v>1</v>
      </c>
      <c r="T444" s="53"/>
    </row>
    <row r="445" spans="2:20">
      <c r="B445" s="42">
        <v>442</v>
      </c>
      <c r="C445" s="45">
        <v>44514</v>
      </c>
      <c r="D445" s="25" t="s">
        <v>690</v>
      </c>
      <c r="E445" s="25">
        <v>1.59</v>
      </c>
      <c r="F445" s="25" t="s">
        <v>753</v>
      </c>
      <c r="G445" s="25" t="s">
        <v>1171</v>
      </c>
      <c r="H445" s="122">
        <v>200</v>
      </c>
      <c r="I445" s="37">
        <v>1.29</v>
      </c>
      <c r="J445" s="37">
        <v>2</v>
      </c>
      <c r="K445" s="35">
        <f t="shared" si="59"/>
        <v>2</v>
      </c>
      <c r="L445" s="61">
        <f t="shared" si="60"/>
        <v>1</v>
      </c>
      <c r="M445" s="30">
        <v>0.56000000000000005</v>
      </c>
      <c r="N445" s="7">
        <f t="shared" si="61"/>
        <v>32.85</v>
      </c>
      <c r="O445" s="26">
        <f t="shared" si="62"/>
        <v>0.28000000000000003</v>
      </c>
      <c r="P445" s="10">
        <f t="shared" si="63"/>
        <v>14.994999999999997</v>
      </c>
      <c r="Q445" s="52" t="s">
        <v>28</v>
      </c>
      <c r="R445" s="52" t="s">
        <v>30</v>
      </c>
      <c r="S445" s="25">
        <v>1</v>
      </c>
      <c r="T445" s="53"/>
    </row>
    <row r="446" spans="2:20">
      <c r="B446" s="42">
        <v>443</v>
      </c>
      <c r="C446" s="45">
        <v>44514</v>
      </c>
      <c r="D446" s="25" t="s">
        <v>1174</v>
      </c>
      <c r="E446" s="25">
        <v>1.69</v>
      </c>
      <c r="F446" s="25" t="s">
        <v>1172</v>
      </c>
      <c r="G446" s="25" t="s">
        <v>1173</v>
      </c>
      <c r="H446" s="122">
        <v>200</v>
      </c>
      <c r="I446" s="37">
        <v>1.26</v>
      </c>
      <c r="J446" s="37">
        <v>2</v>
      </c>
      <c r="K446" s="35">
        <f t="shared" si="59"/>
        <v>2</v>
      </c>
      <c r="L446" s="61">
        <f t="shared" si="60"/>
        <v>1</v>
      </c>
      <c r="M446" s="30">
        <v>-2</v>
      </c>
      <c r="N446" s="7">
        <f t="shared" si="61"/>
        <v>30.85</v>
      </c>
      <c r="O446" s="26">
        <f t="shared" si="62"/>
        <v>-1</v>
      </c>
      <c r="P446" s="10">
        <f t="shared" si="63"/>
        <v>13.994999999999997</v>
      </c>
      <c r="Q446" s="52" t="s">
        <v>29</v>
      </c>
      <c r="R446" s="52" t="s">
        <v>33</v>
      </c>
      <c r="S446" s="25">
        <v>0</v>
      </c>
      <c r="T446" s="53"/>
    </row>
    <row r="447" spans="2:20">
      <c r="B447" s="42">
        <v>444</v>
      </c>
      <c r="C447" s="45">
        <v>44514</v>
      </c>
      <c r="D447" s="25" t="s">
        <v>748</v>
      </c>
      <c r="E447" s="25">
        <v>1.72</v>
      </c>
      <c r="F447" s="25" t="s">
        <v>1115</v>
      </c>
      <c r="G447" s="25" t="s">
        <v>774</v>
      </c>
      <c r="H447" s="122">
        <v>200</v>
      </c>
      <c r="I447" s="37">
        <v>1.64</v>
      </c>
      <c r="J447" s="37">
        <v>2</v>
      </c>
      <c r="K447" s="35">
        <f t="shared" si="59"/>
        <v>2</v>
      </c>
      <c r="L447" s="61">
        <f t="shared" si="60"/>
        <v>1</v>
      </c>
      <c r="M447" s="30">
        <v>1.25</v>
      </c>
      <c r="N447" s="7">
        <f t="shared" si="61"/>
        <v>32.1</v>
      </c>
      <c r="O447" s="26">
        <f t="shared" si="62"/>
        <v>0.625</v>
      </c>
      <c r="P447" s="10">
        <f t="shared" si="63"/>
        <v>14.619999999999997</v>
      </c>
      <c r="Q447" s="52" t="s">
        <v>30</v>
      </c>
      <c r="R447" s="52" t="s">
        <v>32</v>
      </c>
      <c r="S447" s="25">
        <v>1</v>
      </c>
      <c r="T447" s="53"/>
    </row>
    <row r="448" spans="2:20">
      <c r="B448" s="42">
        <v>445</v>
      </c>
      <c r="C448" s="45">
        <v>44517</v>
      </c>
      <c r="D448" s="25" t="s">
        <v>748</v>
      </c>
      <c r="E448" s="25">
        <v>1.66</v>
      </c>
      <c r="F448" s="25" t="s">
        <v>1138</v>
      </c>
      <c r="G448" s="25" t="s">
        <v>1187</v>
      </c>
      <c r="H448" s="122">
        <v>200</v>
      </c>
      <c r="I448" s="37">
        <v>1.38</v>
      </c>
      <c r="J448" s="37">
        <v>2</v>
      </c>
      <c r="K448" s="35">
        <f t="shared" si="59"/>
        <v>2</v>
      </c>
      <c r="L448" s="61">
        <f t="shared" si="60"/>
        <v>1</v>
      </c>
      <c r="M448" s="30">
        <v>-2</v>
      </c>
      <c r="N448" s="7">
        <f t="shared" si="61"/>
        <v>30.1</v>
      </c>
      <c r="O448" s="26">
        <f t="shared" si="62"/>
        <v>-1</v>
      </c>
      <c r="P448" s="10">
        <f t="shared" si="63"/>
        <v>13.619999999999997</v>
      </c>
      <c r="Q448" s="52" t="s">
        <v>29</v>
      </c>
      <c r="R448" s="52" t="s">
        <v>29</v>
      </c>
      <c r="S448" s="25">
        <v>0</v>
      </c>
      <c r="T448" s="53"/>
    </row>
    <row r="449" spans="2:20">
      <c r="B449" s="42">
        <v>446</v>
      </c>
      <c r="C449" s="45">
        <v>44518</v>
      </c>
      <c r="D449" s="25" t="s">
        <v>748</v>
      </c>
      <c r="E449" s="25">
        <v>1.55</v>
      </c>
      <c r="F449" s="25" t="s">
        <v>1151</v>
      </c>
      <c r="G449" s="25" t="s">
        <v>1115</v>
      </c>
      <c r="H449" s="122">
        <v>200</v>
      </c>
      <c r="I449" s="37">
        <v>1.35</v>
      </c>
      <c r="J449" s="37">
        <v>2</v>
      </c>
      <c r="K449" s="35">
        <f t="shared" ref="K449:K512" si="64">J449</f>
        <v>2</v>
      </c>
      <c r="L449" s="61">
        <f t="shared" ref="L449:L512" si="65">IFERROR(((K449/H449)*100),"-")</f>
        <v>1</v>
      </c>
      <c r="M449" s="30">
        <v>-2</v>
      </c>
      <c r="N449" s="7">
        <f t="shared" ref="N449:N460" si="66">M449+N448</f>
        <v>28.1</v>
      </c>
      <c r="O449" s="26">
        <f t="shared" ref="O449:O512" si="67">IFERROR(((M449/H449)*100),"0")</f>
        <v>-1</v>
      </c>
      <c r="P449" s="10">
        <f t="shared" ref="P449:P512" si="68">O449+P448</f>
        <v>12.619999999999997</v>
      </c>
      <c r="Q449" s="52" t="s">
        <v>29</v>
      </c>
      <c r="R449" s="52" t="s">
        <v>33</v>
      </c>
      <c r="S449" s="25">
        <v>0</v>
      </c>
      <c r="T449" s="53"/>
    </row>
    <row r="450" spans="2:20">
      <c r="B450" s="42">
        <v>447</v>
      </c>
      <c r="C450" s="45">
        <v>44520</v>
      </c>
      <c r="D450" s="25" t="s">
        <v>300</v>
      </c>
      <c r="E450" s="25">
        <v>1.67</v>
      </c>
      <c r="F450" s="25" t="s">
        <v>349</v>
      </c>
      <c r="G450" s="25" t="s">
        <v>1025</v>
      </c>
      <c r="H450" s="122">
        <v>200</v>
      </c>
      <c r="I450" s="37">
        <v>1.35</v>
      </c>
      <c r="J450" s="37">
        <v>2</v>
      </c>
      <c r="K450" s="35">
        <f t="shared" si="64"/>
        <v>2</v>
      </c>
      <c r="L450" s="61">
        <f t="shared" si="65"/>
        <v>1</v>
      </c>
      <c r="M450" s="30">
        <v>0.69</v>
      </c>
      <c r="N450" s="7">
        <f t="shared" si="66"/>
        <v>28.790000000000003</v>
      </c>
      <c r="O450" s="26">
        <f t="shared" si="67"/>
        <v>0.34499999999999997</v>
      </c>
      <c r="P450" s="10">
        <f t="shared" si="68"/>
        <v>12.964999999999998</v>
      </c>
      <c r="Q450" s="52" t="s">
        <v>29</v>
      </c>
      <c r="R450" s="52" t="s">
        <v>30</v>
      </c>
      <c r="S450" s="25">
        <v>1</v>
      </c>
      <c r="T450" s="53"/>
    </row>
    <row r="451" spans="2:20">
      <c r="B451" s="42">
        <v>448</v>
      </c>
      <c r="C451" s="45">
        <v>44520</v>
      </c>
      <c r="D451" s="25" t="s">
        <v>352</v>
      </c>
      <c r="E451" s="25">
        <v>1.73</v>
      </c>
      <c r="F451" s="25" t="s">
        <v>1057</v>
      </c>
      <c r="G451" s="25" t="s">
        <v>1161</v>
      </c>
      <c r="H451" s="122">
        <v>200</v>
      </c>
      <c r="I451" s="37">
        <v>1.26</v>
      </c>
      <c r="J451" s="37">
        <v>2</v>
      </c>
      <c r="K451" s="35">
        <f t="shared" si="64"/>
        <v>2</v>
      </c>
      <c r="L451" s="61">
        <f t="shared" si="65"/>
        <v>1</v>
      </c>
      <c r="M451" s="30">
        <v>-2</v>
      </c>
      <c r="N451" s="7">
        <f t="shared" si="66"/>
        <v>26.790000000000003</v>
      </c>
      <c r="O451" s="26">
        <f t="shared" si="67"/>
        <v>-1</v>
      </c>
      <c r="P451" s="10">
        <f t="shared" si="68"/>
        <v>11.964999999999998</v>
      </c>
      <c r="Q451" s="52" t="s">
        <v>29</v>
      </c>
      <c r="R451" s="52" t="s">
        <v>29</v>
      </c>
      <c r="S451" s="25">
        <v>0</v>
      </c>
      <c r="T451" s="53"/>
    </row>
    <row r="452" spans="2:20">
      <c r="B452" s="42">
        <v>449</v>
      </c>
      <c r="C452" s="45">
        <v>44520</v>
      </c>
      <c r="D452" s="25" t="s">
        <v>690</v>
      </c>
      <c r="E452" s="25">
        <v>1.57</v>
      </c>
      <c r="F452" s="25" t="s">
        <v>1168</v>
      </c>
      <c r="G452" s="25" t="s">
        <v>1140</v>
      </c>
      <c r="H452" s="122">
        <v>200</v>
      </c>
      <c r="I452" s="37">
        <v>1.36</v>
      </c>
      <c r="J452" s="37">
        <v>2</v>
      </c>
      <c r="K452" s="35">
        <f t="shared" si="64"/>
        <v>2</v>
      </c>
      <c r="L452" s="61">
        <f t="shared" si="65"/>
        <v>1</v>
      </c>
      <c r="M452" s="30">
        <v>0.71</v>
      </c>
      <c r="N452" s="7">
        <f t="shared" si="66"/>
        <v>27.500000000000004</v>
      </c>
      <c r="O452" s="26">
        <f t="shared" si="67"/>
        <v>0.35499999999999998</v>
      </c>
      <c r="P452" s="10">
        <f t="shared" si="68"/>
        <v>12.319999999999999</v>
      </c>
      <c r="Q452" s="52" t="s">
        <v>33</v>
      </c>
      <c r="R452" s="52" t="s">
        <v>108</v>
      </c>
      <c r="S452" s="25">
        <v>1</v>
      </c>
      <c r="T452" s="53"/>
    </row>
    <row r="453" spans="2:20">
      <c r="B453" s="42">
        <v>450</v>
      </c>
      <c r="C453" s="45">
        <v>44520</v>
      </c>
      <c r="D453" s="25" t="s">
        <v>877</v>
      </c>
      <c r="E453" s="25">
        <v>1.76</v>
      </c>
      <c r="F453" s="25" t="s">
        <v>1190</v>
      </c>
      <c r="G453" s="25" t="s">
        <v>879</v>
      </c>
      <c r="H453" s="122">
        <v>200</v>
      </c>
      <c r="I453" s="37">
        <v>1.38</v>
      </c>
      <c r="J453" s="37">
        <v>2</v>
      </c>
      <c r="K453" s="35">
        <f t="shared" si="64"/>
        <v>2</v>
      </c>
      <c r="L453" s="61">
        <f t="shared" si="65"/>
        <v>1</v>
      </c>
      <c r="M453" s="30">
        <v>0.74</v>
      </c>
      <c r="N453" s="7">
        <f t="shared" si="66"/>
        <v>28.240000000000002</v>
      </c>
      <c r="O453" s="26">
        <f t="shared" si="67"/>
        <v>0.37</v>
      </c>
      <c r="P453" s="10">
        <f t="shared" si="68"/>
        <v>12.689999999999998</v>
      </c>
      <c r="Q453" s="52" t="s">
        <v>30</v>
      </c>
      <c r="R453" s="52" t="s">
        <v>38</v>
      </c>
      <c r="S453" s="25">
        <v>1</v>
      </c>
      <c r="T453" s="53"/>
    </row>
    <row r="454" spans="2:20">
      <c r="B454" s="42">
        <v>451</v>
      </c>
      <c r="C454" s="45">
        <v>44520</v>
      </c>
      <c r="D454" s="25" t="s">
        <v>621</v>
      </c>
      <c r="E454" s="25">
        <v>1.77</v>
      </c>
      <c r="F454" s="25" t="s">
        <v>1158</v>
      </c>
      <c r="G454" s="25" t="s">
        <v>1191</v>
      </c>
      <c r="H454" s="122">
        <v>200</v>
      </c>
      <c r="I454" s="37">
        <v>1.32</v>
      </c>
      <c r="J454" s="37">
        <v>2</v>
      </c>
      <c r="K454" s="35">
        <f t="shared" si="64"/>
        <v>2</v>
      </c>
      <c r="L454" s="61">
        <f t="shared" si="65"/>
        <v>1</v>
      </c>
      <c r="M454" s="30">
        <v>0.63</v>
      </c>
      <c r="N454" s="7">
        <f t="shared" si="66"/>
        <v>28.87</v>
      </c>
      <c r="O454" s="26">
        <f t="shared" si="67"/>
        <v>0.315</v>
      </c>
      <c r="P454" s="10">
        <f t="shared" si="68"/>
        <v>13.004999999999997</v>
      </c>
      <c r="Q454" s="52" t="s">
        <v>29</v>
      </c>
      <c r="R454" s="52" t="s">
        <v>38</v>
      </c>
      <c r="S454" s="25">
        <v>1</v>
      </c>
      <c r="T454" s="53"/>
    </row>
    <row r="455" spans="2:20">
      <c r="B455" s="42">
        <v>452</v>
      </c>
      <c r="C455" s="45">
        <v>44520</v>
      </c>
      <c r="D455" s="25" t="s">
        <v>690</v>
      </c>
      <c r="E455" s="25">
        <v>1.77</v>
      </c>
      <c r="F455" s="25" t="s">
        <v>1192</v>
      </c>
      <c r="G455" s="25" t="s">
        <v>1193</v>
      </c>
      <c r="H455" s="122">
        <v>200</v>
      </c>
      <c r="I455" s="37">
        <v>1.49</v>
      </c>
      <c r="J455" s="37">
        <v>2</v>
      </c>
      <c r="K455" s="35">
        <f t="shared" si="64"/>
        <v>2</v>
      </c>
      <c r="L455" s="61">
        <f t="shared" si="65"/>
        <v>1</v>
      </c>
      <c r="M455" s="30">
        <v>0.96</v>
      </c>
      <c r="N455" s="7">
        <f t="shared" si="66"/>
        <v>29.830000000000002</v>
      </c>
      <c r="O455" s="26">
        <f t="shared" si="67"/>
        <v>0.48</v>
      </c>
      <c r="P455" s="10">
        <f t="shared" si="68"/>
        <v>13.484999999999998</v>
      </c>
      <c r="Q455" s="52" t="s">
        <v>29</v>
      </c>
      <c r="R455" s="52" t="s">
        <v>38</v>
      </c>
      <c r="S455" s="25">
        <v>1</v>
      </c>
      <c r="T455" s="53"/>
    </row>
    <row r="456" spans="2:20">
      <c r="B456" s="42">
        <v>453</v>
      </c>
      <c r="C456" s="45">
        <v>44520</v>
      </c>
      <c r="D456" s="25" t="s">
        <v>877</v>
      </c>
      <c r="E456" s="25">
        <v>1.64</v>
      </c>
      <c r="F456" s="25" t="s">
        <v>1194</v>
      </c>
      <c r="G456" s="25" t="s">
        <v>964</v>
      </c>
      <c r="H456" s="122">
        <v>200</v>
      </c>
      <c r="I456" s="37">
        <v>1.29</v>
      </c>
      <c r="J456" s="37">
        <v>2</v>
      </c>
      <c r="K456" s="35">
        <f t="shared" si="64"/>
        <v>2</v>
      </c>
      <c r="L456" s="61">
        <f t="shared" si="65"/>
        <v>1</v>
      </c>
      <c r="M456" s="30">
        <v>-2</v>
      </c>
      <c r="N456" s="7">
        <f t="shared" si="66"/>
        <v>27.830000000000002</v>
      </c>
      <c r="O456" s="26">
        <f t="shared" si="67"/>
        <v>-1</v>
      </c>
      <c r="P456" s="10">
        <f t="shared" si="68"/>
        <v>12.484999999999998</v>
      </c>
      <c r="Q456" s="52" t="s">
        <v>29</v>
      </c>
      <c r="R456" s="52" t="s">
        <v>33</v>
      </c>
      <c r="S456" s="25">
        <v>0</v>
      </c>
      <c r="T456" s="53"/>
    </row>
    <row r="457" spans="2:20">
      <c r="B457" s="42">
        <v>454</v>
      </c>
      <c r="C457" s="45">
        <v>44520</v>
      </c>
      <c r="D457" s="25" t="s">
        <v>168</v>
      </c>
      <c r="E457" s="25">
        <v>1.8</v>
      </c>
      <c r="F457" s="25" t="s">
        <v>1157</v>
      </c>
      <c r="G457" s="25" t="s">
        <v>1195</v>
      </c>
      <c r="H457" s="122">
        <v>200</v>
      </c>
      <c r="I457" s="37">
        <v>1.29</v>
      </c>
      <c r="J457" s="37">
        <v>2</v>
      </c>
      <c r="K457" s="35">
        <f t="shared" si="64"/>
        <v>2</v>
      </c>
      <c r="L457" s="61">
        <f t="shared" si="65"/>
        <v>1</v>
      </c>
      <c r="M457" s="30">
        <v>-2</v>
      </c>
      <c r="N457" s="7">
        <f t="shared" si="66"/>
        <v>25.830000000000002</v>
      </c>
      <c r="O457" s="26">
        <f t="shared" si="67"/>
        <v>-1</v>
      </c>
      <c r="P457" s="10">
        <f t="shared" si="68"/>
        <v>11.484999999999998</v>
      </c>
      <c r="Q457" s="52" t="s">
        <v>29</v>
      </c>
      <c r="R457" s="52" t="s">
        <v>33</v>
      </c>
      <c r="S457" s="25">
        <v>0</v>
      </c>
      <c r="T457" s="53"/>
    </row>
    <row r="458" spans="2:20">
      <c r="B458" s="42">
        <v>455</v>
      </c>
      <c r="C458" s="45">
        <v>44520</v>
      </c>
      <c r="D458" s="25" t="s">
        <v>165</v>
      </c>
      <c r="E458" s="25">
        <v>1.57</v>
      </c>
      <c r="F458" s="25" t="s">
        <v>1196</v>
      </c>
      <c r="G458" s="25" t="s">
        <v>610</v>
      </c>
      <c r="H458" s="122">
        <v>200</v>
      </c>
      <c r="I458" s="37">
        <v>1.27</v>
      </c>
      <c r="J458" s="37">
        <v>2</v>
      </c>
      <c r="K458" s="35">
        <f t="shared" si="64"/>
        <v>2</v>
      </c>
      <c r="L458" s="61">
        <f t="shared" si="65"/>
        <v>1</v>
      </c>
      <c r="M458" s="30">
        <v>0.53</v>
      </c>
      <c r="N458" s="7">
        <f t="shared" si="66"/>
        <v>26.360000000000003</v>
      </c>
      <c r="O458" s="26">
        <f t="shared" si="67"/>
        <v>0.26500000000000001</v>
      </c>
      <c r="P458" s="10">
        <f t="shared" si="68"/>
        <v>11.749999999999998</v>
      </c>
      <c r="Q458" s="52" t="s">
        <v>33</v>
      </c>
      <c r="R458" s="52" t="s">
        <v>39</v>
      </c>
      <c r="S458" s="25">
        <v>1</v>
      </c>
      <c r="T458" s="53"/>
    </row>
    <row r="459" spans="2:20">
      <c r="B459" s="42">
        <v>456</v>
      </c>
      <c r="C459" s="45">
        <v>44520</v>
      </c>
      <c r="D459" s="25" t="s">
        <v>690</v>
      </c>
      <c r="E459" s="25">
        <v>1.63</v>
      </c>
      <c r="F459" s="25" t="s">
        <v>1197</v>
      </c>
      <c r="G459" s="25" t="s">
        <v>1198</v>
      </c>
      <c r="H459" s="122">
        <v>200</v>
      </c>
      <c r="I459" s="37">
        <v>1.4</v>
      </c>
      <c r="J459" s="37">
        <v>2</v>
      </c>
      <c r="K459" s="35">
        <f t="shared" si="64"/>
        <v>2</v>
      </c>
      <c r="L459" s="61">
        <f t="shared" si="65"/>
        <v>1</v>
      </c>
      <c r="M459" s="30">
        <v>0.78</v>
      </c>
      <c r="N459" s="7">
        <f t="shared" si="66"/>
        <v>27.140000000000004</v>
      </c>
      <c r="O459" s="26">
        <f t="shared" si="67"/>
        <v>0.39</v>
      </c>
      <c r="P459" s="10">
        <f t="shared" si="68"/>
        <v>12.139999999999999</v>
      </c>
      <c r="Q459" s="52" t="s">
        <v>28</v>
      </c>
      <c r="R459" s="52" t="s">
        <v>30</v>
      </c>
      <c r="S459" s="25">
        <v>1</v>
      </c>
      <c r="T459" s="53"/>
    </row>
    <row r="460" spans="2:20">
      <c r="B460" s="42">
        <v>457</v>
      </c>
      <c r="C460" s="45">
        <v>44520</v>
      </c>
      <c r="D460" s="25" t="s">
        <v>1066</v>
      </c>
      <c r="E460" s="25">
        <v>1.61</v>
      </c>
      <c r="F460" s="25" t="s">
        <v>1117</v>
      </c>
      <c r="G460" s="25" t="s">
        <v>1199</v>
      </c>
      <c r="H460" s="122">
        <v>200</v>
      </c>
      <c r="I460" s="37">
        <v>1.5</v>
      </c>
      <c r="J460" s="37">
        <v>2</v>
      </c>
      <c r="K460" s="35">
        <f t="shared" si="64"/>
        <v>2</v>
      </c>
      <c r="L460" s="61">
        <f t="shared" si="65"/>
        <v>1</v>
      </c>
      <c r="M460" s="30">
        <v>0.98</v>
      </c>
      <c r="N460" s="7">
        <f t="shared" si="66"/>
        <v>28.120000000000005</v>
      </c>
      <c r="O460" s="26">
        <f t="shared" si="67"/>
        <v>0.49</v>
      </c>
      <c r="P460" s="10">
        <f t="shared" si="68"/>
        <v>12.629999999999999</v>
      </c>
      <c r="Q460" s="52" t="s">
        <v>35</v>
      </c>
      <c r="R460" s="52" t="s">
        <v>1027</v>
      </c>
      <c r="S460" s="25">
        <v>1</v>
      </c>
      <c r="T460" s="53"/>
    </row>
    <row r="461" spans="2:20">
      <c r="B461" s="42">
        <v>458</v>
      </c>
      <c r="C461" s="45">
        <v>44521</v>
      </c>
      <c r="D461" s="25" t="s">
        <v>300</v>
      </c>
      <c r="E461" s="25">
        <v>1.56</v>
      </c>
      <c r="F461" s="25" t="s">
        <v>708</v>
      </c>
      <c r="G461" s="25" t="s">
        <v>943</v>
      </c>
      <c r="H461" s="122">
        <v>200</v>
      </c>
      <c r="I461" s="37">
        <v>1.32</v>
      </c>
      <c r="J461" s="37">
        <v>2</v>
      </c>
      <c r="K461" s="35">
        <f t="shared" si="64"/>
        <v>2</v>
      </c>
      <c r="L461" s="61">
        <f t="shared" si="65"/>
        <v>1</v>
      </c>
      <c r="M461" s="190">
        <v>-2</v>
      </c>
      <c r="N461" s="7">
        <f t="shared" ref="N461:N524" si="69">M462+N460</f>
        <v>28.690000000000005</v>
      </c>
      <c r="O461" s="26">
        <f t="shared" ref="O461:O471" si="70">IFERROR(((M462/H461)*100),"0")</f>
        <v>0.28499999999999998</v>
      </c>
      <c r="P461" s="10">
        <f t="shared" si="68"/>
        <v>12.914999999999999</v>
      </c>
      <c r="Q461" s="52" t="s">
        <v>29</v>
      </c>
      <c r="R461" s="52" t="s">
        <v>29</v>
      </c>
      <c r="S461" s="25">
        <v>0</v>
      </c>
      <c r="T461" s="53"/>
    </row>
    <row r="462" spans="2:20">
      <c r="B462" s="42">
        <v>459</v>
      </c>
      <c r="C462" s="45">
        <v>44521</v>
      </c>
      <c r="D462" s="25" t="s">
        <v>1026</v>
      </c>
      <c r="E462" s="25">
        <v>1.73</v>
      </c>
      <c r="F462" s="25" t="s">
        <v>962</v>
      </c>
      <c r="G462" s="25" t="s">
        <v>1200</v>
      </c>
      <c r="H462" s="122">
        <v>200</v>
      </c>
      <c r="I462" s="37">
        <v>1.29</v>
      </c>
      <c r="J462" s="37">
        <v>2</v>
      </c>
      <c r="K462" s="35">
        <f t="shared" si="64"/>
        <v>2</v>
      </c>
      <c r="L462" s="61">
        <f t="shared" si="65"/>
        <v>1</v>
      </c>
      <c r="M462" s="30">
        <v>0.56999999999999995</v>
      </c>
      <c r="N462" s="7">
        <f t="shared" si="69"/>
        <v>29.340000000000003</v>
      </c>
      <c r="O462" s="26">
        <f t="shared" si="70"/>
        <v>0.32500000000000001</v>
      </c>
      <c r="P462" s="10">
        <f t="shared" si="68"/>
        <v>13.239999999999998</v>
      </c>
      <c r="Q462" s="52" t="s">
        <v>33</v>
      </c>
      <c r="R462" s="52" t="s">
        <v>30</v>
      </c>
      <c r="S462" s="25">
        <v>1</v>
      </c>
      <c r="T462" s="53"/>
    </row>
    <row r="463" spans="2:20">
      <c r="B463" s="42">
        <v>460</v>
      </c>
      <c r="C463" s="45">
        <v>44521</v>
      </c>
      <c r="D463" s="25" t="s">
        <v>316</v>
      </c>
      <c r="E463" s="25">
        <v>1.66</v>
      </c>
      <c r="F463" s="25" t="s">
        <v>965</v>
      </c>
      <c r="G463" s="25" t="s">
        <v>1080</v>
      </c>
      <c r="H463" s="122">
        <v>200</v>
      </c>
      <c r="I463" s="37">
        <v>1.33</v>
      </c>
      <c r="J463" s="37">
        <v>2</v>
      </c>
      <c r="K463" s="35">
        <f t="shared" si="64"/>
        <v>2</v>
      </c>
      <c r="L463" s="61">
        <f t="shared" si="65"/>
        <v>1</v>
      </c>
      <c r="M463" s="30">
        <v>0.65</v>
      </c>
      <c r="N463" s="7">
        <f t="shared" si="69"/>
        <v>29.970000000000002</v>
      </c>
      <c r="O463" s="26">
        <f t="shared" si="70"/>
        <v>0.315</v>
      </c>
      <c r="P463" s="10">
        <f t="shared" si="68"/>
        <v>13.554999999999998</v>
      </c>
      <c r="Q463" s="52" t="s">
        <v>33</v>
      </c>
      <c r="R463" s="52" t="s">
        <v>108</v>
      </c>
      <c r="S463" s="25">
        <v>1</v>
      </c>
      <c r="T463" s="53"/>
    </row>
    <row r="464" spans="2:20">
      <c r="B464" s="42">
        <v>461</v>
      </c>
      <c r="C464" s="45">
        <v>44521</v>
      </c>
      <c r="D464" s="25" t="s">
        <v>539</v>
      </c>
      <c r="E464" s="25">
        <v>1.55</v>
      </c>
      <c r="F464" s="25" t="s">
        <v>1034</v>
      </c>
      <c r="G464" s="25" t="s">
        <v>1201</v>
      </c>
      <c r="H464" s="122">
        <v>200</v>
      </c>
      <c r="I464" s="37">
        <v>1.32</v>
      </c>
      <c r="J464" s="37">
        <v>2</v>
      </c>
      <c r="K464" s="35">
        <f t="shared" si="64"/>
        <v>2</v>
      </c>
      <c r="L464" s="61">
        <f t="shared" si="65"/>
        <v>1</v>
      </c>
      <c r="M464" s="30">
        <v>0.63</v>
      </c>
      <c r="N464" s="7">
        <f t="shared" si="69"/>
        <v>30.680000000000003</v>
      </c>
      <c r="O464" s="26">
        <f t="shared" si="70"/>
        <v>0.35499999999999998</v>
      </c>
      <c r="P464" s="10">
        <f t="shared" si="68"/>
        <v>13.909999999999998</v>
      </c>
      <c r="Q464" s="52" t="s">
        <v>33</v>
      </c>
      <c r="R464" s="52" t="s">
        <v>30</v>
      </c>
      <c r="S464" s="25">
        <v>1</v>
      </c>
      <c r="T464" s="53"/>
    </row>
    <row r="465" spans="2:20">
      <c r="B465" s="42">
        <v>462</v>
      </c>
      <c r="C465" s="45">
        <v>44521</v>
      </c>
      <c r="D465" s="25"/>
      <c r="E465" s="25">
        <v>1.78</v>
      </c>
      <c r="F465" s="25" t="s">
        <v>1186</v>
      </c>
      <c r="G465" s="25" t="s">
        <v>743</v>
      </c>
      <c r="H465" s="122">
        <v>200</v>
      </c>
      <c r="I465" s="37">
        <v>1.36</v>
      </c>
      <c r="J465" s="37">
        <v>2</v>
      </c>
      <c r="K465" s="35">
        <f t="shared" si="64"/>
        <v>2</v>
      </c>
      <c r="L465" s="61">
        <f t="shared" si="65"/>
        <v>1</v>
      </c>
      <c r="M465" s="30">
        <v>0.71</v>
      </c>
      <c r="N465" s="7">
        <f t="shared" si="69"/>
        <v>28.680000000000003</v>
      </c>
      <c r="O465" s="26">
        <f t="shared" si="70"/>
        <v>-1</v>
      </c>
      <c r="P465" s="10">
        <f t="shared" si="68"/>
        <v>12.909999999999998</v>
      </c>
      <c r="Q465" s="52" t="s">
        <v>29</v>
      </c>
      <c r="R465" s="52" t="s">
        <v>38</v>
      </c>
      <c r="S465" s="25">
        <v>1</v>
      </c>
      <c r="T465" s="53"/>
    </row>
    <row r="466" spans="2:20">
      <c r="B466" s="42">
        <v>463</v>
      </c>
      <c r="C466" s="45">
        <v>44521</v>
      </c>
      <c r="D466" s="25" t="s">
        <v>392</v>
      </c>
      <c r="E466" s="25">
        <v>1.73</v>
      </c>
      <c r="F466" s="25" t="s">
        <v>979</v>
      </c>
      <c r="G466" s="25" t="s">
        <v>315</v>
      </c>
      <c r="H466" s="122">
        <v>200</v>
      </c>
      <c r="I466" s="37">
        <v>1.3</v>
      </c>
      <c r="J466" s="37">
        <v>2</v>
      </c>
      <c r="K466" s="35">
        <f t="shared" si="64"/>
        <v>2</v>
      </c>
      <c r="L466" s="61">
        <f t="shared" si="65"/>
        <v>1</v>
      </c>
      <c r="M466" s="30">
        <v>-2</v>
      </c>
      <c r="N466" s="7">
        <f t="shared" si="69"/>
        <v>29.330000000000002</v>
      </c>
      <c r="O466" s="26">
        <f t="shared" si="70"/>
        <v>0.32500000000000001</v>
      </c>
      <c r="P466" s="10">
        <f t="shared" si="68"/>
        <v>13.234999999999998</v>
      </c>
      <c r="Q466" s="52" t="s">
        <v>29</v>
      </c>
      <c r="R466" s="52" t="s">
        <v>28</v>
      </c>
      <c r="S466" s="25">
        <v>0</v>
      </c>
      <c r="T466" s="53"/>
    </row>
    <row r="467" spans="2:20">
      <c r="B467" s="42">
        <v>464</v>
      </c>
      <c r="C467" s="45">
        <v>44521</v>
      </c>
      <c r="D467" s="25" t="s">
        <v>300</v>
      </c>
      <c r="E467" s="25">
        <v>1.68</v>
      </c>
      <c r="F467" s="25" t="s">
        <v>862</v>
      </c>
      <c r="G467" s="25" t="s">
        <v>584</v>
      </c>
      <c r="H467" s="122">
        <v>200</v>
      </c>
      <c r="I467" s="37">
        <v>1.33</v>
      </c>
      <c r="J467" s="37">
        <v>2</v>
      </c>
      <c r="K467" s="35">
        <f t="shared" si="64"/>
        <v>2</v>
      </c>
      <c r="L467" s="61">
        <f t="shared" si="65"/>
        <v>1</v>
      </c>
      <c r="M467" s="30">
        <v>0.65</v>
      </c>
      <c r="N467" s="7">
        <f t="shared" si="69"/>
        <v>29.900000000000002</v>
      </c>
      <c r="O467" s="26">
        <f t="shared" si="70"/>
        <v>0.28499999999999998</v>
      </c>
      <c r="P467" s="10">
        <f t="shared" si="68"/>
        <v>13.519999999999998</v>
      </c>
      <c r="Q467" s="52" t="s">
        <v>30</v>
      </c>
      <c r="R467" s="52" t="s">
        <v>31</v>
      </c>
      <c r="S467" s="25">
        <v>1</v>
      </c>
      <c r="T467" s="53"/>
    </row>
    <row r="468" spans="2:20">
      <c r="B468" s="42">
        <v>465</v>
      </c>
      <c r="C468" s="45">
        <v>44521</v>
      </c>
      <c r="D468" s="25" t="s">
        <v>103</v>
      </c>
      <c r="E468" s="25">
        <v>1.77</v>
      </c>
      <c r="F468" s="25" t="s">
        <v>197</v>
      </c>
      <c r="G468" s="25" t="s">
        <v>1202</v>
      </c>
      <c r="H468" s="122">
        <v>200</v>
      </c>
      <c r="I468" s="37">
        <v>1.29</v>
      </c>
      <c r="J468" s="37">
        <v>2</v>
      </c>
      <c r="K468" s="35">
        <f t="shared" si="64"/>
        <v>2</v>
      </c>
      <c r="L468" s="61">
        <f t="shared" si="65"/>
        <v>1</v>
      </c>
      <c r="M468" s="30">
        <v>0.56999999999999995</v>
      </c>
      <c r="N468" s="7">
        <f t="shared" si="69"/>
        <v>27.900000000000002</v>
      </c>
      <c r="O468" s="26">
        <f t="shared" si="70"/>
        <v>-1</v>
      </c>
      <c r="P468" s="10">
        <f t="shared" si="68"/>
        <v>12.519999999999998</v>
      </c>
      <c r="Q468" s="52" t="s">
        <v>28</v>
      </c>
      <c r="R468" s="52" t="s">
        <v>38</v>
      </c>
      <c r="S468" s="25">
        <v>1</v>
      </c>
      <c r="T468" s="53"/>
    </row>
    <row r="469" spans="2:20">
      <c r="B469" s="42">
        <v>466</v>
      </c>
      <c r="C469" s="45">
        <v>44521</v>
      </c>
      <c r="D469" s="25" t="s">
        <v>574</v>
      </c>
      <c r="E469" s="25">
        <v>1.5</v>
      </c>
      <c r="F469" s="25" t="s">
        <v>575</v>
      </c>
      <c r="G469" s="25" t="s">
        <v>884</v>
      </c>
      <c r="H469" s="122">
        <v>200</v>
      </c>
      <c r="I469" s="37">
        <v>1.51</v>
      </c>
      <c r="J469" s="37">
        <v>2</v>
      </c>
      <c r="K469" s="35">
        <f t="shared" si="64"/>
        <v>2</v>
      </c>
      <c r="L469" s="61">
        <f t="shared" si="65"/>
        <v>1</v>
      </c>
      <c r="M469" s="30">
        <v>-2</v>
      </c>
      <c r="N469" s="7">
        <f t="shared" si="69"/>
        <v>28.51</v>
      </c>
      <c r="O469" s="26">
        <f t="shared" si="70"/>
        <v>0.30499999999999999</v>
      </c>
      <c r="P469" s="10">
        <f t="shared" si="68"/>
        <v>12.824999999999998</v>
      </c>
      <c r="Q469" s="52" t="s">
        <v>29</v>
      </c>
      <c r="R469" s="52" t="s">
        <v>33</v>
      </c>
      <c r="S469" s="25">
        <v>0</v>
      </c>
      <c r="T469" s="53"/>
    </row>
    <row r="470" spans="2:20">
      <c r="B470" s="42">
        <v>467</v>
      </c>
      <c r="C470" s="45">
        <v>44521</v>
      </c>
      <c r="D470" s="25" t="s">
        <v>120</v>
      </c>
      <c r="E470" s="25">
        <v>1.76</v>
      </c>
      <c r="F470" s="25" t="s">
        <v>122</v>
      </c>
      <c r="G470" s="25" t="s">
        <v>1203</v>
      </c>
      <c r="H470" s="122">
        <v>200</v>
      </c>
      <c r="I470" s="37">
        <v>1.31</v>
      </c>
      <c r="J470" s="37">
        <v>2</v>
      </c>
      <c r="K470" s="35">
        <f t="shared" si="64"/>
        <v>2</v>
      </c>
      <c r="L470" s="61">
        <f t="shared" si="65"/>
        <v>1</v>
      </c>
      <c r="M470" s="30">
        <v>0.61</v>
      </c>
      <c r="N470" s="7">
        <f t="shared" si="69"/>
        <v>26.51</v>
      </c>
      <c r="O470" s="26">
        <f t="shared" si="70"/>
        <v>-1</v>
      </c>
      <c r="P470" s="10">
        <f t="shared" si="68"/>
        <v>11.824999999999998</v>
      </c>
      <c r="Q470" s="52" t="s">
        <v>29</v>
      </c>
      <c r="R470" s="52" t="s">
        <v>39</v>
      </c>
      <c r="S470" s="25">
        <v>1</v>
      </c>
      <c r="T470" s="53"/>
    </row>
    <row r="471" spans="2:20">
      <c r="B471" s="42">
        <v>468</v>
      </c>
      <c r="C471" s="45">
        <v>44521</v>
      </c>
      <c r="D471" s="25" t="s">
        <v>214</v>
      </c>
      <c r="E471" s="25">
        <v>1.71</v>
      </c>
      <c r="F471" s="25" t="s">
        <v>207</v>
      </c>
      <c r="G471" s="25" t="s">
        <v>596</v>
      </c>
      <c r="H471" s="122">
        <v>200</v>
      </c>
      <c r="I471" s="37">
        <v>1.35</v>
      </c>
      <c r="J471" s="37">
        <v>2</v>
      </c>
      <c r="K471" s="35">
        <f t="shared" si="64"/>
        <v>2</v>
      </c>
      <c r="L471" s="61">
        <f t="shared" si="65"/>
        <v>1</v>
      </c>
      <c r="M471" s="30">
        <v>-2</v>
      </c>
      <c r="N471" s="7">
        <f t="shared" si="69"/>
        <v>27.14</v>
      </c>
      <c r="O471" s="26">
        <f t="shared" si="70"/>
        <v>0.315</v>
      </c>
      <c r="P471" s="10">
        <f t="shared" si="68"/>
        <v>12.139999999999997</v>
      </c>
      <c r="Q471" s="52" t="s">
        <v>29</v>
      </c>
      <c r="R471" s="52" t="s">
        <v>29</v>
      </c>
      <c r="S471" s="25">
        <v>0</v>
      </c>
      <c r="T471" s="53"/>
    </row>
    <row r="472" spans="2:20">
      <c r="B472" s="42">
        <v>469</v>
      </c>
      <c r="C472" s="45">
        <v>44522</v>
      </c>
      <c r="D472" s="25" t="s">
        <v>316</v>
      </c>
      <c r="E472" s="25">
        <v>1.7</v>
      </c>
      <c r="F472" s="25" t="s">
        <v>154</v>
      </c>
      <c r="G472" s="25" t="s">
        <v>1204</v>
      </c>
      <c r="H472" s="122">
        <v>200</v>
      </c>
      <c r="I472" s="37">
        <v>1.32</v>
      </c>
      <c r="J472" s="37">
        <v>2</v>
      </c>
      <c r="K472" s="35">
        <f t="shared" si="64"/>
        <v>2</v>
      </c>
      <c r="L472" s="61">
        <f t="shared" si="65"/>
        <v>1</v>
      </c>
      <c r="M472" s="30">
        <v>0.63</v>
      </c>
      <c r="N472" s="7">
        <f t="shared" si="69"/>
        <v>27.810000000000002</v>
      </c>
      <c r="O472" s="26" t="str">
        <f>IFERROR(((#REF!/H472)*100),"0")</f>
        <v>0</v>
      </c>
      <c r="P472" s="10">
        <f t="shared" si="68"/>
        <v>12.139999999999997</v>
      </c>
      <c r="Q472" s="52" t="s">
        <v>39</v>
      </c>
      <c r="R472" s="52" t="s">
        <v>108</v>
      </c>
      <c r="S472" s="25">
        <v>1</v>
      </c>
      <c r="T472" s="53"/>
    </row>
    <row r="473" spans="2:20">
      <c r="B473" s="42">
        <v>470</v>
      </c>
      <c r="C473" s="45">
        <v>44522</v>
      </c>
      <c r="D473" s="25" t="s">
        <v>1205</v>
      </c>
      <c r="E473" s="25">
        <v>1.55</v>
      </c>
      <c r="F473" s="25" t="s">
        <v>232</v>
      </c>
      <c r="G473" s="25" t="s">
        <v>1206</v>
      </c>
      <c r="H473" s="122">
        <v>200</v>
      </c>
      <c r="I473" s="37">
        <v>1.34</v>
      </c>
      <c r="J473" s="37">
        <v>2</v>
      </c>
      <c r="K473" s="35">
        <f t="shared" si="64"/>
        <v>2</v>
      </c>
      <c r="L473" s="61">
        <f t="shared" si="65"/>
        <v>1</v>
      </c>
      <c r="M473" s="30">
        <v>0.67</v>
      </c>
      <c r="N473" s="7">
        <f t="shared" si="69"/>
        <v>28.430000000000003</v>
      </c>
      <c r="O473" s="26">
        <f t="shared" si="67"/>
        <v>0.33500000000000002</v>
      </c>
      <c r="P473" s="10">
        <f t="shared" si="68"/>
        <v>12.474999999999998</v>
      </c>
      <c r="Q473" s="52" t="s">
        <v>28</v>
      </c>
      <c r="R473" s="52" t="s">
        <v>30</v>
      </c>
      <c r="S473" s="25">
        <v>1</v>
      </c>
      <c r="T473" s="53" t="s">
        <v>1207</v>
      </c>
    </row>
    <row r="474" spans="2:20">
      <c r="B474" s="42">
        <v>471</v>
      </c>
      <c r="C474" s="45">
        <v>44523</v>
      </c>
      <c r="D474" s="25" t="s">
        <v>168</v>
      </c>
      <c r="E474" s="25">
        <v>1.78</v>
      </c>
      <c r="F474" s="25" t="s">
        <v>729</v>
      </c>
      <c r="G474" s="25" t="s">
        <v>401</v>
      </c>
      <c r="H474" s="122">
        <v>200</v>
      </c>
      <c r="I474" s="37">
        <v>1.32</v>
      </c>
      <c r="J474" s="37">
        <v>2</v>
      </c>
      <c r="K474" s="35">
        <f t="shared" ref="K474:K476" si="71">J474</f>
        <v>2</v>
      </c>
      <c r="L474" s="61">
        <f t="shared" ref="L474:L476" si="72">IFERROR(((K474/H474)*100),"-")</f>
        <v>1</v>
      </c>
      <c r="M474" s="30">
        <v>0.62</v>
      </c>
      <c r="N474" s="7">
        <f t="shared" si="69"/>
        <v>29.17</v>
      </c>
      <c r="O474" s="26">
        <f t="shared" ref="O474:O476" si="73">IFERROR(((M474/H474)*100),"0")</f>
        <v>0.31</v>
      </c>
      <c r="P474" s="10">
        <f t="shared" si="68"/>
        <v>12.784999999999998</v>
      </c>
      <c r="Q474" s="52" t="s">
        <v>39</v>
      </c>
      <c r="R474" s="52" t="s">
        <v>108</v>
      </c>
      <c r="S474" s="25">
        <v>1</v>
      </c>
      <c r="T474" s="53"/>
    </row>
    <row r="475" spans="2:20">
      <c r="B475" s="42">
        <v>472</v>
      </c>
      <c r="C475" s="45">
        <v>44523</v>
      </c>
      <c r="D475" s="25" t="s">
        <v>621</v>
      </c>
      <c r="E475" s="25">
        <v>1.8</v>
      </c>
      <c r="F475" s="25" t="s">
        <v>1209</v>
      </c>
      <c r="G475" s="25" t="s">
        <v>620</v>
      </c>
      <c r="H475" s="122">
        <v>200</v>
      </c>
      <c r="I475" s="37">
        <v>1.38</v>
      </c>
      <c r="J475" s="37">
        <v>2</v>
      </c>
      <c r="K475" s="35">
        <f t="shared" si="71"/>
        <v>2</v>
      </c>
      <c r="L475" s="61">
        <f t="shared" si="72"/>
        <v>1</v>
      </c>
      <c r="M475" s="30">
        <v>0.74</v>
      </c>
      <c r="N475" s="7">
        <f t="shared" si="69"/>
        <v>29.85</v>
      </c>
      <c r="O475" s="26">
        <f t="shared" si="73"/>
        <v>0.37</v>
      </c>
      <c r="P475" s="10">
        <f t="shared" si="68"/>
        <v>13.154999999999998</v>
      </c>
      <c r="Q475" s="52" t="s">
        <v>39</v>
      </c>
      <c r="R475" s="52" t="s">
        <v>38</v>
      </c>
      <c r="S475" s="25">
        <v>1</v>
      </c>
      <c r="T475" s="53"/>
    </row>
    <row r="476" spans="2:20">
      <c r="B476" s="42">
        <v>473</v>
      </c>
      <c r="C476" s="45">
        <v>44523</v>
      </c>
      <c r="D476" s="25" t="s">
        <v>621</v>
      </c>
      <c r="E476" s="25">
        <v>1.75</v>
      </c>
      <c r="F476" s="25" t="s">
        <v>803</v>
      </c>
      <c r="G476" s="25" t="s">
        <v>922</v>
      </c>
      <c r="H476" s="122">
        <v>200</v>
      </c>
      <c r="I476" s="37">
        <v>1.35</v>
      </c>
      <c r="J476" s="37">
        <v>2</v>
      </c>
      <c r="K476" s="35">
        <f t="shared" si="71"/>
        <v>2</v>
      </c>
      <c r="L476" s="61">
        <f t="shared" si="72"/>
        <v>1</v>
      </c>
      <c r="M476" s="30">
        <v>0.68</v>
      </c>
      <c r="N476" s="7">
        <f t="shared" si="69"/>
        <v>30.53</v>
      </c>
      <c r="O476" s="26">
        <f t="shared" si="73"/>
        <v>0.34</v>
      </c>
      <c r="P476" s="10">
        <f t="shared" si="68"/>
        <v>13.494999999999997</v>
      </c>
      <c r="Q476" s="52" t="s">
        <v>29</v>
      </c>
      <c r="R476" s="52" t="s">
        <v>39</v>
      </c>
      <c r="S476" s="25">
        <v>1</v>
      </c>
      <c r="T476" s="53"/>
    </row>
    <row r="477" spans="2:20">
      <c r="B477" s="42">
        <v>474</v>
      </c>
      <c r="C477" s="45">
        <v>44523</v>
      </c>
      <c r="D477" s="25" t="s">
        <v>621</v>
      </c>
      <c r="E477" s="25">
        <v>1.75</v>
      </c>
      <c r="F477" s="25" t="s">
        <v>803</v>
      </c>
      <c r="G477" s="25" t="s">
        <v>922</v>
      </c>
      <c r="H477" s="122">
        <v>200</v>
      </c>
      <c r="I477" s="37">
        <v>1.35</v>
      </c>
      <c r="J477" s="37">
        <v>2</v>
      </c>
      <c r="K477" s="35">
        <f t="shared" si="64"/>
        <v>2</v>
      </c>
      <c r="L477" s="61">
        <f t="shared" si="65"/>
        <v>1</v>
      </c>
      <c r="M477" s="30">
        <v>0.68</v>
      </c>
      <c r="N477" s="7">
        <f t="shared" si="69"/>
        <v>31.05</v>
      </c>
      <c r="O477" s="26">
        <f t="shared" si="67"/>
        <v>0.34</v>
      </c>
      <c r="P477" s="10">
        <f t="shared" si="68"/>
        <v>13.834999999999997</v>
      </c>
      <c r="Q477" s="52" t="s">
        <v>29</v>
      </c>
      <c r="R477" s="52" t="s">
        <v>39</v>
      </c>
      <c r="S477" s="25">
        <v>1</v>
      </c>
      <c r="T477" s="53"/>
    </row>
    <row r="478" spans="2:20">
      <c r="B478" s="42">
        <v>475</v>
      </c>
      <c r="C478" s="45">
        <v>44524</v>
      </c>
      <c r="D478" s="25" t="s">
        <v>496</v>
      </c>
      <c r="E478" s="25">
        <v>1.76</v>
      </c>
      <c r="F478" s="25" t="s">
        <v>1099</v>
      </c>
      <c r="G478" s="25" t="s">
        <v>610</v>
      </c>
      <c r="H478" s="122">
        <v>200</v>
      </c>
      <c r="I478" s="37">
        <v>1.27</v>
      </c>
      <c r="J478" s="37">
        <v>2</v>
      </c>
      <c r="K478" s="35">
        <f t="shared" ref="K478:K479" si="74">J478</f>
        <v>2</v>
      </c>
      <c r="L478" s="61">
        <f t="shared" ref="L478:L479" si="75">IFERROR(((K478/H478)*100),"-")</f>
        <v>1</v>
      </c>
      <c r="M478" s="30">
        <v>0.52</v>
      </c>
      <c r="N478" s="7">
        <f t="shared" si="69"/>
        <v>31.810000000000002</v>
      </c>
      <c r="O478" s="26">
        <f t="shared" ref="O478:O479" si="76">IFERROR(((M478/H478)*100),"0")</f>
        <v>0.26</v>
      </c>
      <c r="P478" s="10">
        <f t="shared" si="68"/>
        <v>14.094999999999997</v>
      </c>
      <c r="Q478" s="52" t="s">
        <v>108</v>
      </c>
      <c r="R478" s="52" t="s">
        <v>119</v>
      </c>
      <c r="S478" s="25">
        <v>1</v>
      </c>
      <c r="T478" s="53"/>
    </row>
    <row r="479" spans="2:20">
      <c r="B479" s="42">
        <v>476</v>
      </c>
      <c r="C479" s="45">
        <v>44524</v>
      </c>
      <c r="D479" s="25" t="s">
        <v>1210</v>
      </c>
      <c r="E479" s="25">
        <v>1.63</v>
      </c>
      <c r="F479" s="25" t="s">
        <v>1211</v>
      </c>
      <c r="G479" s="25" t="s">
        <v>1212</v>
      </c>
      <c r="H479" s="122">
        <v>200</v>
      </c>
      <c r="I479" s="37">
        <v>1.39</v>
      </c>
      <c r="J479" s="37">
        <v>2</v>
      </c>
      <c r="K479" s="35">
        <f t="shared" si="74"/>
        <v>2</v>
      </c>
      <c r="L479" s="61">
        <f t="shared" si="75"/>
        <v>1</v>
      </c>
      <c r="M479" s="30">
        <v>0.76</v>
      </c>
      <c r="N479" s="7">
        <f t="shared" si="69"/>
        <v>29.810000000000002</v>
      </c>
      <c r="O479" s="26">
        <f t="shared" si="76"/>
        <v>0.38</v>
      </c>
      <c r="P479" s="10">
        <f t="shared" si="68"/>
        <v>14.474999999999998</v>
      </c>
      <c r="Q479" s="52" t="s">
        <v>33</v>
      </c>
      <c r="R479" s="52" t="s">
        <v>40</v>
      </c>
      <c r="S479" s="25">
        <v>1</v>
      </c>
      <c r="T479" s="53"/>
    </row>
    <row r="480" spans="2:20">
      <c r="B480" s="42">
        <v>477</v>
      </c>
      <c r="C480" s="45">
        <v>44526</v>
      </c>
      <c r="D480" s="25" t="s">
        <v>165</v>
      </c>
      <c r="E480" s="25">
        <v>1.71</v>
      </c>
      <c r="F480" s="25" t="s">
        <v>497</v>
      </c>
      <c r="G480" s="25" t="s">
        <v>911</v>
      </c>
      <c r="H480" s="122">
        <v>200</v>
      </c>
      <c r="I480" s="37">
        <v>1.36</v>
      </c>
      <c r="J480" s="37">
        <v>2</v>
      </c>
      <c r="K480" s="35">
        <f t="shared" si="64"/>
        <v>2</v>
      </c>
      <c r="L480" s="61">
        <f t="shared" si="65"/>
        <v>1</v>
      </c>
      <c r="M480" s="30">
        <v>-2</v>
      </c>
      <c r="N480" s="7">
        <f t="shared" si="69"/>
        <v>30.55</v>
      </c>
      <c r="O480" s="26">
        <f t="shared" si="67"/>
        <v>-1</v>
      </c>
      <c r="P480" s="10">
        <f t="shared" si="68"/>
        <v>13.474999999999998</v>
      </c>
      <c r="Q480" s="52" t="s">
        <v>29</v>
      </c>
      <c r="R480" s="52" t="s">
        <v>29</v>
      </c>
      <c r="S480" s="25">
        <v>0</v>
      </c>
      <c r="T480" s="53"/>
    </row>
    <row r="481" spans="2:20">
      <c r="B481" s="42">
        <v>478</v>
      </c>
      <c r="C481" s="45">
        <v>44526</v>
      </c>
      <c r="D481" s="25" t="s">
        <v>214</v>
      </c>
      <c r="E481" s="25">
        <v>1.52</v>
      </c>
      <c r="F481" s="25" t="s">
        <v>388</v>
      </c>
      <c r="G481" s="25" t="s">
        <v>684</v>
      </c>
      <c r="H481" s="122">
        <v>200</v>
      </c>
      <c r="I481" s="37">
        <v>1.38</v>
      </c>
      <c r="J481" s="37">
        <v>2</v>
      </c>
      <c r="K481" s="35">
        <f t="shared" si="64"/>
        <v>2</v>
      </c>
      <c r="L481" s="61">
        <f t="shared" si="65"/>
        <v>1</v>
      </c>
      <c r="M481" s="30">
        <v>0.74</v>
      </c>
      <c r="N481" s="7">
        <f t="shared" si="69"/>
        <v>31.29</v>
      </c>
      <c r="O481" s="26">
        <f t="shared" si="67"/>
        <v>0.37</v>
      </c>
      <c r="P481" s="10">
        <f t="shared" si="68"/>
        <v>13.844999999999997</v>
      </c>
      <c r="Q481" s="52" t="s">
        <v>31</v>
      </c>
      <c r="R481" s="52" t="s">
        <v>40</v>
      </c>
      <c r="S481" s="25">
        <v>1</v>
      </c>
      <c r="T481" s="53"/>
    </row>
    <row r="482" spans="2:20">
      <c r="B482" s="42">
        <v>479</v>
      </c>
      <c r="C482" s="45">
        <v>44526</v>
      </c>
      <c r="D482" s="25" t="s">
        <v>1214</v>
      </c>
      <c r="E482" s="25">
        <v>1.75</v>
      </c>
      <c r="F482" s="25" t="s">
        <v>1183</v>
      </c>
      <c r="G482" s="25" t="s">
        <v>1110</v>
      </c>
      <c r="H482" s="122">
        <v>200</v>
      </c>
      <c r="I482" s="37">
        <v>1.38</v>
      </c>
      <c r="J482" s="37">
        <v>2</v>
      </c>
      <c r="K482" s="35">
        <f t="shared" si="64"/>
        <v>2</v>
      </c>
      <c r="L482" s="61">
        <f t="shared" si="65"/>
        <v>1</v>
      </c>
      <c r="M482" s="30">
        <v>0.74</v>
      </c>
      <c r="N482" s="7">
        <f t="shared" si="69"/>
        <v>29.29</v>
      </c>
      <c r="O482" s="26">
        <f t="shared" si="67"/>
        <v>0.37</v>
      </c>
      <c r="P482" s="10">
        <f t="shared" si="68"/>
        <v>14.214999999999996</v>
      </c>
      <c r="Q482" s="52" t="s">
        <v>30</v>
      </c>
      <c r="R482" s="52" t="s">
        <v>41</v>
      </c>
      <c r="S482" s="25">
        <v>1</v>
      </c>
      <c r="T482" s="53"/>
    </row>
    <row r="483" spans="2:20">
      <c r="B483" s="42">
        <v>480</v>
      </c>
      <c r="C483" s="45">
        <v>44527</v>
      </c>
      <c r="D483" s="25" t="s">
        <v>295</v>
      </c>
      <c r="E483" s="25">
        <v>1.62</v>
      </c>
      <c r="F483" s="25" t="s">
        <v>508</v>
      </c>
      <c r="G483" s="25" t="s">
        <v>536</v>
      </c>
      <c r="H483" s="122">
        <v>200</v>
      </c>
      <c r="I483" s="37">
        <v>1.3</v>
      </c>
      <c r="J483" s="37">
        <v>2</v>
      </c>
      <c r="K483" s="35">
        <f t="shared" si="64"/>
        <v>2</v>
      </c>
      <c r="L483" s="61">
        <f t="shared" si="65"/>
        <v>1</v>
      </c>
      <c r="M483" s="30">
        <v>-2</v>
      </c>
      <c r="N483" s="7">
        <f t="shared" si="69"/>
        <v>27.29</v>
      </c>
      <c r="O483" s="26">
        <f t="shared" si="67"/>
        <v>-1</v>
      </c>
      <c r="P483" s="10">
        <f t="shared" si="68"/>
        <v>13.214999999999996</v>
      </c>
      <c r="Q483" s="52" t="s">
        <v>33</v>
      </c>
      <c r="R483" s="52" t="s">
        <v>33</v>
      </c>
      <c r="S483" s="25">
        <v>0</v>
      </c>
      <c r="T483" s="53"/>
    </row>
    <row r="484" spans="2:20">
      <c r="B484" s="42">
        <v>481</v>
      </c>
      <c r="C484" s="45">
        <v>44526</v>
      </c>
      <c r="D484" s="25" t="s">
        <v>316</v>
      </c>
      <c r="E484" s="25">
        <v>1.72</v>
      </c>
      <c r="F484" s="25" t="s">
        <v>1009</v>
      </c>
      <c r="G484" s="25" t="s">
        <v>1114</v>
      </c>
      <c r="H484" s="122">
        <v>200</v>
      </c>
      <c r="I484" s="37">
        <v>1.25</v>
      </c>
      <c r="J484" s="37">
        <v>2</v>
      </c>
      <c r="K484" s="35">
        <f t="shared" si="64"/>
        <v>2</v>
      </c>
      <c r="L484" s="61">
        <f t="shared" si="65"/>
        <v>1</v>
      </c>
      <c r="M484" s="30">
        <v>-2</v>
      </c>
      <c r="N484" s="7">
        <f t="shared" si="69"/>
        <v>27.98</v>
      </c>
      <c r="O484" s="26">
        <f t="shared" si="67"/>
        <v>-1</v>
      </c>
      <c r="P484" s="10">
        <f t="shared" si="68"/>
        <v>12.214999999999996</v>
      </c>
      <c r="Q484" s="52" t="s">
        <v>29</v>
      </c>
      <c r="R484" s="52" t="s">
        <v>29</v>
      </c>
      <c r="S484" s="25">
        <v>0</v>
      </c>
      <c r="T484" s="53"/>
    </row>
    <row r="485" spans="2:20">
      <c r="B485" s="42">
        <v>482</v>
      </c>
      <c r="C485" s="45">
        <v>44527</v>
      </c>
      <c r="D485" s="25" t="s">
        <v>202</v>
      </c>
      <c r="E485" s="25">
        <v>1.69</v>
      </c>
      <c r="F485" s="25" t="s">
        <v>430</v>
      </c>
      <c r="G485" s="25" t="s">
        <v>112</v>
      </c>
      <c r="H485" s="122">
        <v>200</v>
      </c>
      <c r="I485" s="37">
        <v>1.35</v>
      </c>
      <c r="J485" s="37">
        <v>2</v>
      </c>
      <c r="K485" s="35">
        <f t="shared" si="64"/>
        <v>2</v>
      </c>
      <c r="L485" s="61">
        <f t="shared" si="65"/>
        <v>1</v>
      </c>
      <c r="M485" s="30">
        <v>0.69</v>
      </c>
      <c r="N485" s="7">
        <f t="shared" si="69"/>
        <v>25.98</v>
      </c>
      <c r="O485" s="26">
        <f t="shared" si="67"/>
        <v>0.34499999999999997</v>
      </c>
      <c r="P485" s="10">
        <f t="shared" si="68"/>
        <v>12.559999999999997</v>
      </c>
      <c r="Q485" s="52" t="s">
        <v>30</v>
      </c>
      <c r="R485" s="52" t="s">
        <v>30</v>
      </c>
      <c r="S485" s="25">
        <v>1</v>
      </c>
      <c r="T485" s="53"/>
    </row>
    <row r="486" spans="2:20">
      <c r="B486" s="42">
        <v>483</v>
      </c>
      <c r="C486" s="45">
        <v>44527</v>
      </c>
      <c r="D486" s="25" t="s">
        <v>1215</v>
      </c>
      <c r="E486" s="25">
        <v>1.8</v>
      </c>
      <c r="F486" s="25" t="s">
        <v>1216</v>
      </c>
      <c r="G486" s="25" t="s">
        <v>1217</v>
      </c>
      <c r="H486" s="122">
        <v>200</v>
      </c>
      <c r="I486" s="37">
        <v>1.29</v>
      </c>
      <c r="J486" s="37">
        <v>2</v>
      </c>
      <c r="K486" s="35">
        <f t="shared" si="64"/>
        <v>2</v>
      </c>
      <c r="L486" s="61">
        <f t="shared" si="65"/>
        <v>1</v>
      </c>
      <c r="M486" s="30">
        <v>-2</v>
      </c>
      <c r="N486" s="7">
        <f t="shared" si="69"/>
        <v>23.98</v>
      </c>
      <c r="O486" s="26">
        <f t="shared" si="67"/>
        <v>-1</v>
      </c>
      <c r="P486" s="10">
        <f t="shared" si="68"/>
        <v>11.559999999999997</v>
      </c>
      <c r="Q486" s="52" t="s">
        <v>28</v>
      </c>
      <c r="R486" s="52" t="s">
        <v>28</v>
      </c>
      <c r="S486" s="25">
        <v>0</v>
      </c>
      <c r="T486" s="53"/>
    </row>
    <row r="487" spans="2:20">
      <c r="B487" s="42">
        <v>484</v>
      </c>
      <c r="C487" s="45">
        <v>44527</v>
      </c>
      <c r="D487" s="25" t="s">
        <v>1218</v>
      </c>
      <c r="E487" s="25">
        <v>1.56</v>
      </c>
      <c r="F487" s="25" t="s">
        <v>1218</v>
      </c>
      <c r="G487" s="25" t="s">
        <v>1219</v>
      </c>
      <c r="H487" s="122">
        <v>200</v>
      </c>
      <c r="I487" s="37">
        <v>1.26</v>
      </c>
      <c r="J487" s="37">
        <v>2</v>
      </c>
      <c r="K487" s="35">
        <f t="shared" si="64"/>
        <v>2</v>
      </c>
      <c r="L487" s="61">
        <f t="shared" si="65"/>
        <v>1</v>
      </c>
      <c r="M487" s="30">
        <v>-2</v>
      </c>
      <c r="N487" s="7">
        <f t="shared" si="69"/>
        <v>21.98</v>
      </c>
      <c r="O487" s="26">
        <f t="shared" si="67"/>
        <v>-1</v>
      </c>
      <c r="P487" s="10">
        <f t="shared" si="68"/>
        <v>10.559999999999997</v>
      </c>
      <c r="Q487" s="52" t="s">
        <v>29</v>
      </c>
      <c r="R487" s="52" t="s">
        <v>29</v>
      </c>
      <c r="S487" s="25">
        <v>0</v>
      </c>
      <c r="T487" s="53"/>
    </row>
    <row r="488" spans="2:20">
      <c r="B488" s="42">
        <v>485</v>
      </c>
      <c r="C488" s="45">
        <v>44527</v>
      </c>
      <c r="D488" s="25" t="s">
        <v>571</v>
      </c>
      <c r="E488" s="25">
        <v>1.59</v>
      </c>
      <c r="F488" s="25" t="s">
        <v>1125</v>
      </c>
      <c r="G488" s="25" t="s">
        <v>1220</v>
      </c>
      <c r="H488" s="122">
        <v>200</v>
      </c>
      <c r="I488" s="37">
        <v>1.42</v>
      </c>
      <c r="J488" s="37">
        <v>2</v>
      </c>
      <c r="K488" s="35">
        <f t="shared" si="64"/>
        <v>2</v>
      </c>
      <c r="L488" s="61">
        <f t="shared" si="65"/>
        <v>1</v>
      </c>
      <c r="M488" s="30">
        <v>-2</v>
      </c>
      <c r="N488" s="7">
        <f t="shared" si="69"/>
        <v>22.76</v>
      </c>
      <c r="O488" s="26">
        <f t="shared" si="67"/>
        <v>-1</v>
      </c>
      <c r="P488" s="10">
        <f t="shared" si="68"/>
        <v>9.5599999999999969</v>
      </c>
      <c r="Q488" s="52" t="s">
        <v>29</v>
      </c>
      <c r="R488" s="52" t="s">
        <v>33</v>
      </c>
      <c r="S488" s="25">
        <v>0</v>
      </c>
      <c r="T488" s="53"/>
    </row>
    <row r="489" spans="2:20">
      <c r="B489" s="42">
        <v>486</v>
      </c>
      <c r="C489" s="45">
        <v>44527</v>
      </c>
      <c r="D489" s="25" t="s">
        <v>690</v>
      </c>
      <c r="E489" s="25">
        <v>1.62</v>
      </c>
      <c r="F489" s="25" t="s">
        <v>959</v>
      </c>
      <c r="G489" s="25" t="s">
        <v>625</v>
      </c>
      <c r="H489" s="122">
        <v>200</v>
      </c>
      <c r="I489" s="37">
        <v>1.4</v>
      </c>
      <c r="J489" s="37">
        <v>2</v>
      </c>
      <c r="K489" s="35">
        <f t="shared" si="64"/>
        <v>2</v>
      </c>
      <c r="L489" s="61">
        <f t="shared" si="65"/>
        <v>1</v>
      </c>
      <c r="M489" s="30">
        <v>0.78</v>
      </c>
      <c r="N489" s="7">
        <f t="shared" si="69"/>
        <v>23.580000000000002</v>
      </c>
      <c r="O489" s="26">
        <f t="shared" si="67"/>
        <v>0.39</v>
      </c>
      <c r="P489" s="10">
        <f t="shared" si="68"/>
        <v>9.9499999999999975</v>
      </c>
      <c r="Q489" s="52" t="s">
        <v>29</v>
      </c>
      <c r="R489" s="52" t="s">
        <v>40</v>
      </c>
      <c r="S489" s="25">
        <v>1</v>
      </c>
      <c r="T489" s="53"/>
    </row>
    <row r="490" spans="2:20">
      <c r="B490" s="42">
        <v>487</v>
      </c>
      <c r="C490" s="45">
        <v>44527</v>
      </c>
      <c r="D490" s="25" t="s">
        <v>690</v>
      </c>
      <c r="E490" s="25">
        <v>1.61</v>
      </c>
      <c r="F490" s="25" t="s">
        <v>1221</v>
      </c>
      <c r="G490" s="25" t="s">
        <v>1222</v>
      </c>
      <c r="H490" s="122">
        <v>200</v>
      </c>
      <c r="I490" s="37">
        <v>1.42</v>
      </c>
      <c r="J490" s="37">
        <v>2</v>
      </c>
      <c r="K490" s="35">
        <f t="shared" si="64"/>
        <v>2</v>
      </c>
      <c r="L490" s="61">
        <f t="shared" si="65"/>
        <v>1</v>
      </c>
      <c r="M490" s="30">
        <v>0.82</v>
      </c>
      <c r="N490" s="7">
        <f t="shared" si="69"/>
        <v>24.270000000000003</v>
      </c>
      <c r="O490" s="26">
        <f t="shared" si="67"/>
        <v>0.40999999999999992</v>
      </c>
      <c r="P490" s="10">
        <f t="shared" si="68"/>
        <v>10.359999999999998</v>
      </c>
      <c r="Q490" s="52" t="s">
        <v>29</v>
      </c>
      <c r="R490" s="52" t="s">
        <v>37</v>
      </c>
      <c r="S490" s="25">
        <v>1</v>
      </c>
      <c r="T490" s="53"/>
    </row>
    <row r="491" spans="2:20">
      <c r="B491" s="42">
        <v>488</v>
      </c>
      <c r="C491" s="45">
        <v>44527</v>
      </c>
      <c r="D491" s="25" t="s">
        <v>690</v>
      </c>
      <c r="E491" s="25">
        <v>1.66</v>
      </c>
      <c r="F491" s="25" t="s">
        <v>753</v>
      </c>
      <c r="G491" s="25" t="s">
        <v>1223</v>
      </c>
      <c r="H491" s="122">
        <v>200</v>
      </c>
      <c r="I491" s="37">
        <v>1.35</v>
      </c>
      <c r="J491" s="37">
        <v>2</v>
      </c>
      <c r="K491" s="35">
        <f t="shared" si="64"/>
        <v>2</v>
      </c>
      <c r="L491" s="61">
        <f t="shared" si="65"/>
        <v>1</v>
      </c>
      <c r="M491" s="30">
        <v>0.69</v>
      </c>
      <c r="N491" s="7">
        <f t="shared" si="69"/>
        <v>24.870000000000005</v>
      </c>
      <c r="O491" s="26">
        <f t="shared" si="67"/>
        <v>0.34499999999999997</v>
      </c>
      <c r="P491" s="10">
        <f t="shared" si="68"/>
        <v>10.704999999999998</v>
      </c>
      <c r="Q491" s="52" t="s">
        <v>119</v>
      </c>
      <c r="R491" s="52" t="s">
        <v>313</v>
      </c>
      <c r="S491" s="25">
        <v>1</v>
      </c>
      <c r="T491" s="53"/>
    </row>
    <row r="492" spans="2:20">
      <c r="B492" s="42">
        <v>489</v>
      </c>
      <c r="C492" s="45">
        <v>44527</v>
      </c>
      <c r="D492" s="25" t="s">
        <v>1026</v>
      </c>
      <c r="E492" s="25">
        <v>1.66</v>
      </c>
      <c r="F492" s="25" t="s">
        <v>743</v>
      </c>
      <c r="G492" s="25" t="s">
        <v>1224</v>
      </c>
      <c r="H492" s="122">
        <v>200</v>
      </c>
      <c r="I492" s="37">
        <v>1.31</v>
      </c>
      <c r="J492" s="37">
        <v>2</v>
      </c>
      <c r="K492" s="35">
        <f t="shared" si="64"/>
        <v>2</v>
      </c>
      <c r="L492" s="61">
        <f t="shared" si="65"/>
        <v>1</v>
      </c>
      <c r="M492" s="30">
        <v>0.6</v>
      </c>
      <c r="N492" s="7">
        <f t="shared" si="69"/>
        <v>25.610000000000003</v>
      </c>
      <c r="O492" s="26">
        <f t="shared" si="67"/>
        <v>0.3</v>
      </c>
      <c r="P492" s="10">
        <f t="shared" si="68"/>
        <v>11.004999999999999</v>
      </c>
      <c r="Q492" s="52" t="s">
        <v>29</v>
      </c>
      <c r="R492" s="52" t="s">
        <v>38</v>
      </c>
      <c r="S492" s="25">
        <v>1</v>
      </c>
      <c r="T492" s="53"/>
    </row>
    <row r="493" spans="2:20">
      <c r="B493" s="42">
        <v>490</v>
      </c>
      <c r="C493" s="45">
        <v>44527</v>
      </c>
      <c r="D493" s="25" t="s">
        <v>1026</v>
      </c>
      <c r="E493" s="25">
        <v>1.76</v>
      </c>
      <c r="F493" s="25" t="s">
        <v>1186</v>
      </c>
      <c r="G493" s="25" t="s">
        <v>830</v>
      </c>
      <c r="H493" s="122">
        <v>200</v>
      </c>
      <c r="I493" s="37">
        <v>1.38</v>
      </c>
      <c r="J493" s="37">
        <v>2</v>
      </c>
      <c r="K493" s="35">
        <f t="shared" si="64"/>
        <v>2</v>
      </c>
      <c r="L493" s="61">
        <f t="shared" si="65"/>
        <v>1</v>
      </c>
      <c r="M493" s="30">
        <v>0.74</v>
      </c>
      <c r="N493" s="7">
        <f t="shared" si="69"/>
        <v>26.1</v>
      </c>
      <c r="O493" s="26">
        <f t="shared" si="67"/>
        <v>0.37</v>
      </c>
      <c r="P493" s="10">
        <f t="shared" si="68"/>
        <v>11.374999999999998</v>
      </c>
      <c r="Q493" s="52" t="s">
        <v>38</v>
      </c>
      <c r="R493" s="52" t="s">
        <v>693</v>
      </c>
      <c r="S493" s="25">
        <v>1</v>
      </c>
      <c r="T493" s="53"/>
    </row>
    <row r="494" spans="2:20">
      <c r="B494" s="42">
        <v>491</v>
      </c>
      <c r="C494" s="45">
        <v>44527</v>
      </c>
      <c r="D494" s="25" t="s">
        <v>1026</v>
      </c>
      <c r="E494" s="25">
        <v>1.54</v>
      </c>
      <c r="F494" s="25" t="s">
        <v>961</v>
      </c>
      <c r="G494" s="25" t="s">
        <v>986</v>
      </c>
      <c r="H494" s="122">
        <v>200</v>
      </c>
      <c r="I494" s="37">
        <v>1.25</v>
      </c>
      <c r="J494" s="37">
        <v>2</v>
      </c>
      <c r="K494" s="35">
        <f t="shared" si="64"/>
        <v>2</v>
      </c>
      <c r="L494" s="61">
        <f t="shared" si="65"/>
        <v>1</v>
      </c>
      <c r="M494" s="30">
        <v>0.49</v>
      </c>
      <c r="N494" s="7">
        <f t="shared" si="69"/>
        <v>26.900000000000002</v>
      </c>
      <c r="O494" s="26">
        <f t="shared" si="67"/>
        <v>0.245</v>
      </c>
      <c r="P494" s="10">
        <f t="shared" si="68"/>
        <v>11.619999999999997</v>
      </c>
      <c r="Q494" s="52" t="s">
        <v>33</v>
      </c>
      <c r="R494" s="52" t="s">
        <v>119</v>
      </c>
      <c r="S494" s="25">
        <v>1</v>
      </c>
      <c r="T494" s="53"/>
    </row>
    <row r="495" spans="2:20">
      <c r="B495" s="42">
        <v>492</v>
      </c>
      <c r="C495" s="45">
        <v>44527</v>
      </c>
      <c r="D495" s="25" t="s">
        <v>292</v>
      </c>
      <c r="E495" s="25">
        <v>1.78</v>
      </c>
      <c r="F495" s="25" t="s">
        <v>1225</v>
      </c>
      <c r="G495" s="25" t="s">
        <v>1226</v>
      </c>
      <c r="H495" s="122">
        <v>200</v>
      </c>
      <c r="I495" s="37">
        <v>1.41</v>
      </c>
      <c r="J495" s="37">
        <v>2</v>
      </c>
      <c r="K495" s="35">
        <f t="shared" si="64"/>
        <v>2</v>
      </c>
      <c r="L495" s="61">
        <f t="shared" si="65"/>
        <v>1</v>
      </c>
      <c r="M495" s="30">
        <v>0.8</v>
      </c>
      <c r="N495" s="7">
        <f t="shared" si="69"/>
        <v>24.900000000000002</v>
      </c>
      <c r="O495" s="26">
        <f t="shared" si="67"/>
        <v>0.4</v>
      </c>
      <c r="P495" s="10">
        <f t="shared" si="68"/>
        <v>12.019999999999998</v>
      </c>
      <c r="Q495" s="52" t="s">
        <v>35</v>
      </c>
      <c r="R495" s="52" t="s">
        <v>34</v>
      </c>
      <c r="S495" s="25">
        <v>1</v>
      </c>
      <c r="T495" s="53"/>
    </row>
    <row r="496" spans="2:20">
      <c r="B496" s="42">
        <v>493</v>
      </c>
      <c r="C496" s="45">
        <v>44527</v>
      </c>
      <c r="D496" s="25" t="s">
        <v>574</v>
      </c>
      <c r="E496" s="25">
        <v>1.73</v>
      </c>
      <c r="F496" s="25" t="s">
        <v>797</v>
      </c>
      <c r="G496" s="25" t="s">
        <v>1227</v>
      </c>
      <c r="H496" s="122">
        <v>200</v>
      </c>
      <c r="I496" s="37">
        <v>1.35</v>
      </c>
      <c r="J496" s="37">
        <v>2</v>
      </c>
      <c r="K496" s="35">
        <f t="shared" si="64"/>
        <v>2</v>
      </c>
      <c r="L496" s="61">
        <f t="shared" si="65"/>
        <v>1</v>
      </c>
      <c r="M496" s="30">
        <v>-2</v>
      </c>
      <c r="N496" s="7">
        <f t="shared" si="69"/>
        <v>25.590000000000003</v>
      </c>
      <c r="O496" s="26">
        <f t="shared" si="67"/>
        <v>-1</v>
      </c>
      <c r="P496" s="10">
        <f t="shared" si="68"/>
        <v>11.019999999999998</v>
      </c>
      <c r="Q496" s="52" t="s">
        <v>29</v>
      </c>
      <c r="R496" s="52" t="s">
        <v>29</v>
      </c>
      <c r="S496" s="25">
        <v>0</v>
      </c>
      <c r="T496" s="53"/>
    </row>
    <row r="497" spans="2:20">
      <c r="B497" s="42">
        <v>494</v>
      </c>
      <c r="C497" s="45">
        <v>44527</v>
      </c>
      <c r="D497" s="25" t="s">
        <v>574</v>
      </c>
      <c r="E497" s="25">
        <v>1.73</v>
      </c>
      <c r="F497" s="25" t="s">
        <v>932</v>
      </c>
      <c r="G497" s="25" t="s">
        <v>1108</v>
      </c>
      <c r="H497" s="122">
        <v>200</v>
      </c>
      <c r="I497" s="37">
        <v>1.35</v>
      </c>
      <c r="J497" s="37">
        <v>2</v>
      </c>
      <c r="K497" s="35">
        <f t="shared" si="64"/>
        <v>2</v>
      </c>
      <c r="L497" s="61">
        <f t="shared" si="65"/>
        <v>1</v>
      </c>
      <c r="M497" s="30">
        <v>0.69</v>
      </c>
      <c r="N497" s="7">
        <f t="shared" si="69"/>
        <v>26.190000000000005</v>
      </c>
      <c r="O497" s="26">
        <f t="shared" si="67"/>
        <v>0.34499999999999997</v>
      </c>
      <c r="P497" s="10">
        <f t="shared" si="68"/>
        <v>11.364999999999998</v>
      </c>
      <c r="Q497" s="52" t="s">
        <v>39</v>
      </c>
      <c r="R497" s="52" t="s">
        <v>39</v>
      </c>
      <c r="S497" s="25">
        <v>1</v>
      </c>
      <c r="T497" s="53"/>
    </row>
    <row r="498" spans="2:20">
      <c r="B498" s="42">
        <v>495</v>
      </c>
      <c r="C498" s="45">
        <v>44527</v>
      </c>
      <c r="D498" s="25" t="s">
        <v>316</v>
      </c>
      <c r="E498" s="25">
        <v>1.62</v>
      </c>
      <c r="F498" s="25" t="s">
        <v>1036</v>
      </c>
      <c r="G498" s="25" t="s">
        <v>1228</v>
      </c>
      <c r="H498" s="122">
        <v>200</v>
      </c>
      <c r="I498" s="37">
        <v>1.31</v>
      </c>
      <c r="J498" s="37">
        <v>2</v>
      </c>
      <c r="K498" s="35">
        <f t="shared" si="64"/>
        <v>2</v>
      </c>
      <c r="L498" s="61">
        <f t="shared" si="65"/>
        <v>1</v>
      </c>
      <c r="M498" s="30">
        <v>0.6</v>
      </c>
      <c r="N498" s="7">
        <f t="shared" si="69"/>
        <v>26.680000000000003</v>
      </c>
      <c r="O498" s="26">
        <f t="shared" si="67"/>
        <v>0.3</v>
      </c>
      <c r="P498" s="10">
        <f t="shared" si="68"/>
        <v>11.664999999999999</v>
      </c>
      <c r="Q498" s="52" t="s">
        <v>28</v>
      </c>
      <c r="R498" s="52" t="s">
        <v>71</v>
      </c>
      <c r="S498" s="25">
        <v>1</v>
      </c>
      <c r="T498" s="53"/>
    </row>
    <row r="499" spans="2:20">
      <c r="B499" s="42">
        <v>496</v>
      </c>
      <c r="C499" s="45">
        <v>44528</v>
      </c>
      <c r="D499" s="25" t="s">
        <v>103</v>
      </c>
      <c r="E499" s="25">
        <v>1.69</v>
      </c>
      <c r="F499" s="25" t="s">
        <v>631</v>
      </c>
      <c r="G499" s="25" t="s">
        <v>269</v>
      </c>
      <c r="H499" s="122">
        <v>200</v>
      </c>
      <c r="I499" s="37">
        <v>1.25</v>
      </c>
      <c r="J499" s="37">
        <v>2</v>
      </c>
      <c r="K499" s="35">
        <f t="shared" si="64"/>
        <v>2</v>
      </c>
      <c r="L499" s="61">
        <f t="shared" si="65"/>
        <v>1</v>
      </c>
      <c r="M499" s="30">
        <v>0.49</v>
      </c>
      <c r="N499" s="7">
        <f t="shared" si="69"/>
        <v>27.180000000000003</v>
      </c>
      <c r="O499" s="26">
        <f t="shared" si="67"/>
        <v>0.245</v>
      </c>
      <c r="P499" s="10">
        <f t="shared" si="68"/>
        <v>11.909999999999998</v>
      </c>
      <c r="Q499" s="52" t="s">
        <v>41</v>
      </c>
      <c r="R499" s="52" t="s">
        <v>318</v>
      </c>
      <c r="S499" s="25">
        <v>1</v>
      </c>
      <c r="T499" s="53"/>
    </row>
    <row r="500" spans="2:20">
      <c r="B500" s="42">
        <v>497</v>
      </c>
      <c r="C500" s="45">
        <v>44528</v>
      </c>
      <c r="D500" s="25" t="s">
        <v>103</v>
      </c>
      <c r="E500" s="25">
        <v>1.62</v>
      </c>
      <c r="F500" s="25" t="s">
        <v>335</v>
      </c>
      <c r="G500" s="25" t="s">
        <v>1229</v>
      </c>
      <c r="H500" s="122">
        <v>200</v>
      </c>
      <c r="I500" s="37">
        <v>1.26</v>
      </c>
      <c r="J500" s="37">
        <v>2</v>
      </c>
      <c r="K500" s="35">
        <f t="shared" si="64"/>
        <v>2</v>
      </c>
      <c r="L500" s="61">
        <f t="shared" si="65"/>
        <v>1</v>
      </c>
      <c r="M500" s="30">
        <v>0.5</v>
      </c>
      <c r="N500" s="7">
        <f t="shared" si="69"/>
        <v>27.700000000000003</v>
      </c>
      <c r="O500" s="26">
        <f t="shared" si="67"/>
        <v>0.25</v>
      </c>
      <c r="P500" s="10">
        <f t="shared" si="68"/>
        <v>12.159999999999998</v>
      </c>
      <c r="Q500" s="52" t="s">
        <v>29</v>
      </c>
      <c r="R500" s="52" t="s">
        <v>30</v>
      </c>
      <c r="S500" s="25">
        <v>1</v>
      </c>
      <c r="T500" s="53"/>
    </row>
    <row r="501" spans="2:20">
      <c r="B501" s="42">
        <v>498</v>
      </c>
      <c r="C501" s="45">
        <v>44528</v>
      </c>
      <c r="D501" s="25" t="s">
        <v>214</v>
      </c>
      <c r="E501" s="25">
        <v>1.69</v>
      </c>
      <c r="F501" s="25" t="s">
        <v>253</v>
      </c>
      <c r="G501" s="25" t="s">
        <v>410</v>
      </c>
      <c r="H501" s="122">
        <v>200</v>
      </c>
      <c r="I501" s="37">
        <v>1.27</v>
      </c>
      <c r="J501" s="37">
        <v>2</v>
      </c>
      <c r="K501" s="35">
        <f t="shared" si="64"/>
        <v>2</v>
      </c>
      <c r="L501" s="61">
        <f t="shared" si="65"/>
        <v>1</v>
      </c>
      <c r="M501" s="30">
        <v>0.52</v>
      </c>
      <c r="N501" s="7">
        <f t="shared" si="69"/>
        <v>28.28</v>
      </c>
      <c r="O501" s="26">
        <f t="shared" si="67"/>
        <v>0.26</v>
      </c>
      <c r="P501" s="10">
        <f t="shared" si="68"/>
        <v>12.419999999999998</v>
      </c>
      <c r="Q501" s="52" t="s">
        <v>28</v>
      </c>
      <c r="R501" s="52" t="s">
        <v>41</v>
      </c>
      <c r="S501" s="25">
        <v>1</v>
      </c>
      <c r="T501" s="53"/>
    </row>
    <row r="502" spans="2:20">
      <c r="B502" s="42">
        <v>499</v>
      </c>
      <c r="C502" s="45">
        <v>44528</v>
      </c>
      <c r="D502" s="25" t="s">
        <v>214</v>
      </c>
      <c r="E502" s="25">
        <v>1.67</v>
      </c>
      <c r="F502" s="25" t="s">
        <v>396</v>
      </c>
      <c r="G502" s="25" t="s">
        <v>595</v>
      </c>
      <c r="H502" s="122">
        <v>200</v>
      </c>
      <c r="I502" s="37">
        <v>1.3</v>
      </c>
      <c r="J502" s="37">
        <v>2</v>
      </c>
      <c r="K502" s="35">
        <f t="shared" si="64"/>
        <v>2</v>
      </c>
      <c r="L502" s="61">
        <f t="shared" si="65"/>
        <v>1</v>
      </c>
      <c r="M502" s="30">
        <v>0.57999999999999996</v>
      </c>
      <c r="N502" s="7">
        <f t="shared" si="69"/>
        <v>28.880000000000003</v>
      </c>
      <c r="O502" s="26">
        <f t="shared" si="67"/>
        <v>0.28999999999999998</v>
      </c>
      <c r="P502" s="10">
        <f t="shared" si="68"/>
        <v>12.709999999999997</v>
      </c>
      <c r="Q502" s="52" t="s">
        <v>30</v>
      </c>
      <c r="R502" s="52" t="s">
        <v>38</v>
      </c>
      <c r="S502" s="25">
        <v>1</v>
      </c>
      <c r="T502" s="53"/>
    </row>
    <row r="503" spans="2:20">
      <c r="B503" s="42">
        <v>500</v>
      </c>
      <c r="C503" s="45">
        <v>44528</v>
      </c>
      <c r="D503" s="25" t="s">
        <v>202</v>
      </c>
      <c r="E503" s="25">
        <v>1.7</v>
      </c>
      <c r="F503" s="25" t="s">
        <v>239</v>
      </c>
      <c r="G503" s="25" t="s">
        <v>204</v>
      </c>
      <c r="H503" s="122">
        <v>200</v>
      </c>
      <c r="I503" s="37">
        <v>1.31</v>
      </c>
      <c r="J503" s="37">
        <v>2</v>
      </c>
      <c r="K503" s="35">
        <f t="shared" si="64"/>
        <v>2</v>
      </c>
      <c r="L503" s="61">
        <f t="shared" si="65"/>
        <v>1</v>
      </c>
      <c r="M503" s="30">
        <v>0.6</v>
      </c>
      <c r="N503" s="7">
        <f t="shared" si="69"/>
        <v>26.880000000000003</v>
      </c>
      <c r="O503" s="26">
        <f t="shared" si="67"/>
        <v>0.3</v>
      </c>
      <c r="P503" s="10">
        <f t="shared" si="68"/>
        <v>13.009999999999998</v>
      </c>
      <c r="Q503" s="52" t="s">
        <v>33</v>
      </c>
      <c r="R503" s="52" t="s">
        <v>30</v>
      </c>
      <c r="S503" s="25">
        <v>1</v>
      </c>
      <c r="T503" s="53"/>
    </row>
    <row r="504" spans="2:20">
      <c r="B504" s="42">
        <v>501</v>
      </c>
      <c r="C504" s="45">
        <v>44528</v>
      </c>
      <c r="D504" s="25" t="s">
        <v>202</v>
      </c>
      <c r="E504" s="25">
        <v>1.62</v>
      </c>
      <c r="F504" s="25" t="s">
        <v>411</v>
      </c>
      <c r="G504" s="25" t="s">
        <v>1230</v>
      </c>
      <c r="H504" s="122">
        <v>200</v>
      </c>
      <c r="I504" s="37">
        <v>1.26</v>
      </c>
      <c r="J504" s="37">
        <v>2</v>
      </c>
      <c r="K504" s="35">
        <f t="shared" si="64"/>
        <v>2</v>
      </c>
      <c r="L504" s="61">
        <f t="shared" si="65"/>
        <v>1</v>
      </c>
      <c r="M504" s="30">
        <v>-2</v>
      </c>
      <c r="N504" s="7">
        <f t="shared" si="69"/>
        <v>24.880000000000003</v>
      </c>
      <c r="O504" s="26">
        <f t="shared" si="67"/>
        <v>-1</v>
      </c>
      <c r="P504" s="10">
        <f t="shared" si="68"/>
        <v>12.009999999999998</v>
      </c>
      <c r="Q504" s="52" t="s">
        <v>29</v>
      </c>
      <c r="R504" s="52" t="s">
        <v>33</v>
      </c>
      <c r="S504" s="25">
        <v>1</v>
      </c>
      <c r="T504" s="53"/>
    </row>
    <row r="505" spans="2:20">
      <c r="B505" s="42">
        <v>502</v>
      </c>
      <c r="C505" s="45">
        <v>44528</v>
      </c>
      <c r="D505" s="25" t="s">
        <v>1231</v>
      </c>
      <c r="E505" s="25">
        <v>1.79</v>
      </c>
      <c r="F505" s="25" t="s">
        <v>505</v>
      </c>
      <c r="G505" s="25" t="s">
        <v>1028</v>
      </c>
      <c r="H505" s="122">
        <v>200</v>
      </c>
      <c r="I505" s="37">
        <v>1.27</v>
      </c>
      <c r="J505" s="37">
        <v>2</v>
      </c>
      <c r="K505" s="35">
        <f t="shared" si="64"/>
        <v>2</v>
      </c>
      <c r="L505" s="61">
        <f t="shared" si="65"/>
        <v>1</v>
      </c>
      <c r="M505" s="30">
        <v>-2</v>
      </c>
      <c r="N505" s="7">
        <f t="shared" si="69"/>
        <v>22.880000000000003</v>
      </c>
      <c r="O505" s="26">
        <f t="shared" si="67"/>
        <v>-1</v>
      </c>
      <c r="P505" s="10">
        <f t="shared" si="68"/>
        <v>11.009999999999998</v>
      </c>
      <c r="Q505" s="52" t="s">
        <v>33</v>
      </c>
      <c r="R505" s="52" t="s">
        <v>33</v>
      </c>
      <c r="S505" s="25">
        <v>0</v>
      </c>
      <c r="T505" s="53"/>
    </row>
    <row r="506" spans="2:20">
      <c r="B506" s="42">
        <v>503</v>
      </c>
      <c r="C506" s="45">
        <v>44528</v>
      </c>
      <c r="D506" s="25" t="s">
        <v>1232</v>
      </c>
      <c r="E506" s="25">
        <v>1.58</v>
      </c>
      <c r="F506" s="25" t="s">
        <v>547</v>
      </c>
      <c r="G506" s="25" t="s">
        <v>1057</v>
      </c>
      <c r="H506" s="122">
        <v>200</v>
      </c>
      <c r="I506" s="37">
        <v>1.29</v>
      </c>
      <c r="J506" s="37">
        <v>2</v>
      </c>
      <c r="K506" s="35">
        <f t="shared" si="64"/>
        <v>2</v>
      </c>
      <c r="L506" s="61">
        <f t="shared" si="65"/>
        <v>1</v>
      </c>
      <c r="M506" s="30">
        <v>-2</v>
      </c>
      <c r="N506" s="7">
        <f t="shared" si="69"/>
        <v>20.880000000000003</v>
      </c>
      <c r="O506" s="26">
        <f t="shared" si="67"/>
        <v>-1</v>
      </c>
      <c r="P506" s="10">
        <f t="shared" si="68"/>
        <v>10.009999999999998</v>
      </c>
      <c r="Q506" s="52" t="s">
        <v>28</v>
      </c>
      <c r="R506" s="52" t="s">
        <v>28</v>
      </c>
      <c r="S506" s="25">
        <v>0</v>
      </c>
      <c r="T506" s="53"/>
    </row>
    <row r="507" spans="2:20">
      <c r="B507" s="42">
        <v>504</v>
      </c>
      <c r="C507" s="45">
        <v>44528</v>
      </c>
      <c r="D507" s="25" t="s">
        <v>690</v>
      </c>
      <c r="E507" s="25">
        <v>1.7</v>
      </c>
      <c r="F507" s="25" t="s">
        <v>927</v>
      </c>
      <c r="G507" s="25" t="s">
        <v>1233</v>
      </c>
      <c r="H507" s="122">
        <v>200</v>
      </c>
      <c r="I507" s="37">
        <v>1.38</v>
      </c>
      <c r="J507" s="37">
        <v>2</v>
      </c>
      <c r="K507" s="35">
        <f t="shared" si="64"/>
        <v>2</v>
      </c>
      <c r="L507" s="61">
        <f t="shared" si="65"/>
        <v>1</v>
      </c>
      <c r="M507" s="30">
        <v>-2</v>
      </c>
      <c r="N507" s="7">
        <f t="shared" si="69"/>
        <v>21.740000000000002</v>
      </c>
      <c r="O507" s="26">
        <f t="shared" si="67"/>
        <v>-1</v>
      </c>
      <c r="P507" s="10">
        <f t="shared" si="68"/>
        <v>9.009999999999998</v>
      </c>
      <c r="Q507" s="52" t="s">
        <v>29</v>
      </c>
      <c r="R507" s="52" t="s">
        <v>29</v>
      </c>
      <c r="S507" s="25">
        <v>0</v>
      </c>
      <c r="T507" s="53"/>
    </row>
    <row r="508" spans="2:20">
      <c r="B508" s="42">
        <v>505</v>
      </c>
      <c r="C508" s="45">
        <v>44528</v>
      </c>
      <c r="D508" s="25" t="s">
        <v>690</v>
      </c>
      <c r="E508" s="25">
        <v>1.68</v>
      </c>
      <c r="F508" s="25" t="s">
        <v>1139</v>
      </c>
      <c r="G508" s="25" t="s">
        <v>1234</v>
      </c>
      <c r="H508" s="122">
        <v>200</v>
      </c>
      <c r="I508" s="37">
        <v>1.44</v>
      </c>
      <c r="J508" s="37">
        <v>2</v>
      </c>
      <c r="K508" s="35">
        <f t="shared" si="64"/>
        <v>2</v>
      </c>
      <c r="L508" s="61">
        <f t="shared" si="65"/>
        <v>1</v>
      </c>
      <c r="M508" s="30">
        <v>0.86</v>
      </c>
      <c r="N508" s="7">
        <f t="shared" si="69"/>
        <v>19.740000000000002</v>
      </c>
      <c r="O508" s="26">
        <f t="shared" si="67"/>
        <v>0.43</v>
      </c>
      <c r="P508" s="10">
        <f t="shared" si="68"/>
        <v>9.4399999999999977</v>
      </c>
      <c r="Q508" s="52" t="s">
        <v>119</v>
      </c>
      <c r="R508" s="52" t="s">
        <v>201</v>
      </c>
      <c r="S508" s="25">
        <v>1</v>
      </c>
      <c r="T508" s="53"/>
    </row>
    <row r="509" spans="2:20">
      <c r="B509" s="42">
        <v>506</v>
      </c>
      <c r="C509" s="45">
        <v>44528</v>
      </c>
      <c r="D509" s="25" t="s">
        <v>162</v>
      </c>
      <c r="E509" s="25">
        <v>1.63</v>
      </c>
      <c r="F509" s="25" t="s">
        <v>1235</v>
      </c>
      <c r="G509" s="25" t="s">
        <v>1236</v>
      </c>
      <c r="H509" s="122">
        <v>200</v>
      </c>
      <c r="I509" s="37">
        <v>1.33</v>
      </c>
      <c r="J509" s="37">
        <v>2</v>
      </c>
      <c r="K509" s="35">
        <f t="shared" si="64"/>
        <v>2</v>
      </c>
      <c r="L509" s="61">
        <f t="shared" si="65"/>
        <v>1</v>
      </c>
      <c r="M509" s="30">
        <v>-2</v>
      </c>
      <c r="N509" s="7">
        <f t="shared" si="69"/>
        <v>20.440000000000001</v>
      </c>
      <c r="O509" s="26">
        <f t="shared" si="67"/>
        <v>-1</v>
      </c>
      <c r="P509" s="10">
        <f t="shared" si="68"/>
        <v>8.4399999999999977</v>
      </c>
      <c r="Q509" s="52" t="s">
        <v>29</v>
      </c>
      <c r="R509" s="52" t="s">
        <v>29</v>
      </c>
      <c r="S509" s="25">
        <v>0</v>
      </c>
      <c r="T509" s="53"/>
    </row>
    <row r="510" spans="2:20" ht="15" customHeight="1">
      <c r="B510" s="42">
        <v>507</v>
      </c>
      <c r="C510" s="45">
        <v>44530</v>
      </c>
      <c r="D510" s="25" t="s">
        <v>539</v>
      </c>
      <c r="E510" s="25">
        <v>1.65</v>
      </c>
      <c r="F510" s="25" t="s">
        <v>624</v>
      </c>
      <c r="G510" s="25" t="s">
        <v>1201</v>
      </c>
      <c r="H510" s="122">
        <v>200</v>
      </c>
      <c r="I510" s="37">
        <v>1.36</v>
      </c>
      <c r="J510" s="37">
        <v>2</v>
      </c>
      <c r="K510" s="35">
        <f t="shared" si="64"/>
        <v>2</v>
      </c>
      <c r="L510" s="61">
        <f t="shared" si="65"/>
        <v>1</v>
      </c>
      <c r="M510" s="30">
        <v>0.7</v>
      </c>
      <c r="N510" s="7">
        <f t="shared" si="69"/>
        <v>20.96</v>
      </c>
      <c r="O510" s="26">
        <f t="shared" si="67"/>
        <v>0.35</v>
      </c>
      <c r="P510" s="10">
        <f t="shared" si="68"/>
        <v>8.7899999999999974</v>
      </c>
      <c r="Q510" s="52" t="s">
        <v>108</v>
      </c>
      <c r="R510" s="52" t="s">
        <v>376</v>
      </c>
      <c r="S510" s="25">
        <v>1</v>
      </c>
      <c r="T510" s="53"/>
    </row>
    <row r="511" spans="2:20">
      <c r="B511" s="42">
        <v>508</v>
      </c>
      <c r="C511" s="45">
        <v>44531</v>
      </c>
      <c r="D511" s="25" t="s">
        <v>202</v>
      </c>
      <c r="E511" s="25">
        <v>1.78</v>
      </c>
      <c r="F511" s="25" t="s">
        <v>204</v>
      </c>
      <c r="G511" s="25" t="s">
        <v>406</v>
      </c>
      <c r="H511" s="122">
        <v>200</v>
      </c>
      <c r="I511" s="37">
        <v>1.27</v>
      </c>
      <c r="J511" s="37">
        <v>2</v>
      </c>
      <c r="K511" s="35">
        <f t="shared" si="64"/>
        <v>2</v>
      </c>
      <c r="L511" s="61">
        <f t="shared" si="65"/>
        <v>1</v>
      </c>
      <c r="M511" s="30">
        <v>0.52</v>
      </c>
      <c r="N511" s="7">
        <f t="shared" si="69"/>
        <v>18.96</v>
      </c>
      <c r="O511" s="26">
        <f t="shared" si="67"/>
        <v>0.26</v>
      </c>
      <c r="P511" s="10">
        <f t="shared" si="68"/>
        <v>9.0499999999999972</v>
      </c>
      <c r="Q511" s="52" t="s">
        <v>41</v>
      </c>
      <c r="R511" s="52" t="s">
        <v>201</v>
      </c>
      <c r="S511" s="25">
        <v>1</v>
      </c>
      <c r="T511" s="53"/>
    </row>
    <row r="512" spans="2:20">
      <c r="B512" s="42">
        <v>509</v>
      </c>
      <c r="C512" s="45">
        <v>44531</v>
      </c>
      <c r="D512" s="25" t="s">
        <v>214</v>
      </c>
      <c r="E512" s="25">
        <v>1.51</v>
      </c>
      <c r="F512" s="25" t="s">
        <v>396</v>
      </c>
      <c r="G512" s="25" t="s">
        <v>388</v>
      </c>
      <c r="H512" s="122">
        <v>200</v>
      </c>
      <c r="I512" s="37">
        <v>1.27</v>
      </c>
      <c r="J512" s="37">
        <v>2</v>
      </c>
      <c r="K512" s="35">
        <f t="shared" si="64"/>
        <v>2</v>
      </c>
      <c r="L512" s="61">
        <f t="shared" si="65"/>
        <v>1</v>
      </c>
      <c r="M512" s="30">
        <v>-2</v>
      </c>
      <c r="N512" s="7">
        <f t="shared" si="69"/>
        <v>19.490000000000002</v>
      </c>
      <c r="O512" s="26">
        <f t="shared" si="67"/>
        <v>-1</v>
      </c>
      <c r="P512" s="10">
        <f t="shared" si="68"/>
        <v>8.0499999999999972</v>
      </c>
      <c r="Q512" s="52" t="s">
        <v>33</v>
      </c>
      <c r="R512" s="52" t="s">
        <v>33</v>
      </c>
      <c r="S512" s="25">
        <v>0</v>
      </c>
      <c r="T512" s="53"/>
    </row>
    <row r="513" spans="2:20">
      <c r="B513" s="42">
        <v>510</v>
      </c>
      <c r="C513" s="45">
        <v>44531</v>
      </c>
      <c r="D513" s="25" t="s">
        <v>465</v>
      </c>
      <c r="E513" s="25">
        <v>1.55</v>
      </c>
      <c r="F513" s="25" t="s">
        <v>1240</v>
      </c>
      <c r="G513" s="25" t="s">
        <v>1241</v>
      </c>
      <c r="H513" s="122">
        <v>200</v>
      </c>
      <c r="I513" s="37">
        <v>1.28</v>
      </c>
      <c r="J513" s="37">
        <v>2</v>
      </c>
      <c r="K513" s="35">
        <f t="shared" ref="K513:K576" si="77">J513</f>
        <v>2</v>
      </c>
      <c r="L513" s="61">
        <f t="shared" ref="L513:L576" si="78">IFERROR(((K513/H513)*100),"-")</f>
        <v>1</v>
      </c>
      <c r="M513" s="30">
        <v>0.53</v>
      </c>
      <c r="N513" s="7">
        <f t="shared" si="69"/>
        <v>20.010000000000002</v>
      </c>
      <c r="O513" s="26">
        <f t="shared" ref="O513:O576" si="79">IFERROR(((M513/H513)*100),"0")</f>
        <v>0.26500000000000001</v>
      </c>
      <c r="P513" s="10">
        <f t="shared" ref="P513:P576" si="80">O513+P512</f>
        <v>8.3149999999999977</v>
      </c>
      <c r="Q513" s="52" t="s">
        <v>39</v>
      </c>
      <c r="R513" s="52" t="s">
        <v>108</v>
      </c>
      <c r="S513" s="25">
        <v>1</v>
      </c>
      <c r="T513" s="53"/>
    </row>
    <row r="514" spans="2:20">
      <c r="B514" s="42">
        <v>511</v>
      </c>
      <c r="C514" s="45">
        <v>44531</v>
      </c>
      <c r="D514" s="25" t="s">
        <v>202</v>
      </c>
      <c r="E514" s="25">
        <v>1.78</v>
      </c>
      <c r="F514" s="25" t="s">
        <v>204</v>
      </c>
      <c r="G514" s="25" t="s">
        <v>406</v>
      </c>
      <c r="H514" s="122">
        <v>200</v>
      </c>
      <c r="I514" s="37">
        <v>1.27</v>
      </c>
      <c r="J514" s="37">
        <v>2</v>
      </c>
      <c r="K514" s="35">
        <f t="shared" si="77"/>
        <v>2</v>
      </c>
      <c r="L514" s="61">
        <f t="shared" si="78"/>
        <v>1</v>
      </c>
      <c r="M514" s="30">
        <v>0.52</v>
      </c>
      <c r="N514" s="7">
        <f t="shared" si="69"/>
        <v>20.610000000000003</v>
      </c>
      <c r="O514" s="26">
        <f t="shared" si="79"/>
        <v>0.26</v>
      </c>
      <c r="P514" s="10">
        <f t="shared" si="80"/>
        <v>8.5749999999999975</v>
      </c>
      <c r="Q514" s="52" t="s">
        <v>41</v>
      </c>
      <c r="R514" s="52" t="s">
        <v>201</v>
      </c>
      <c r="S514" s="25">
        <v>1</v>
      </c>
      <c r="T514" s="53"/>
    </row>
    <row r="515" spans="2:20">
      <c r="B515" s="42">
        <v>512</v>
      </c>
      <c r="C515" s="45">
        <v>44532</v>
      </c>
      <c r="D515" s="25" t="s">
        <v>103</v>
      </c>
      <c r="E515" s="25">
        <v>1.7</v>
      </c>
      <c r="F515" s="25" t="s">
        <v>197</v>
      </c>
      <c r="G515" s="25" t="s">
        <v>177</v>
      </c>
      <c r="H515" s="122">
        <v>200</v>
      </c>
      <c r="I515" s="37">
        <v>1.31</v>
      </c>
      <c r="J515" s="37">
        <v>2</v>
      </c>
      <c r="K515" s="35">
        <f t="shared" si="77"/>
        <v>2</v>
      </c>
      <c r="L515" s="61">
        <f t="shared" si="78"/>
        <v>1</v>
      </c>
      <c r="M515" s="30">
        <v>0.6</v>
      </c>
      <c r="N515" s="7">
        <f t="shared" si="69"/>
        <v>21.140000000000004</v>
      </c>
      <c r="O515" s="26">
        <f t="shared" si="79"/>
        <v>0.3</v>
      </c>
      <c r="P515" s="10">
        <f t="shared" si="80"/>
        <v>8.8749999999999982</v>
      </c>
      <c r="Q515" s="52" t="s">
        <v>33</v>
      </c>
      <c r="R515" s="52" t="s">
        <v>39</v>
      </c>
      <c r="S515" s="25">
        <v>1</v>
      </c>
      <c r="T515" s="53"/>
    </row>
    <row r="516" spans="2:20">
      <c r="B516" s="42">
        <v>513</v>
      </c>
      <c r="C516" s="45">
        <v>44532</v>
      </c>
      <c r="D516" s="25" t="s">
        <v>392</v>
      </c>
      <c r="E516" s="25">
        <v>1.71</v>
      </c>
      <c r="F516" s="25" t="s">
        <v>1120</v>
      </c>
      <c r="G516" s="25" t="s">
        <v>399</v>
      </c>
      <c r="H516" s="122">
        <v>200</v>
      </c>
      <c r="I516" s="37">
        <v>1.28</v>
      </c>
      <c r="J516" s="37">
        <v>2</v>
      </c>
      <c r="K516" s="35">
        <f t="shared" si="77"/>
        <v>2</v>
      </c>
      <c r="L516" s="61">
        <f t="shared" si="78"/>
        <v>1</v>
      </c>
      <c r="M516" s="30">
        <v>0.53</v>
      </c>
      <c r="N516" s="7">
        <f t="shared" si="69"/>
        <v>19.140000000000004</v>
      </c>
      <c r="O516" s="26">
        <f t="shared" si="79"/>
        <v>0.26500000000000001</v>
      </c>
      <c r="P516" s="10">
        <f t="shared" si="80"/>
        <v>9.1399999999999988</v>
      </c>
      <c r="Q516" s="52" t="s">
        <v>37</v>
      </c>
      <c r="R516" s="52" t="s">
        <v>795</v>
      </c>
      <c r="S516" s="25">
        <v>1</v>
      </c>
      <c r="T516" s="53"/>
    </row>
    <row r="517" spans="2:20">
      <c r="B517" s="42">
        <v>514</v>
      </c>
      <c r="C517" s="45">
        <v>44532</v>
      </c>
      <c r="D517" s="25" t="s">
        <v>1246</v>
      </c>
      <c r="E517" s="25">
        <v>1.65</v>
      </c>
      <c r="F517" s="25" t="s">
        <v>1245</v>
      </c>
      <c r="G517" s="25" t="s">
        <v>923</v>
      </c>
      <c r="H517" s="122">
        <v>200</v>
      </c>
      <c r="I517" s="37">
        <v>1.26</v>
      </c>
      <c r="J517" s="37">
        <v>2</v>
      </c>
      <c r="K517" s="35">
        <f t="shared" si="77"/>
        <v>2</v>
      </c>
      <c r="L517" s="61">
        <f t="shared" si="78"/>
        <v>1</v>
      </c>
      <c r="M517" s="30">
        <v>-2</v>
      </c>
      <c r="N517" s="7">
        <f t="shared" si="69"/>
        <v>17.140000000000004</v>
      </c>
      <c r="O517" s="26">
        <f t="shared" si="79"/>
        <v>-1</v>
      </c>
      <c r="P517" s="10">
        <f t="shared" si="80"/>
        <v>8.1399999999999988</v>
      </c>
      <c r="Q517" s="52" t="s">
        <v>33</v>
      </c>
      <c r="R517" s="52" t="s">
        <v>33</v>
      </c>
      <c r="S517" s="25">
        <v>0</v>
      </c>
      <c r="T517" s="53"/>
    </row>
    <row r="518" spans="2:20">
      <c r="B518" s="42">
        <v>515</v>
      </c>
      <c r="C518" s="45">
        <v>44532</v>
      </c>
      <c r="D518" s="25" t="s">
        <v>1210</v>
      </c>
      <c r="E518" s="25">
        <v>1.58</v>
      </c>
      <c r="F518" s="25" t="s">
        <v>1247</v>
      </c>
      <c r="G518" s="25" t="s">
        <v>1248</v>
      </c>
      <c r="H518" s="122">
        <v>200</v>
      </c>
      <c r="I518" s="37">
        <v>1.39</v>
      </c>
      <c r="J518" s="37">
        <v>2</v>
      </c>
      <c r="K518" s="35">
        <f t="shared" si="77"/>
        <v>2</v>
      </c>
      <c r="L518" s="61">
        <f t="shared" si="78"/>
        <v>1</v>
      </c>
      <c r="M518" s="30">
        <v>-2</v>
      </c>
      <c r="N518" s="7">
        <f t="shared" si="69"/>
        <v>17.790000000000003</v>
      </c>
      <c r="O518" s="26">
        <f t="shared" si="79"/>
        <v>-1</v>
      </c>
      <c r="P518" s="10">
        <f t="shared" si="80"/>
        <v>7.1399999999999988</v>
      </c>
      <c r="Q518" s="52" t="s">
        <v>29</v>
      </c>
      <c r="R518" s="52" t="s">
        <v>29</v>
      </c>
      <c r="S518" s="25">
        <v>0</v>
      </c>
      <c r="T518" s="53"/>
    </row>
    <row r="519" spans="2:20">
      <c r="B519" s="42">
        <v>516</v>
      </c>
      <c r="C519" s="45">
        <v>44533</v>
      </c>
      <c r="D519" s="25" t="s">
        <v>190</v>
      </c>
      <c r="E519" s="25">
        <v>1.72</v>
      </c>
      <c r="F519" s="25" t="s">
        <v>1249</v>
      </c>
      <c r="G519" s="25" t="s">
        <v>1250</v>
      </c>
      <c r="H519" s="122">
        <v>200</v>
      </c>
      <c r="I519" s="37">
        <v>1.33</v>
      </c>
      <c r="J519" s="37">
        <v>2</v>
      </c>
      <c r="K519" s="35">
        <f t="shared" si="77"/>
        <v>2</v>
      </c>
      <c r="L519" s="61">
        <f t="shared" si="78"/>
        <v>1</v>
      </c>
      <c r="M519" s="30">
        <v>0.65</v>
      </c>
      <c r="N519" s="7">
        <f t="shared" si="69"/>
        <v>18.53</v>
      </c>
      <c r="O519" s="26">
        <f t="shared" si="79"/>
        <v>0.32500000000000001</v>
      </c>
      <c r="P519" s="10">
        <f t="shared" si="80"/>
        <v>7.464999999999999</v>
      </c>
      <c r="Q519" s="52" t="s">
        <v>28</v>
      </c>
      <c r="R519" s="52" t="s">
        <v>30</v>
      </c>
      <c r="S519" s="25">
        <v>1</v>
      </c>
      <c r="T519" s="53"/>
    </row>
    <row r="520" spans="2:20">
      <c r="B520" s="42">
        <v>517</v>
      </c>
      <c r="C520" s="45">
        <v>44534</v>
      </c>
      <c r="D520" s="25" t="s">
        <v>165</v>
      </c>
      <c r="E520" s="25">
        <v>1.78</v>
      </c>
      <c r="F520" s="25" t="s">
        <v>1251</v>
      </c>
      <c r="G520" s="25" t="s">
        <v>610</v>
      </c>
      <c r="H520" s="122">
        <v>200</v>
      </c>
      <c r="I520" s="37">
        <v>1.38</v>
      </c>
      <c r="J520" s="37">
        <v>2</v>
      </c>
      <c r="K520" s="35">
        <f t="shared" si="77"/>
        <v>2</v>
      </c>
      <c r="L520" s="61">
        <f t="shared" si="78"/>
        <v>1</v>
      </c>
      <c r="M520" s="30">
        <v>0.74</v>
      </c>
      <c r="N520" s="7">
        <f t="shared" si="69"/>
        <v>19.02</v>
      </c>
      <c r="O520" s="26">
        <f t="shared" si="79"/>
        <v>0.37</v>
      </c>
      <c r="P520" s="10">
        <f t="shared" si="80"/>
        <v>7.8349999999999991</v>
      </c>
      <c r="Q520" s="52" t="s">
        <v>29</v>
      </c>
      <c r="R520" s="52" t="s">
        <v>39</v>
      </c>
      <c r="S520" s="25">
        <v>1</v>
      </c>
      <c r="T520" s="53"/>
    </row>
    <row r="521" spans="2:20">
      <c r="B521" s="42">
        <v>518</v>
      </c>
      <c r="C521" s="45">
        <v>44534</v>
      </c>
      <c r="D521" s="25" t="s">
        <v>202</v>
      </c>
      <c r="E521" s="25">
        <v>1.59</v>
      </c>
      <c r="F521" s="25" t="s">
        <v>411</v>
      </c>
      <c r="G521" s="25" t="s">
        <v>725</v>
      </c>
      <c r="H521" s="122">
        <v>200</v>
      </c>
      <c r="I521" s="37">
        <v>1.25</v>
      </c>
      <c r="J521" s="37">
        <v>2</v>
      </c>
      <c r="K521" s="35">
        <f t="shared" si="77"/>
        <v>2</v>
      </c>
      <c r="L521" s="61">
        <f t="shared" si="78"/>
        <v>1</v>
      </c>
      <c r="M521" s="30">
        <v>0.49</v>
      </c>
      <c r="N521" s="7">
        <f t="shared" si="69"/>
        <v>19.55</v>
      </c>
      <c r="O521" s="26">
        <f t="shared" si="79"/>
        <v>0.245</v>
      </c>
      <c r="P521" s="10">
        <f t="shared" si="80"/>
        <v>8.0799999999999983</v>
      </c>
      <c r="Q521" s="52" t="s">
        <v>33</v>
      </c>
      <c r="R521" s="52" t="s">
        <v>31</v>
      </c>
      <c r="S521" s="25">
        <v>1</v>
      </c>
      <c r="T521" s="53"/>
    </row>
    <row r="522" spans="2:20">
      <c r="B522" s="42">
        <v>519</v>
      </c>
      <c r="C522" s="45">
        <v>44534</v>
      </c>
      <c r="D522" s="25" t="s">
        <v>202</v>
      </c>
      <c r="E522" s="25">
        <v>1.56</v>
      </c>
      <c r="F522" s="25" t="s">
        <v>430</v>
      </c>
      <c r="G522" s="25" t="s">
        <v>1121</v>
      </c>
      <c r="H522" s="122">
        <v>200</v>
      </c>
      <c r="I522" s="37">
        <v>1.28</v>
      </c>
      <c r="J522" s="37">
        <v>2</v>
      </c>
      <c r="K522" s="35">
        <f t="shared" si="77"/>
        <v>2</v>
      </c>
      <c r="L522" s="61">
        <f t="shared" si="78"/>
        <v>1</v>
      </c>
      <c r="M522" s="30">
        <v>0.53</v>
      </c>
      <c r="N522" s="7">
        <f t="shared" si="69"/>
        <v>20.150000000000002</v>
      </c>
      <c r="O522" s="26">
        <f t="shared" si="79"/>
        <v>0.26500000000000001</v>
      </c>
      <c r="P522" s="10">
        <f t="shared" si="80"/>
        <v>8.3449999999999989</v>
      </c>
      <c r="Q522" s="52" t="s">
        <v>28</v>
      </c>
      <c r="R522" s="52" t="s">
        <v>38</v>
      </c>
      <c r="S522" s="25">
        <v>1</v>
      </c>
      <c r="T522" s="53"/>
    </row>
    <row r="523" spans="2:20">
      <c r="B523" s="42">
        <v>520</v>
      </c>
      <c r="C523" s="45">
        <v>44534</v>
      </c>
      <c r="D523" s="25" t="s">
        <v>196</v>
      </c>
      <c r="E523" s="25">
        <v>1.65</v>
      </c>
      <c r="F523" s="25" t="s">
        <v>1252</v>
      </c>
      <c r="G523" s="25" t="s">
        <v>502</v>
      </c>
      <c r="H523" s="122">
        <v>200</v>
      </c>
      <c r="I523" s="37">
        <v>1.31</v>
      </c>
      <c r="J523" s="37">
        <v>2</v>
      </c>
      <c r="K523" s="35">
        <f t="shared" si="77"/>
        <v>2</v>
      </c>
      <c r="L523" s="61">
        <f t="shared" si="78"/>
        <v>1</v>
      </c>
      <c r="M523" s="30">
        <v>0.6</v>
      </c>
      <c r="N523" s="7">
        <f t="shared" si="69"/>
        <v>20.750000000000004</v>
      </c>
      <c r="O523" s="26">
        <f t="shared" si="79"/>
        <v>0.3</v>
      </c>
      <c r="P523" s="10">
        <f t="shared" si="80"/>
        <v>8.6449999999999996</v>
      </c>
      <c r="Q523" s="52" t="s">
        <v>30</v>
      </c>
      <c r="R523" s="52" t="s">
        <v>30</v>
      </c>
      <c r="S523" s="25">
        <v>1</v>
      </c>
      <c r="T523" s="53"/>
    </row>
    <row r="524" spans="2:20">
      <c r="B524" s="42">
        <v>521</v>
      </c>
      <c r="C524" s="45">
        <v>44534</v>
      </c>
      <c r="D524" s="25" t="s">
        <v>539</v>
      </c>
      <c r="E524" s="25">
        <v>1.64</v>
      </c>
      <c r="F524" s="25" t="s">
        <v>537</v>
      </c>
      <c r="G524" s="25" t="s">
        <v>1253</v>
      </c>
      <c r="H524" s="122">
        <v>200</v>
      </c>
      <c r="I524" s="37">
        <v>1.31</v>
      </c>
      <c r="J524" s="37">
        <v>2</v>
      </c>
      <c r="K524" s="35">
        <f t="shared" si="77"/>
        <v>2</v>
      </c>
      <c r="L524" s="61">
        <f t="shared" si="78"/>
        <v>1</v>
      </c>
      <c r="M524" s="30">
        <v>0.6</v>
      </c>
      <c r="N524" s="7">
        <f t="shared" si="69"/>
        <v>21.350000000000005</v>
      </c>
      <c r="O524" s="26">
        <f t="shared" si="79"/>
        <v>0.3</v>
      </c>
      <c r="P524" s="10">
        <f t="shared" si="80"/>
        <v>8.9450000000000003</v>
      </c>
      <c r="Q524" s="52" t="s">
        <v>33</v>
      </c>
      <c r="R524" s="52" t="s">
        <v>39</v>
      </c>
      <c r="S524" s="25">
        <v>1</v>
      </c>
      <c r="T524" s="53"/>
    </row>
    <row r="525" spans="2:20">
      <c r="B525" s="42">
        <v>522</v>
      </c>
      <c r="C525" s="45">
        <v>44534</v>
      </c>
      <c r="D525" s="25" t="s">
        <v>1026</v>
      </c>
      <c r="E525" s="25">
        <v>1.56</v>
      </c>
      <c r="F525" s="25" t="s">
        <v>1254</v>
      </c>
      <c r="G525" s="25" t="s">
        <v>1200</v>
      </c>
      <c r="H525" s="122">
        <v>200</v>
      </c>
      <c r="I525" s="37">
        <v>1.31</v>
      </c>
      <c r="J525" s="37">
        <v>2</v>
      </c>
      <c r="K525" s="35">
        <f t="shared" si="77"/>
        <v>2</v>
      </c>
      <c r="L525" s="61">
        <f t="shared" si="78"/>
        <v>1</v>
      </c>
      <c r="M525" s="30">
        <v>0.6</v>
      </c>
      <c r="N525" s="7">
        <f t="shared" ref="N525:N588" si="81">M526+N524</f>
        <v>19.350000000000005</v>
      </c>
      <c r="O525" s="26">
        <f t="shared" si="79"/>
        <v>0.3</v>
      </c>
      <c r="P525" s="10">
        <f t="shared" si="80"/>
        <v>9.245000000000001</v>
      </c>
      <c r="Q525" s="52" t="s">
        <v>35</v>
      </c>
      <c r="R525" s="52" t="s">
        <v>31</v>
      </c>
      <c r="S525" s="25">
        <v>1</v>
      </c>
      <c r="T525" s="53"/>
    </row>
    <row r="526" spans="2:20">
      <c r="B526" s="42">
        <v>523</v>
      </c>
      <c r="C526" s="45">
        <v>44534</v>
      </c>
      <c r="D526" s="25" t="s">
        <v>300</v>
      </c>
      <c r="E526" s="25">
        <v>1.8</v>
      </c>
      <c r="F526" s="25" t="s">
        <v>1110</v>
      </c>
      <c r="G526" s="25" t="s">
        <v>1025</v>
      </c>
      <c r="H526" s="122">
        <v>200</v>
      </c>
      <c r="I526" s="37">
        <v>1.48</v>
      </c>
      <c r="J526" s="37">
        <v>2</v>
      </c>
      <c r="K526" s="35">
        <f t="shared" si="77"/>
        <v>2</v>
      </c>
      <c r="L526" s="61">
        <f t="shared" si="78"/>
        <v>1</v>
      </c>
      <c r="M526" s="30">
        <v>-2</v>
      </c>
      <c r="N526" s="7">
        <f t="shared" si="81"/>
        <v>17.350000000000005</v>
      </c>
      <c r="O526" s="26">
        <f t="shared" si="79"/>
        <v>-1</v>
      </c>
      <c r="P526" s="10">
        <f t="shared" si="80"/>
        <v>8.245000000000001</v>
      </c>
      <c r="Q526" s="52" t="s">
        <v>28</v>
      </c>
      <c r="R526" s="52" t="s">
        <v>28</v>
      </c>
      <c r="S526" s="25">
        <v>0</v>
      </c>
      <c r="T526" s="53"/>
    </row>
    <row r="527" spans="2:20">
      <c r="B527" s="42">
        <v>524</v>
      </c>
      <c r="C527" s="45">
        <v>44535</v>
      </c>
      <c r="D527" s="25" t="s">
        <v>103</v>
      </c>
      <c r="E527" s="25">
        <v>1.61</v>
      </c>
      <c r="F527" s="25" t="s">
        <v>493</v>
      </c>
      <c r="G527" s="25" t="s">
        <v>327</v>
      </c>
      <c r="H527" s="122">
        <v>200</v>
      </c>
      <c r="I527" s="37">
        <v>1.28</v>
      </c>
      <c r="J527" s="37">
        <v>2</v>
      </c>
      <c r="K527" s="35">
        <f t="shared" si="77"/>
        <v>2</v>
      </c>
      <c r="L527" s="61">
        <f t="shared" si="78"/>
        <v>1</v>
      </c>
      <c r="M527" s="30">
        <v>-2</v>
      </c>
      <c r="N527" s="7">
        <f t="shared" si="81"/>
        <v>17.840000000000003</v>
      </c>
      <c r="O527" s="26">
        <f t="shared" si="79"/>
        <v>-1</v>
      </c>
      <c r="P527" s="10">
        <f t="shared" si="80"/>
        <v>7.245000000000001</v>
      </c>
      <c r="Q527" s="52" t="s">
        <v>33</v>
      </c>
      <c r="R527" s="52" t="s">
        <v>33</v>
      </c>
      <c r="S527" s="25">
        <v>0</v>
      </c>
      <c r="T527" s="53"/>
    </row>
    <row r="528" spans="2:20">
      <c r="B528" s="42">
        <v>525</v>
      </c>
      <c r="C528" s="45">
        <v>44535</v>
      </c>
      <c r="D528" s="25" t="s">
        <v>196</v>
      </c>
      <c r="E528" s="25">
        <v>1.58</v>
      </c>
      <c r="F528" s="25" t="s">
        <v>1255</v>
      </c>
      <c r="G528" s="25" t="s">
        <v>1256</v>
      </c>
      <c r="H528" s="122">
        <v>200</v>
      </c>
      <c r="I528" s="37">
        <v>1.25</v>
      </c>
      <c r="J528" s="37">
        <v>2</v>
      </c>
      <c r="K528" s="35">
        <f t="shared" si="77"/>
        <v>2</v>
      </c>
      <c r="L528" s="61">
        <f t="shared" si="78"/>
        <v>1</v>
      </c>
      <c r="M528" s="30">
        <v>0.49</v>
      </c>
      <c r="N528" s="7">
        <f t="shared" si="81"/>
        <v>18.410000000000004</v>
      </c>
      <c r="O528" s="26">
        <f t="shared" si="79"/>
        <v>0.245</v>
      </c>
      <c r="P528" s="10">
        <f t="shared" si="80"/>
        <v>7.4900000000000011</v>
      </c>
      <c r="Q528" s="52" t="s">
        <v>39</v>
      </c>
      <c r="R528" s="52" t="s">
        <v>108</v>
      </c>
      <c r="S528" s="25">
        <v>1</v>
      </c>
      <c r="T528" s="53"/>
    </row>
    <row r="529" spans="2:20">
      <c r="B529" s="42">
        <v>526</v>
      </c>
      <c r="C529" s="45">
        <v>44535</v>
      </c>
      <c r="D529" s="25" t="s">
        <v>1214</v>
      </c>
      <c r="E529" s="25">
        <v>1.74</v>
      </c>
      <c r="F529" s="25" t="s">
        <v>309</v>
      </c>
      <c r="G529" s="25" t="s">
        <v>658</v>
      </c>
      <c r="H529" s="122">
        <v>200</v>
      </c>
      <c r="I529" s="37">
        <v>1.29</v>
      </c>
      <c r="J529" s="37">
        <v>2</v>
      </c>
      <c r="K529" s="35">
        <f t="shared" si="77"/>
        <v>2</v>
      </c>
      <c r="L529" s="61">
        <f t="shared" si="78"/>
        <v>1</v>
      </c>
      <c r="M529" s="30">
        <v>0.56999999999999995</v>
      </c>
      <c r="N529" s="7">
        <f t="shared" si="81"/>
        <v>19.030000000000005</v>
      </c>
      <c r="O529" s="26">
        <f t="shared" si="79"/>
        <v>0.28499999999999998</v>
      </c>
      <c r="P529" s="10">
        <f t="shared" si="80"/>
        <v>7.7750000000000012</v>
      </c>
      <c r="Q529" s="52" t="s">
        <v>29</v>
      </c>
      <c r="R529" s="52" t="s">
        <v>35</v>
      </c>
      <c r="S529" s="25">
        <v>0</v>
      </c>
      <c r="T529" s="53"/>
    </row>
    <row r="530" spans="2:20">
      <c r="B530" s="42">
        <v>527</v>
      </c>
      <c r="C530" s="45">
        <v>44535</v>
      </c>
      <c r="D530" s="25" t="s">
        <v>649</v>
      </c>
      <c r="E530" s="25">
        <v>1.76</v>
      </c>
      <c r="F530" s="25" t="s">
        <v>1014</v>
      </c>
      <c r="G530" s="25" t="s">
        <v>1016</v>
      </c>
      <c r="H530" s="122">
        <v>200</v>
      </c>
      <c r="I530" s="37">
        <v>1.32</v>
      </c>
      <c r="J530" s="37">
        <v>2</v>
      </c>
      <c r="K530" s="35">
        <f t="shared" si="77"/>
        <v>2</v>
      </c>
      <c r="L530" s="61">
        <f t="shared" si="78"/>
        <v>1</v>
      </c>
      <c r="M530" s="30">
        <v>0.62</v>
      </c>
      <c r="N530" s="7">
        <f t="shared" si="81"/>
        <v>19.970000000000006</v>
      </c>
      <c r="O530" s="26">
        <f t="shared" si="79"/>
        <v>0.31</v>
      </c>
      <c r="P530" s="10">
        <f t="shared" si="80"/>
        <v>8.0850000000000009</v>
      </c>
      <c r="Q530" s="52" t="s">
        <v>39</v>
      </c>
      <c r="R530" s="52" t="s">
        <v>39</v>
      </c>
      <c r="S530" s="25">
        <v>1</v>
      </c>
      <c r="T530" s="53"/>
    </row>
    <row r="531" spans="2:20">
      <c r="B531" s="42">
        <v>528</v>
      </c>
      <c r="C531" s="45">
        <v>44535</v>
      </c>
      <c r="D531" s="25" t="s">
        <v>571</v>
      </c>
      <c r="E531" s="25">
        <v>1.59</v>
      </c>
      <c r="F531" s="25" t="s">
        <v>1069</v>
      </c>
      <c r="G531" s="25" t="s">
        <v>1257</v>
      </c>
      <c r="H531" s="122">
        <v>200</v>
      </c>
      <c r="I531" s="37">
        <v>1.48</v>
      </c>
      <c r="J531" s="37">
        <v>2</v>
      </c>
      <c r="K531" s="35">
        <f t="shared" si="77"/>
        <v>2</v>
      </c>
      <c r="L531" s="61">
        <f t="shared" si="78"/>
        <v>1</v>
      </c>
      <c r="M531" s="30">
        <v>0.94</v>
      </c>
      <c r="N531" s="7">
        <f t="shared" si="81"/>
        <v>20.620000000000005</v>
      </c>
      <c r="O531" s="26">
        <f t="shared" si="79"/>
        <v>0.46999999999999992</v>
      </c>
      <c r="P531" s="10">
        <f t="shared" si="80"/>
        <v>8.5550000000000015</v>
      </c>
      <c r="Q531" s="52" t="s">
        <v>28</v>
      </c>
      <c r="R531" s="52" t="s">
        <v>30</v>
      </c>
      <c r="S531" s="25">
        <v>1</v>
      </c>
      <c r="T531" s="53"/>
    </row>
    <row r="532" spans="2:20">
      <c r="B532" s="42">
        <v>529</v>
      </c>
      <c r="C532" s="45">
        <v>44535</v>
      </c>
      <c r="D532" s="25" t="s">
        <v>67</v>
      </c>
      <c r="E532" s="25">
        <v>1.7</v>
      </c>
      <c r="F532" s="25" t="s">
        <v>1258</v>
      </c>
      <c r="G532" s="25" t="s">
        <v>1259</v>
      </c>
      <c r="H532" s="122">
        <v>200</v>
      </c>
      <c r="I532" s="37">
        <v>1.33</v>
      </c>
      <c r="J532" s="37">
        <v>2</v>
      </c>
      <c r="K532" s="35">
        <f t="shared" si="77"/>
        <v>2</v>
      </c>
      <c r="L532" s="61">
        <f t="shared" si="78"/>
        <v>1</v>
      </c>
      <c r="M532" s="30">
        <v>0.65</v>
      </c>
      <c r="N532" s="7">
        <f t="shared" si="81"/>
        <v>21.400000000000006</v>
      </c>
      <c r="O532" s="26">
        <f t="shared" si="79"/>
        <v>0.32500000000000001</v>
      </c>
      <c r="P532" s="10">
        <f t="shared" si="80"/>
        <v>8.8800000000000008</v>
      </c>
      <c r="Q532" s="52" t="s">
        <v>39</v>
      </c>
      <c r="R532" s="52" t="s">
        <v>108</v>
      </c>
      <c r="S532" s="25">
        <v>1</v>
      </c>
      <c r="T532" s="53"/>
    </row>
    <row r="533" spans="2:20">
      <c r="B533" s="42">
        <v>530</v>
      </c>
      <c r="C533" s="45">
        <v>44535</v>
      </c>
      <c r="D533" s="25" t="s">
        <v>690</v>
      </c>
      <c r="E533" s="25">
        <v>1.77</v>
      </c>
      <c r="F533" s="25" t="s">
        <v>924</v>
      </c>
      <c r="G533" s="25" t="s">
        <v>1260</v>
      </c>
      <c r="H533" s="122">
        <v>200</v>
      </c>
      <c r="I533" s="37">
        <v>1.4</v>
      </c>
      <c r="J533" s="37">
        <v>2</v>
      </c>
      <c r="K533" s="35">
        <f t="shared" si="77"/>
        <v>2</v>
      </c>
      <c r="L533" s="61">
        <f t="shared" si="78"/>
        <v>1</v>
      </c>
      <c r="M533" s="30">
        <v>0.78</v>
      </c>
      <c r="N533" s="7">
        <f t="shared" si="81"/>
        <v>22.540000000000006</v>
      </c>
      <c r="O533" s="26">
        <f t="shared" si="79"/>
        <v>0.39</v>
      </c>
      <c r="P533" s="10">
        <f t="shared" si="80"/>
        <v>9.2700000000000014</v>
      </c>
      <c r="Q533" s="52" t="s">
        <v>39</v>
      </c>
      <c r="R533" s="52" t="s">
        <v>41</v>
      </c>
      <c r="S533" s="25">
        <v>1</v>
      </c>
      <c r="T533" s="53"/>
    </row>
    <row r="534" spans="2:20">
      <c r="B534" s="42">
        <v>531</v>
      </c>
      <c r="C534" s="45">
        <v>44535</v>
      </c>
      <c r="D534" s="25" t="s">
        <v>574</v>
      </c>
      <c r="E534" s="25">
        <v>1.76</v>
      </c>
      <c r="F534" s="25" t="s">
        <v>1261</v>
      </c>
      <c r="G534" s="25" t="s">
        <v>884</v>
      </c>
      <c r="H534" s="122">
        <v>200</v>
      </c>
      <c r="I534" s="37">
        <v>1.58</v>
      </c>
      <c r="J534" s="37">
        <v>2</v>
      </c>
      <c r="K534" s="35">
        <f t="shared" si="77"/>
        <v>2</v>
      </c>
      <c r="L534" s="61">
        <f t="shared" si="78"/>
        <v>1</v>
      </c>
      <c r="M534" s="30">
        <v>1.1399999999999999</v>
      </c>
      <c r="N534" s="7">
        <f t="shared" si="81"/>
        <v>23.320000000000007</v>
      </c>
      <c r="O534" s="26">
        <f t="shared" si="79"/>
        <v>0.56999999999999995</v>
      </c>
      <c r="P534" s="10">
        <f t="shared" si="80"/>
        <v>9.8400000000000016</v>
      </c>
      <c r="Q534" s="52" t="s">
        <v>29</v>
      </c>
      <c r="R534" s="52" t="s">
        <v>41</v>
      </c>
      <c r="S534" s="25">
        <v>1</v>
      </c>
      <c r="T534" s="53"/>
    </row>
    <row r="535" spans="2:20">
      <c r="B535" s="42">
        <v>532</v>
      </c>
      <c r="C535" s="45">
        <v>44535</v>
      </c>
      <c r="D535" s="25" t="s">
        <v>300</v>
      </c>
      <c r="E535" s="25">
        <v>1.63</v>
      </c>
      <c r="F535" s="25" t="s">
        <v>745</v>
      </c>
      <c r="G535" s="25" t="s">
        <v>348</v>
      </c>
      <c r="H535" s="122">
        <v>200</v>
      </c>
      <c r="I535" s="37">
        <v>1.41</v>
      </c>
      <c r="J535" s="37">
        <v>2</v>
      </c>
      <c r="K535" s="35">
        <f t="shared" si="77"/>
        <v>2</v>
      </c>
      <c r="L535" s="61">
        <f t="shared" si="78"/>
        <v>1</v>
      </c>
      <c r="M535" s="30">
        <v>0.78</v>
      </c>
      <c r="N535" s="7">
        <f t="shared" si="81"/>
        <v>21.320000000000007</v>
      </c>
      <c r="O535" s="26">
        <f t="shared" si="79"/>
        <v>0.39</v>
      </c>
      <c r="P535" s="10">
        <f t="shared" si="80"/>
        <v>10.230000000000002</v>
      </c>
      <c r="Q535" s="52" t="s">
        <v>33</v>
      </c>
      <c r="R535" s="52" t="s">
        <v>39</v>
      </c>
      <c r="S535" s="25">
        <v>1</v>
      </c>
      <c r="T535" s="53"/>
    </row>
    <row r="536" spans="2:20">
      <c r="B536" s="42">
        <v>533</v>
      </c>
      <c r="C536" s="45">
        <v>44536</v>
      </c>
      <c r="D536" s="25" t="s">
        <v>316</v>
      </c>
      <c r="E536" s="25">
        <v>1.75</v>
      </c>
      <c r="F536" s="25" t="s">
        <v>965</v>
      </c>
      <c r="G536" s="25" t="s">
        <v>1262</v>
      </c>
      <c r="H536" s="122">
        <v>200</v>
      </c>
      <c r="I536" s="37">
        <v>1.31</v>
      </c>
      <c r="J536" s="37">
        <v>2</v>
      </c>
      <c r="K536" s="35">
        <f t="shared" si="77"/>
        <v>2</v>
      </c>
      <c r="L536" s="61">
        <f t="shared" si="78"/>
        <v>1</v>
      </c>
      <c r="M536" s="30">
        <v>-2</v>
      </c>
      <c r="N536" s="7">
        <f t="shared" si="81"/>
        <v>19.320000000000007</v>
      </c>
      <c r="O536" s="26">
        <f t="shared" si="79"/>
        <v>-1</v>
      </c>
      <c r="P536" s="10">
        <f t="shared" si="80"/>
        <v>9.2300000000000022</v>
      </c>
      <c r="Q536" s="52" t="s">
        <v>29</v>
      </c>
      <c r="R536" s="52" t="s">
        <v>29</v>
      </c>
      <c r="S536" s="25">
        <v>0</v>
      </c>
      <c r="T536" s="53"/>
    </row>
    <row r="537" spans="2:20">
      <c r="B537" s="42">
        <v>534</v>
      </c>
      <c r="C537" s="45">
        <v>44536</v>
      </c>
      <c r="D537" s="25" t="s">
        <v>1064</v>
      </c>
      <c r="E537" s="25">
        <v>1.77</v>
      </c>
      <c r="F537" s="25" t="s">
        <v>1263</v>
      </c>
      <c r="G537" s="25" t="s">
        <v>1264</v>
      </c>
      <c r="H537" s="122">
        <v>200</v>
      </c>
      <c r="I537" s="37">
        <v>1.35</v>
      </c>
      <c r="J537" s="37">
        <v>2</v>
      </c>
      <c r="K537" s="35">
        <f t="shared" si="77"/>
        <v>2</v>
      </c>
      <c r="L537" s="61">
        <f t="shared" si="78"/>
        <v>1</v>
      </c>
      <c r="M537" s="30">
        <v>-2</v>
      </c>
      <c r="N537" s="7">
        <f t="shared" si="81"/>
        <v>20.010000000000009</v>
      </c>
      <c r="O537" s="26">
        <f t="shared" si="79"/>
        <v>-1</v>
      </c>
      <c r="P537" s="10">
        <f t="shared" si="80"/>
        <v>8.2300000000000022</v>
      </c>
      <c r="Q537" s="52" t="s">
        <v>29</v>
      </c>
      <c r="R537" s="52" t="s">
        <v>29</v>
      </c>
      <c r="S537" s="25">
        <v>0</v>
      </c>
      <c r="T537" s="53"/>
    </row>
    <row r="538" spans="2:20">
      <c r="B538" s="42">
        <v>535</v>
      </c>
      <c r="C538" s="45">
        <v>44538</v>
      </c>
      <c r="D538" s="25" t="s">
        <v>168</v>
      </c>
      <c r="E538" s="25">
        <v>1.67</v>
      </c>
      <c r="F538" s="25" t="s">
        <v>169</v>
      </c>
      <c r="G538" s="25" t="s">
        <v>235</v>
      </c>
      <c r="H538" s="122">
        <v>200</v>
      </c>
      <c r="I538" s="37">
        <v>1.35</v>
      </c>
      <c r="J538" s="37">
        <v>2</v>
      </c>
      <c r="K538" s="35">
        <f t="shared" si="77"/>
        <v>2</v>
      </c>
      <c r="L538" s="61">
        <f t="shared" si="78"/>
        <v>1</v>
      </c>
      <c r="M538" s="30">
        <v>0.69</v>
      </c>
      <c r="N538" s="7">
        <f t="shared" si="81"/>
        <v>18.010000000000009</v>
      </c>
      <c r="O538" s="26">
        <f t="shared" si="79"/>
        <v>0.34499999999999997</v>
      </c>
      <c r="P538" s="10">
        <f t="shared" si="80"/>
        <v>8.5750000000000028</v>
      </c>
      <c r="Q538" s="52" t="s">
        <v>30</v>
      </c>
      <c r="R538" s="52" t="s">
        <v>38</v>
      </c>
      <c r="S538" s="25">
        <v>1</v>
      </c>
      <c r="T538" s="53"/>
    </row>
    <row r="539" spans="2:20">
      <c r="B539" s="42">
        <v>536</v>
      </c>
      <c r="C539" s="45">
        <v>44538</v>
      </c>
      <c r="D539" s="25" t="s">
        <v>621</v>
      </c>
      <c r="E539" s="25">
        <v>1.79</v>
      </c>
      <c r="F539" s="25" t="s">
        <v>1265</v>
      </c>
      <c r="G539" s="25" t="s">
        <v>951</v>
      </c>
      <c r="H539" s="122">
        <v>200</v>
      </c>
      <c r="I539" s="37">
        <v>1.41</v>
      </c>
      <c r="J539" s="37">
        <v>2</v>
      </c>
      <c r="K539" s="35">
        <f t="shared" si="77"/>
        <v>2</v>
      </c>
      <c r="L539" s="61">
        <f t="shared" si="78"/>
        <v>1</v>
      </c>
      <c r="M539" s="30">
        <v>-2</v>
      </c>
      <c r="N539" s="7">
        <f t="shared" si="81"/>
        <v>18.530000000000008</v>
      </c>
      <c r="O539" s="26">
        <f t="shared" si="79"/>
        <v>-1</v>
      </c>
      <c r="P539" s="10">
        <f t="shared" si="80"/>
        <v>7.5750000000000028</v>
      </c>
      <c r="Q539" s="52" t="s">
        <v>29</v>
      </c>
      <c r="R539" s="52" t="s">
        <v>29</v>
      </c>
      <c r="S539" s="25">
        <v>0</v>
      </c>
      <c r="T539" s="53"/>
    </row>
    <row r="540" spans="2:20">
      <c r="B540" s="42">
        <v>537</v>
      </c>
      <c r="C540" s="45">
        <v>44540</v>
      </c>
      <c r="D540" s="25" t="s">
        <v>539</v>
      </c>
      <c r="E540" s="25">
        <v>1.78</v>
      </c>
      <c r="F540" s="25" t="s">
        <v>1274</v>
      </c>
      <c r="G540" s="25" t="s">
        <v>1275</v>
      </c>
      <c r="H540" s="122">
        <v>200</v>
      </c>
      <c r="I540" s="37">
        <v>1.27</v>
      </c>
      <c r="J540" s="37">
        <v>2</v>
      </c>
      <c r="K540" s="35">
        <f t="shared" si="77"/>
        <v>2</v>
      </c>
      <c r="L540" s="61">
        <f t="shared" si="78"/>
        <v>1</v>
      </c>
      <c r="M540" s="30">
        <v>0.52</v>
      </c>
      <c r="N540" s="7">
        <f t="shared" si="81"/>
        <v>19.030000000000008</v>
      </c>
      <c r="O540" s="26">
        <f t="shared" si="79"/>
        <v>0.26</v>
      </c>
      <c r="P540" s="10">
        <f t="shared" si="80"/>
        <v>7.8350000000000026</v>
      </c>
      <c r="Q540" s="52" t="s">
        <v>30</v>
      </c>
      <c r="R540" s="52" t="s">
        <v>32</v>
      </c>
      <c r="S540" s="25">
        <v>1</v>
      </c>
      <c r="T540" s="53"/>
    </row>
    <row r="541" spans="2:20">
      <c r="B541" s="42">
        <v>538</v>
      </c>
      <c r="C541" s="45">
        <v>44540</v>
      </c>
      <c r="D541" s="25" t="s">
        <v>1278</v>
      </c>
      <c r="E541" s="25">
        <v>1.51</v>
      </c>
      <c r="F541" s="25" t="s">
        <v>1276</v>
      </c>
      <c r="G541" s="25" t="s">
        <v>1277</v>
      </c>
      <c r="H541" s="122">
        <v>200</v>
      </c>
      <c r="I541" s="37">
        <v>1.26</v>
      </c>
      <c r="J541" s="37">
        <v>2</v>
      </c>
      <c r="K541" s="35">
        <f t="shared" si="77"/>
        <v>2</v>
      </c>
      <c r="L541" s="61">
        <f t="shared" si="78"/>
        <v>1</v>
      </c>
      <c r="M541" s="30">
        <v>0.5</v>
      </c>
      <c r="N541" s="7">
        <f t="shared" si="81"/>
        <v>19.530000000000008</v>
      </c>
      <c r="O541" s="26">
        <f t="shared" si="79"/>
        <v>0.25</v>
      </c>
      <c r="P541" s="10">
        <f t="shared" si="80"/>
        <v>8.0850000000000026</v>
      </c>
      <c r="Q541" s="52" t="s">
        <v>39</v>
      </c>
      <c r="R541" s="52" t="s">
        <v>108</v>
      </c>
      <c r="S541" s="25">
        <v>1</v>
      </c>
      <c r="T541" s="53"/>
    </row>
    <row r="542" spans="2:20">
      <c r="B542" s="42">
        <v>539</v>
      </c>
      <c r="C542" s="45">
        <v>44541</v>
      </c>
      <c r="D542" s="25" t="s">
        <v>103</v>
      </c>
      <c r="E542" s="25">
        <v>1.75</v>
      </c>
      <c r="F542" s="25" t="s">
        <v>334</v>
      </c>
      <c r="G542" s="25" t="s">
        <v>551</v>
      </c>
      <c r="H542" s="122">
        <v>200</v>
      </c>
      <c r="I542" s="37">
        <v>1.26</v>
      </c>
      <c r="J542" s="37">
        <v>2</v>
      </c>
      <c r="K542" s="35">
        <f t="shared" si="77"/>
        <v>2</v>
      </c>
      <c r="L542" s="61">
        <f t="shared" si="78"/>
        <v>1</v>
      </c>
      <c r="M542" s="30">
        <v>0.5</v>
      </c>
      <c r="N542" s="7">
        <f t="shared" si="81"/>
        <v>20.310000000000009</v>
      </c>
      <c r="O542" s="26">
        <f t="shared" si="79"/>
        <v>0.25</v>
      </c>
      <c r="P542" s="10">
        <f t="shared" si="80"/>
        <v>8.3350000000000026</v>
      </c>
      <c r="Q542" s="52" t="s">
        <v>39</v>
      </c>
      <c r="R542" s="52" t="s">
        <v>108</v>
      </c>
      <c r="S542" s="25">
        <v>1</v>
      </c>
      <c r="T542" s="53"/>
    </row>
    <row r="543" spans="2:20">
      <c r="B543" s="42">
        <v>540</v>
      </c>
      <c r="C543" s="45">
        <v>44541</v>
      </c>
      <c r="D543" s="25" t="s">
        <v>165</v>
      </c>
      <c r="E543" s="25">
        <v>1.78</v>
      </c>
      <c r="F543" s="25" t="s">
        <v>1267</v>
      </c>
      <c r="G543" s="25" t="s">
        <v>1146</v>
      </c>
      <c r="H543" s="122">
        <v>200</v>
      </c>
      <c r="I543" s="37">
        <v>1.4</v>
      </c>
      <c r="J543" s="37">
        <v>2</v>
      </c>
      <c r="K543" s="35">
        <v>2</v>
      </c>
      <c r="L543" s="61">
        <v>1</v>
      </c>
      <c r="M543" s="30">
        <v>0.78</v>
      </c>
      <c r="N543" s="7">
        <f t="shared" si="81"/>
        <v>20.800000000000008</v>
      </c>
      <c r="O543" s="26">
        <f t="shared" si="79"/>
        <v>0.39</v>
      </c>
      <c r="P543" s="10">
        <f t="shared" si="80"/>
        <v>8.7250000000000032</v>
      </c>
      <c r="Q543" s="52" t="s">
        <v>29</v>
      </c>
      <c r="R543" s="52" t="s">
        <v>38</v>
      </c>
      <c r="S543" s="25">
        <v>1</v>
      </c>
      <c r="T543" s="53"/>
    </row>
    <row r="544" spans="2:20">
      <c r="B544" s="42">
        <v>541</v>
      </c>
      <c r="C544" s="45">
        <v>44541</v>
      </c>
      <c r="D544" s="25" t="s">
        <v>165</v>
      </c>
      <c r="E544" s="25">
        <v>1.5</v>
      </c>
      <c r="F544" s="25" t="s">
        <v>400</v>
      </c>
      <c r="G544" s="25" t="s">
        <v>1195</v>
      </c>
      <c r="H544" s="122">
        <v>200</v>
      </c>
      <c r="I544" s="37">
        <v>1.25</v>
      </c>
      <c r="J544" s="37">
        <v>2</v>
      </c>
      <c r="K544" s="35">
        <f t="shared" si="77"/>
        <v>2</v>
      </c>
      <c r="L544" s="61">
        <f t="shared" si="78"/>
        <v>1</v>
      </c>
      <c r="M544" s="30">
        <v>0.49</v>
      </c>
      <c r="N544" s="7">
        <f t="shared" si="81"/>
        <v>21.290000000000006</v>
      </c>
      <c r="O544" s="26">
        <f t="shared" si="79"/>
        <v>0.245</v>
      </c>
      <c r="P544" s="10">
        <f t="shared" si="80"/>
        <v>8.9700000000000024</v>
      </c>
      <c r="Q544" s="52" t="s">
        <v>30</v>
      </c>
      <c r="R544" s="52" t="s">
        <v>41</v>
      </c>
      <c r="S544" s="25">
        <v>1</v>
      </c>
      <c r="T544" s="53"/>
    </row>
    <row r="545" spans="2:20">
      <c r="B545" s="42">
        <v>542</v>
      </c>
      <c r="C545" s="45">
        <v>44541</v>
      </c>
      <c r="D545" s="25" t="s">
        <v>168</v>
      </c>
      <c r="E545" s="25">
        <v>1.53</v>
      </c>
      <c r="F545" s="25" t="s">
        <v>234</v>
      </c>
      <c r="G545" s="25" t="s">
        <v>727</v>
      </c>
      <c r="H545" s="122">
        <v>200</v>
      </c>
      <c r="I545" s="37">
        <v>1.25</v>
      </c>
      <c r="J545" s="37">
        <v>2</v>
      </c>
      <c r="K545" s="35">
        <f t="shared" si="77"/>
        <v>2</v>
      </c>
      <c r="L545" s="61">
        <f t="shared" si="78"/>
        <v>1</v>
      </c>
      <c r="M545" s="30">
        <v>0.49</v>
      </c>
      <c r="N545" s="7">
        <f t="shared" si="81"/>
        <v>21.860000000000007</v>
      </c>
      <c r="O545" s="26">
        <f t="shared" si="79"/>
        <v>0.245</v>
      </c>
      <c r="P545" s="10">
        <f t="shared" si="80"/>
        <v>9.2150000000000016</v>
      </c>
      <c r="Q545" s="52" t="s">
        <v>33</v>
      </c>
      <c r="R545" s="52" t="s">
        <v>39</v>
      </c>
      <c r="S545" s="25">
        <v>1</v>
      </c>
      <c r="T545" s="53"/>
    </row>
    <row r="546" spans="2:20">
      <c r="B546" s="42">
        <v>543</v>
      </c>
      <c r="C546" s="45">
        <v>44541</v>
      </c>
      <c r="D546" s="25" t="s">
        <v>168</v>
      </c>
      <c r="E546" s="25">
        <v>1.77</v>
      </c>
      <c r="F546" s="25" t="s">
        <v>949</v>
      </c>
      <c r="G546" s="25" t="s">
        <v>623</v>
      </c>
      <c r="H546" s="122">
        <v>200</v>
      </c>
      <c r="I546" s="37">
        <v>1.29</v>
      </c>
      <c r="J546" s="37">
        <v>2</v>
      </c>
      <c r="K546" s="35">
        <f t="shared" si="77"/>
        <v>2</v>
      </c>
      <c r="L546" s="61">
        <f t="shared" si="78"/>
        <v>1</v>
      </c>
      <c r="M546" s="30">
        <v>0.56999999999999995</v>
      </c>
      <c r="N546" s="7">
        <f t="shared" si="81"/>
        <v>22.370000000000008</v>
      </c>
      <c r="O546" s="26">
        <f t="shared" si="79"/>
        <v>0.28499999999999998</v>
      </c>
      <c r="P546" s="10">
        <f t="shared" si="80"/>
        <v>9.5000000000000018</v>
      </c>
      <c r="Q546" s="52" t="s">
        <v>33</v>
      </c>
      <c r="R546" s="52" t="s">
        <v>38</v>
      </c>
      <c r="S546" s="25">
        <v>1</v>
      </c>
      <c r="T546" s="53"/>
    </row>
    <row r="547" spans="2:20">
      <c r="B547" s="42">
        <v>544</v>
      </c>
      <c r="C547" s="45">
        <v>44541</v>
      </c>
      <c r="D547" s="25" t="s">
        <v>168</v>
      </c>
      <c r="E547" s="25">
        <v>1.65</v>
      </c>
      <c r="F547" s="25" t="s">
        <v>948</v>
      </c>
      <c r="G547" s="25" t="s">
        <v>550</v>
      </c>
      <c r="H547" s="122">
        <v>200</v>
      </c>
      <c r="I547" s="37">
        <v>1.26</v>
      </c>
      <c r="J547" s="37">
        <v>2</v>
      </c>
      <c r="K547" s="35">
        <f t="shared" si="77"/>
        <v>2</v>
      </c>
      <c r="L547" s="61">
        <f t="shared" si="78"/>
        <v>1</v>
      </c>
      <c r="M547" s="30">
        <v>0.51</v>
      </c>
      <c r="N547" s="7">
        <f t="shared" si="81"/>
        <v>22.97000000000001</v>
      </c>
      <c r="O547" s="26">
        <f t="shared" si="79"/>
        <v>0.255</v>
      </c>
      <c r="P547" s="10">
        <f t="shared" si="80"/>
        <v>9.7550000000000026</v>
      </c>
      <c r="Q547" s="52" t="s">
        <v>33</v>
      </c>
      <c r="R547" s="52" t="s">
        <v>39</v>
      </c>
      <c r="S547" s="25">
        <v>1</v>
      </c>
      <c r="T547" s="53"/>
    </row>
    <row r="548" spans="2:20">
      <c r="B548" s="42">
        <v>545</v>
      </c>
      <c r="C548" s="45">
        <v>44541</v>
      </c>
      <c r="D548" s="25" t="s">
        <v>621</v>
      </c>
      <c r="E548" s="25">
        <v>1.71</v>
      </c>
      <c r="F548" s="25" t="s">
        <v>1279</v>
      </c>
      <c r="G548" s="25" t="s">
        <v>1280</v>
      </c>
      <c r="H548" s="122">
        <v>200</v>
      </c>
      <c r="I548" s="37">
        <v>1.31</v>
      </c>
      <c r="J548" s="37">
        <v>2</v>
      </c>
      <c r="K548" s="35">
        <f t="shared" si="77"/>
        <v>2</v>
      </c>
      <c r="L548" s="61">
        <f t="shared" si="78"/>
        <v>1</v>
      </c>
      <c r="M548" s="30">
        <v>0.6</v>
      </c>
      <c r="N548" s="7">
        <f t="shared" si="81"/>
        <v>20.97000000000001</v>
      </c>
      <c r="O548" s="26">
        <f t="shared" si="79"/>
        <v>0.3</v>
      </c>
      <c r="P548" s="10">
        <f t="shared" si="80"/>
        <v>10.055000000000003</v>
      </c>
      <c r="Q548" s="52" t="s">
        <v>28</v>
      </c>
      <c r="R548" s="52" t="s">
        <v>31</v>
      </c>
      <c r="S548" s="25">
        <v>1</v>
      </c>
      <c r="T548" s="53"/>
    </row>
    <row r="549" spans="2:20">
      <c r="B549" s="42">
        <v>546</v>
      </c>
      <c r="C549" s="45">
        <v>44541</v>
      </c>
      <c r="D549" s="25" t="s">
        <v>352</v>
      </c>
      <c r="E549" s="25">
        <v>1.74</v>
      </c>
      <c r="F549" s="25" t="s">
        <v>350</v>
      </c>
      <c r="G549" s="25" t="s">
        <v>1057</v>
      </c>
      <c r="H549" s="122">
        <v>200</v>
      </c>
      <c r="I549" s="37">
        <v>1.32</v>
      </c>
      <c r="J549" s="37">
        <v>2</v>
      </c>
      <c r="K549" s="35">
        <f t="shared" si="77"/>
        <v>2</v>
      </c>
      <c r="L549" s="61">
        <f t="shared" si="78"/>
        <v>1</v>
      </c>
      <c r="M549" s="30">
        <v>-2</v>
      </c>
      <c r="N549" s="7">
        <f t="shared" si="81"/>
        <v>21.750000000000011</v>
      </c>
      <c r="O549" s="26">
        <f t="shared" si="79"/>
        <v>-1</v>
      </c>
      <c r="P549" s="10">
        <f t="shared" si="80"/>
        <v>9.0550000000000033</v>
      </c>
      <c r="Q549" s="52" t="s">
        <v>33</v>
      </c>
      <c r="R549" s="52" t="s">
        <v>33</v>
      </c>
      <c r="S549" s="25">
        <v>0</v>
      </c>
      <c r="T549" s="53"/>
    </row>
    <row r="550" spans="2:20">
      <c r="B550" s="42">
        <v>547</v>
      </c>
      <c r="C550" s="45">
        <v>44541</v>
      </c>
      <c r="D550" s="25" t="s">
        <v>690</v>
      </c>
      <c r="E550" s="25">
        <v>1.76</v>
      </c>
      <c r="F550" s="25" t="s">
        <v>1021</v>
      </c>
      <c r="G550" s="25" t="s">
        <v>1268</v>
      </c>
      <c r="H550" s="122">
        <v>200</v>
      </c>
      <c r="I550" s="37">
        <v>1.4</v>
      </c>
      <c r="J550" s="37">
        <v>2</v>
      </c>
      <c r="K550" s="35">
        <f t="shared" si="77"/>
        <v>2</v>
      </c>
      <c r="L550" s="61">
        <f t="shared" si="78"/>
        <v>1</v>
      </c>
      <c r="M550" s="30">
        <v>0.78</v>
      </c>
      <c r="N550" s="7">
        <f t="shared" si="81"/>
        <v>22.490000000000009</v>
      </c>
      <c r="O550" s="26">
        <f t="shared" si="79"/>
        <v>0.39</v>
      </c>
      <c r="P550" s="10">
        <f t="shared" si="80"/>
        <v>9.4450000000000038</v>
      </c>
      <c r="Q550" s="52" t="s">
        <v>30</v>
      </c>
      <c r="R550" s="52" t="s">
        <v>31</v>
      </c>
      <c r="S550" s="25">
        <v>1</v>
      </c>
      <c r="T550" s="53"/>
    </row>
    <row r="551" spans="2:20">
      <c r="B551" s="42">
        <v>548</v>
      </c>
      <c r="C551" s="45">
        <v>44541</v>
      </c>
      <c r="D551" s="25" t="s">
        <v>690</v>
      </c>
      <c r="E551" s="25">
        <v>1.74</v>
      </c>
      <c r="F551" s="25" t="s">
        <v>1167</v>
      </c>
      <c r="G551" s="25" t="s">
        <v>1169</v>
      </c>
      <c r="H551" s="122">
        <v>200</v>
      </c>
      <c r="I551" s="37">
        <v>1.38</v>
      </c>
      <c r="J551" s="37">
        <v>2</v>
      </c>
      <c r="K551" s="35">
        <f t="shared" si="77"/>
        <v>2</v>
      </c>
      <c r="L551" s="61">
        <f t="shared" si="78"/>
        <v>1</v>
      </c>
      <c r="M551" s="30">
        <v>0.74</v>
      </c>
      <c r="N551" s="7">
        <f t="shared" si="81"/>
        <v>23.230000000000008</v>
      </c>
      <c r="O551" s="26">
        <f t="shared" si="79"/>
        <v>0.37</v>
      </c>
      <c r="P551" s="10">
        <f t="shared" si="80"/>
        <v>9.8150000000000031</v>
      </c>
      <c r="Q551" s="52" t="s">
        <v>33</v>
      </c>
      <c r="R551" s="52" t="s">
        <v>108</v>
      </c>
      <c r="S551" s="25">
        <v>1</v>
      </c>
      <c r="T551" s="53"/>
    </row>
    <row r="552" spans="2:20">
      <c r="B552" s="42">
        <v>549</v>
      </c>
      <c r="C552" s="45">
        <v>44541</v>
      </c>
      <c r="D552" s="25" t="s">
        <v>574</v>
      </c>
      <c r="E552" s="25">
        <v>1.71</v>
      </c>
      <c r="F552" s="25" t="s">
        <v>797</v>
      </c>
      <c r="G552" s="25" t="s">
        <v>1073</v>
      </c>
      <c r="H552" s="122">
        <v>200</v>
      </c>
      <c r="I552" s="37">
        <v>1.38</v>
      </c>
      <c r="J552" s="37">
        <v>2</v>
      </c>
      <c r="K552" s="35">
        <f t="shared" si="77"/>
        <v>2</v>
      </c>
      <c r="L552" s="61">
        <f t="shared" si="78"/>
        <v>1</v>
      </c>
      <c r="M552" s="30">
        <v>0.74</v>
      </c>
      <c r="N552" s="7">
        <f t="shared" si="81"/>
        <v>24.190000000000008</v>
      </c>
      <c r="O552" s="26">
        <f t="shared" si="79"/>
        <v>0.37</v>
      </c>
      <c r="P552" s="10">
        <f t="shared" si="80"/>
        <v>10.185000000000002</v>
      </c>
      <c r="Q552" s="52" t="s">
        <v>33</v>
      </c>
      <c r="R552" s="52" t="s">
        <v>108</v>
      </c>
      <c r="S552" s="25">
        <v>1</v>
      </c>
      <c r="T552" s="53"/>
    </row>
    <row r="553" spans="2:20">
      <c r="B553" s="42">
        <v>550</v>
      </c>
      <c r="C553" s="45">
        <v>44541</v>
      </c>
      <c r="D553" s="25" t="s">
        <v>1210</v>
      </c>
      <c r="E553" s="25">
        <v>1.65</v>
      </c>
      <c r="F553" s="25" t="s">
        <v>1247</v>
      </c>
      <c r="G553" s="25" t="s">
        <v>1269</v>
      </c>
      <c r="H553" s="122">
        <v>200</v>
      </c>
      <c r="I553" s="37">
        <v>1.49</v>
      </c>
      <c r="J553" s="37">
        <v>2</v>
      </c>
      <c r="K553" s="35">
        <f t="shared" si="77"/>
        <v>2</v>
      </c>
      <c r="L553" s="61">
        <f t="shared" si="78"/>
        <v>1</v>
      </c>
      <c r="M553" s="30">
        <v>0.96</v>
      </c>
      <c r="N553" s="7">
        <f t="shared" si="81"/>
        <v>25.050000000000008</v>
      </c>
      <c r="O553" s="26">
        <f t="shared" si="79"/>
        <v>0.48</v>
      </c>
      <c r="P553" s="10">
        <f t="shared" si="80"/>
        <v>10.665000000000003</v>
      </c>
      <c r="Q553" s="52" t="s">
        <v>33</v>
      </c>
      <c r="R553" s="52" t="s">
        <v>39</v>
      </c>
      <c r="S553" s="25">
        <v>1</v>
      </c>
      <c r="T553" s="53"/>
    </row>
    <row r="554" spans="2:20">
      <c r="B554" s="42">
        <v>551</v>
      </c>
      <c r="C554" s="45">
        <v>44541</v>
      </c>
      <c r="D554" s="25" t="s">
        <v>574</v>
      </c>
      <c r="E554" s="25">
        <v>1.72</v>
      </c>
      <c r="F554" s="25" t="s">
        <v>827</v>
      </c>
      <c r="G554" s="25" t="s">
        <v>1111</v>
      </c>
      <c r="H554" s="122">
        <v>200</v>
      </c>
      <c r="I554" s="37">
        <v>1.44</v>
      </c>
      <c r="J554" s="37">
        <v>2</v>
      </c>
      <c r="K554" s="35">
        <f t="shared" si="77"/>
        <v>2</v>
      </c>
      <c r="L554" s="61">
        <f t="shared" si="78"/>
        <v>1</v>
      </c>
      <c r="M554" s="30">
        <v>0.86</v>
      </c>
      <c r="N554" s="7">
        <f t="shared" si="81"/>
        <v>26.030000000000008</v>
      </c>
      <c r="O554" s="26">
        <f t="shared" si="79"/>
        <v>0.43</v>
      </c>
      <c r="P554" s="10">
        <f t="shared" si="80"/>
        <v>11.095000000000002</v>
      </c>
      <c r="Q554" s="52" t="s">
        <v>38</v>
      </c>
      <c r="R554" s="52" t="s">
        <v>40</v>
      </c>
      <c r="S554" s="25">
        <v>1</v>
      </c>
      <c r="T554" s="53"/>
    </row>
    <row r="555" spans="2:20">
      <c r="B555" s="42">
        <v>552</v>
      </c>
      <c r="C555" s="45">
        <v>44541</v>
      </c>
      <c r="D555" s="25" t="s">
        <v>574</v>
      </c>
      <c r="E555" s="25">
        <v>1.71</v>
      </c>
      <c r="F555" s="25" t="s">
        <v>575</v>
      </c>
      <c r="G555" s="25" t="s">
        <v>760</v>
      </c>
      <c r="H555" s="122">
        <v>200</v>
      </c>
      <c r="I555" s="37">
        <v>1.5</v>
      </c>
      <c r="J555" s="37">
        <v>2</v>
      </c>
      <c r="K555" s="35">
        <f t="shared" si="77"/>
        <v>2</v>
      </c>
      <c r="L555" s="61">
        <f t="shared" si="78"/>
        <v>1</v>
      </c>
      <c r="M555" s="30">
        <v>0.98</v>
      </c>
      <c r="N555" s="7">
        <f t="shared" si="81"/>
        <v>26.63000000000001</v>
      </c>
      <c r="O555" s="26">
        <f t="shared" si="79"/>
        <v>0.49</v>
      </c>
      <c r="P555" s="10">
        <f t="shared" si="80"/>
        <v>11.585000000000003</v>
      </c>
      <c r="Q555" s="52" t="s">
        <v>33</v>
      </c>
      <c r="R555" s="52" t="s">
        <v>30</v>
      </c>
      <c r="S555" s="25">
        <v>1</v>
      </c>
      <c r="T555" s="53"/>
    </row>
    <row r="556" spans="2:20">
      <c r="B556" s="42">
        <v>553</v>
      </c>
      <c r="C556" s="45">
        <v>44541</v>
      </c>
      <c r="D556" s="25" t="s">
        <v>300</v>
      </c>
      <c r="E556" s="25">
        <v>1.57</v>
      </c>
      <c r="F556" s="25" t="s">
        <v>708</v>
      </c>
      <c r="G556" s="25" t="s">
        <v>1281</v>
      </c>
      <c r="H556" s="122">
        <v>200</v>
      </c>
      <c r="I556" s="37">
        <v>1.31</v>
      </c>
      <c r="J556" s="37">
        <v>2</v>
      </c>
      <c r="K556" s="35">
        <f t="shared" si="77"/>
        <v>2</v>
      </c>
      <c r="L556" s="61">
        <f t="shared" si="78"/>
        <v>1</v>
      </c>
      <c r="M556" s="30">
        <v>0.6</v>
      </c>
      <c r="N556" s="7">
        <f t="shared" si="81"/>
        <v>27.120000000000008</v>
      </c>
      <c r="O556" s="26">
        <f t="shared" si="79"/>
        <v>0.3</v>
      </c>
      <c r="P556" s="10">
        <f t="shared" si="80"/>
        <v>11.885000000000003</v>
      </c>
      <c r="Q556" s="52" t="s">
        <v>33</v>
      </c>
      <c r="R556" s="52" t="s">
        <v>39</v>
      </c>
      <c r="S556" s="25">
        <v>1</v>
      </c>
      <c r="T556" s="53"/>
    </row>
    <row r="557" spans="2:20">
      <c r="B557" s="42">
        <v>554</v>
      </c>
      <c r="C557" s="45">
        <v>44512</v>
      </c>
      <c r="D557" s="25" t="s">
        <v>190</v>
      </c>
      <c r="E557" s="25">
        <v>1.67</v>
      </c>
      <c r="F557" s="25" t="s">
        <v>1282</v>
      </c>
      <c r="G557" s="25" t="s">
        <v>1039</v>
      </c>
      <c r="H557" s="122">
        <v>200</v>
      </c>
      <c r="I557" s="37">
        <v>1.25</v>
      </c>
      <c r="J557" s="37">
        <v>2</v>
      </c>
      <c r="K557" s="35">
        <f t="shared" si="77"/>
        <v>2</v>
      </c>
      <c r="L557" s="61">
        <f t="shared" si="78"/>
        <v>1</v>
      </c>
      <c r="M557" s="30">
        <v>0.49</v>
      </c>
      <c r="N557" s="7">
        <f t="shared" si="81"/>
        <v>27.620000000000008</v>
      </c>
      <c r="O557" s="26">
        <f t="shared" si="79"/>
        <v>0.245</v>
      </c>
      <c r="P557" s="10">
        <f t="shared" si="80"/>
        <v>12.130000000000003</v>
      </c>
      <c r="Q557" s="52" t="s">
        <v>30</v>
      </c>
      <c r="R557" s="52" t="s">
        <v>38</v>
      </c>
      <c r="S557" s="25">
        <v>1</v>
      </c>
      <c r="T557" s="53"/>
    </row>
    <row r="558" spans="2:20">
      <c r="B558" s="42">
        <v>555</v>
      </c>
      <c r="C558" s="45">
        <v>44512</v>
      </c>
      <c r="D558" s="25" t="s">
        <v>1283</v>
      </c>
      <c r="E558" s="25">
        <v>1.52</v>
      </c>
      <c r="F558" s="25" t="s">
        <v>85</v>
      </c>
      <c r="G558" s="25" t="s">
        <v>1010</v>
      </c>
      <c r="H558" s="122">
        <v>200</v>
      </c>
      <c r="I558" s="37">
        <v>1.26</v>
      </c>
      <c r="J558" s="37">
        <v>2</v>
      </c>
      <c r="K558" s="35">
        <f t="shared" si="77"/>
        <v>2</v>
      </c>
      <c r="L558" s="61">
        <f t="shared" si="78"/>
        <v>1</v>
      </c>
      <c r="M558" s="30">
        <v>0.5</v>
      </c>
      <c r="N558" s="7">
        <f t="shared" si="81"/>
        <v>28.310000000000009</v>
      </c>
      <c r="O558" s="26">
        <f t="shared" si="79"/>
        <v>0.25</v>
      </c>
      <c r="P558" s="10">
        <f t="shared" si="80"/>
        <v>12.380000000000003</v>
      </c>
      <c r="Q558" s="52" t="s">
        <v>28</v>
      </c>
      <c r="R558" s="52" t="s">
        <v>35</v>
      </c>
      <c r="S558" s="25">
        <v>1</v>
      </c>
      <c r="T558" s="53"/>
    </row>
    <row r="559" spans="2:20">
      <c r="B559" s="42">
        <v>556</v>
      </c>
      <c r="C559" s="45">
        <v>44542</v>
      </c>
      <c r="D559" s="25" t="s">
        <v>190</v>
      </c>
      <c r="E559" s="25">
        <v>1.76</v>
      </c>
      <c r="F559" s="25" t="s">
        <v>1270</v>
      </c>
      <c r="G559" s="25" t="s">
        <v>1271</v>
      </c>
      <c r="H559" s="122">
        <v>200</v>
      </c>
      <c r="I559" s="37">
        <v>1.35</v>
      </c>
      <c r="J559" s="37">
        <v>2</v>
      </c>
      <c r="K559" s="35">
        <v>2</v>
      </c>
      <c r="L559" s="61">
        <v>1</v>
      </c>
      <c r="M559" s="30">
        <v>0.69</v>
      </c>
      <c r="N559" s="7">
        <f t="shared" si="81"/>
        <v>28.960000000000008</v>
      </c>
      <c r="O559" s="26">
        <f t="shared" si="79"/>
        <v>0.34499999999999997</v>
      </c>
      <c r="P559" s="10">
        <f t="shared" si="80"/>
        <v>12.725000000000003</v>
      </c>
      <c r="Q559" s="52" t="s">
        <v>38</v>
      </c>
      <c r="R559" s="52" t="s">
        <v>38</v>
      </c>
      <c r="S559" s="25">
        <v>1</v>
      </c>
      <c r="T559" s="53"/>
    </row>
    <row r="560" spans="2:20">
      <c r="B560" s="42">
        <v>557</v>
      </c>
      <c r="C560" s="45">
        <v>44542</v>
      </c>
      <c r="D560" s="25" t="s">
        <v>1026</v>
      </c>
      <c r="E560" s="25">
        <v>1.72</v>
      </c>
      <c r="F560" s="25" t="s">
        <v>1272</v>
      </c>
      <c r="G560" s="25" t="s">
        <v>1200</v>
      </c>
      <c r="H560" s="122">
        <v>200</v>
      </c>
      <c r="I560" s="37">
        <v>1.33</v>
      </c>
      <c r="J560" s="37">
        <v>2</v>
      </c>
      <c r="K560" s="35">
        <v>2</v>
      </c>
      <c r="L560" s="61">
        <v>1</v>
      </c>
      <c r="M560" s="30">
        <v>0.65</v>
      </c>
      <c r="N560" s="7">
        <f t="shared" si="81"/>
        <v>29.780000000000008</v>
      </c>
      <c r="O560" s="26">
        <f t="shared" si="79"/>
        <v>0.32500000000000001</v>
      </c>
      <c r="P560" s="10">
        <f t="shared" si="80"/>
        <v>13.050000000000002</v>
      </c>
      <c r="Q560" s="52" t="s">
        <v>35</v>
      </c>
      <c r="R560" s="52" t="s">
        <v>35</v>
      </c>
      <c r="S560" s="25">
        <v>1</v>
      </c>
      <c r="T560" s="53"/>
    </row>
    <row r="561" spans="2:20">
      <c r="B561" s="42">
        <v>558</v>
      </c>
      <c r="C561" s="45">
        <v>44542</v>
      </c>
      <c r="D561" s="25" t="s">
        <v>690</v>
      </c>
      <c r="E561" s="25">
        <v>1.64</v>
      </c>
      <c r="F561" s="25" t="s">
        <v>757</v>
      </c>
      <c r="G561" s="25" t="s">
        <v>890</v>
      </c>
      <c r="H561" s="122">
        <v>200</v>
      </c>
      <c r="I561" s="37">
        <v>1.42</v>
      </c>
      <c r="J561" s="37">
        <v>2</v>
      </c>
      <c r="K561" s="35">
        <v>2</v>
      </c>
      <c r="L561" s="61">
        <v>1</v>
      </c>
      <c r="M561" s="30">
        <v>0.82</v>
      </c>
      <c r="N561" s="7">
        <f t="shared" si="81"/>
        <v>30.430000000000007</v>
      </c>
      <c r="O561" s="26">
        <f t="shared" si="79"/>
        <v>0.40999999999999992</v>
      </c>
      <c r="P561" s="10">
        <f t="shared" si="80"/>
        <v>13.460000000000003</v>
      </c>
      <c r="Q561" s="52" t="s">
        <v>38</v>
      </c>
      <c r="R561" s="52" t="s">
        <v>41</v>
      </c>
      <c r="S561" s="25">
        <v>1</v>
      </c>
      <c r="T561" s="53"/>
    </row>
    <row r="562" spans="2:20">
      <c r="B562" s="42">
        <v>559</v>
      </c>
      <c r="C562" s="45">
        <v>44542</v>
      </c>
      <c r="D562" s="25" t="s">
        <v>1026</v>
      </c>
      <c r="E562" s="25">
        <v>1.72</v>
      </c>
      <c r="F562" s="25" t="s">
        <v>1272</v>
      </c>
      <c r="G562" s="25" t="s">
        <v>1200</v>
      </c>
      <c r="H562" s="122">
        <v>200</v>
      </c>
      <c r="I562" s="37">
        <v>1.33</v>
      </c>
      <c r="J562" s="37">
        <v>2</v>
      </c>
      <c r="K562" s="35">
        <v>2</v>
      </c>
      <c r="L562" s="61">
        <v>1</v>
      </c>
      <c r="M562" s="30">
        <v>0.65</v>
      </c>
      <c r="N562" s="7">
        <f t="shared" si="81"/>
        <v>31.170000000000005</v>
      </c>
      <c r="O562" s="26">
        <f t="shared" si="79"/>
        <v>0.32500000000000001</v>
      </c>
      <c r="P562" s="10">
        <f t="shared" si="80"/>
        <v>13.785000000000002</v>
      </c>
      <c r="Q562" s="52" t="s">
        <v>28</v>
      </c>
      <c r="R562" s="52" t="s">
        <v>35</v>
      </c>
      <c r="S562" s="25">
        <v>1</v>
      </c>
      <c r="T562" s="53"/>
    </row>
    <row r="563" spans="2:20">
      <c r="B563" s="42">
        <v>560</v>
      </c>
      <c r="C563" s="45">
        <v>44542</v>
      </c>
      <c r="D563" s="25" t="s">
        <v>300</v>
      </c>
      <c r="E563" s="25">
        <v>1.69</v>
      </c>
      <c r="F563" s="25" t="s">
        <v>1024</v>
      </c>
      <c r="G563" s="25" t="s">
        <v>1273</v>
      </c>
      <c r="H563" s="122">
        <v>200</v>
      </c>
      <c r="I563" s="37">
        <v>1.38</v>
      </c>
      <c r="J563" s="37">
        <v>2</v>
      </c>
      <c r="K563" s="35">
        <v>2</v>
      </c>
      <c r="L563" s="61">
        <v>1</v>
      </c>
      <c r="M563" s="30">
        <v>0.74</v>
      </c>
      <c r="N563" s="7">
        <f t="shared" si="81"/>
        <v>31.990000000000006</v>
      </c>
      <c r="O563" s="26">
        <f t="shared" si="79"/>
        <v>0.37</v>
      </c>
      <c r="P563" s="10">
        <f t="shared" si="80"/>
        <v>14.155000000000001</v>
      </c>
      <c r="Q563" s="52" t="s">
        <v>39</v>
      </c>
      <c r="R563" s="52" t="s">
        <v>376</v>
      </c>
      <c r="S563" s="25">
        <v>1</v>
      </c>
      <c r="T563" s="53"/>
    </row>
    <row r="564" spans="2:20">
      <c r="B564" s="42">
        <v>561</v>
      </c>
      <c r="C564" s="45">
        <v>44542</v>
      </c>
      <c r="D564" s="25" t="s">
        <v>574</v>
      </c>
      <c r="E564" s="25">
        <v>1.75</v>
      </c>
      <c r="F564" s="25" t="s">
        <v>932</v>
      </c>
      <c r="G564" s="25" t="s">
        <v>1261</v>
      </c>
      <c r="H564" s="122">
        <v>200</v>
      </c>
      <c r="I564" s="37">
        <v>1.42</v>
      </c>
      <c r="J564" s="37">
        <v>2</v>
      </c>
      <c r="K564" s="35">
        <v>2</v>
      </c>
      <c r="L564" s="61">
        <v>1</v>
      </c>
      <c r="M564" s="30">
        <v>0.82</v>
      </c>
      <c r="N564" s="7">
        <f t="shared" si="81"/>
        <v>32.640000000000008</v>
      </c>
      <c r="O564" s="26">
        <f t="shared" si="79"/>
        <v>0.40999999999999992</v>
      </c>
      <c r="P564" s="10">
        <f t="shared" si="80"/>
        <v>14.565000000000001</v>
      </c>
      <c r="Q564" s="52" t="s">
        <v>38</v>
      </c>
      <c r="R564" s="52" t="s">
        <v>38</v>
      </c>
      <c r="S564" s="25">
        <v>1</v>
      </c>
      <c r="T564" s="53"/>
    </row>
    <row r="565" spans="2:20">
      <c r="B565" s="42">
        <v>562</v>
      </c>
      <c r="C565" s="45">
        <v>44542</v>
      </c>
      <c r="D565" s="25" t="s">
        <v>214</v>
      </c>
      <c r="E565" s="25">
        <v>1.72</v>
      </c>
      <c r="F565" s="25" t="s">
        <v>215</v>
      </c>
      <c r="G565" s="25" t="s">
        <v>656</v>
      </c>
      <c r="H565" s="122">
        <v>200</v>
      </c>
      <c r="I565" s="37">
        <v>1.36</v>
      </c>
      <c r="J565" s="37">
        <v>2</v>
      </c>
      <c r="K565" s="35">
        <v>2</v>
      </c>
      <c r="L565" s="61">
        <v>1</v>
      </c>
      <c r="M565" s="30">
        <v>0.65</v>
      </c>
      <c r="N565" s="7">
        <f t="shared" si="81"/>
        <v>33.300000000000004</v>
      </c>
      <c r="O565" s="26">
        <f t="shared" si="79"/>
        <v>0.32500000000000001</v>
      </c>
      <c r="P565" s="10">
        <f t="shared" si="80"/>
        <v>14.89</v>
      </c>
      <c r="Q565" s="52" t="s">
        <v>39</v>
      </c>
      <c r="R565" s="52" t="s">
        <v>39</v>
      </c>
      <c r="S565" s="25">
        <v>1</v>
      </c>
      <c r="T565" s="53"/>
    </row>
    <row r="566" spans="2:20">
      <c r="B566" s="42">
        <v>563</v>
      </c>
      <c r="C566" s="45">
        <v>44543</v>
      </c>
      <c r="D566" s="25" t="s">
        <v>544</v>
      </c>
      <c r="E566" s="25">
        <v>1.7</v>
      </c>
      <c r="F566" s="25" t="s">
        <v>545</v>
      </c>
      <c r="G566" s="25" t="s">
        <v>1284</v>
      </c>
      <c r="H566" s="122">
        <v>200</v>
      </c>
      <c r="I566" s="37">
        <v>1.34</v>
      </c>
      <c r="J566" s="37">
        <v>2</v>
      </c>
      <c r="K566" s="35">
        <v>2</v>
      </c>
      <c r="L566" s="61">
        <v>1</v>
      </c>
      <c r="M566" s="30">
        <v>0.66</v>
      </c>
      <c r="N566" s="7">
        <f t="shared" si="81"/>
        <v>31.300000000000004</v>
      </c>
      <c r="O566" s="26">
        <f t="shared" si="79"/>
        <v>0.33</v>
      </c>
      <c r="P566" s="10">
        <f t="shared" si="80"/>
        <v>15.22</v>
      </c>
      <c r="Q566" s="52" t="s">
        <v>33</v>
      </c>
      <c r="R566" s="52" t="s">
        <v>30</v>
      </c>
      <c r="S566" s="25">
        <v>1</v>
      </c>
      <c r="T566" s="53"/>
    </row>
    <row r="567" spans="2:20">
      <c r="B567" s="42">
        <v>564</v>
      </c>
      <c r="C567" s="45">
        <v>44544</v>
      </c>
      <c r="D567" s="25" t="s">
        <v>276</v>
      </c>
      <c r="E567" s="25">
        <v>1.75</v>
      </c>
      <c r="F567" s="25" t="s">
        <v>158</v>
      </c>
      <c r="G567" s="25" t="s">
        <v>880</v>
      </c>
      <c r="H567" s="122">
        <v>200</v>
      </c>
      <c r="I567" s="37">
        <v>1.34</v>
      </c>
      <c r="J567" s="37">
        <v>2</v>
      </c>
      <c r="K567" s="35">
        <f t="shared" ref="K567:K569" si="82">J567</f>
        <v>2</v>
      </c>
      <c r="L567" s="61">
        <f t="shared" ref="L567:L569" si="83">IFERROR(((K567/H567)*100),"-")</f>
        <v>1</v>
      </c>
      <c r="M567" s="30">
        <v>-2</v>
      </c>
      <c r="N567" s="7">
        <f t="shared" si="81"/>
        <v>29.300000000000004</v>
      </c>
      <c r="O567" s="26">
        <f t="shared" si="79"/>
        <v>-1</v>
      </c>
      <c r="P567" s="10">
        <f t="shared" si="80"/>
        <v>14.22</v>
      </c>
      <c r="Q567" s="52" t="s">
        <v>33</v>
      </c>
      <c r="R567" s="52" t="s">
        <v>33</v>
      </c>
      <c r="S567" s="25">
        <v>0</v>
      </c>
      <c r="T567" s="53"/>
    </row>
    <row r="568" spans="2:20">
      <c r="B568" s="42">
        <v>565</v>
      </c>
      <c r="C568" s="45">
        <v>44544</v>
      </c>
      <c r="D568" s="25" t="s">
        <v>1066</v>
      </c>
      <c r="E568" s="25">
        <v>1.64</v>
      </c>
      <c r="F568" s="25" t="s">
        <v>1285</v>
      </c>
      <c r="G568" s="25" t="s">
        <v>1286</v>
      </c>
      <c r="H568" s="122">
        <v>200</v>
      </c>
      <c r="I568" s="37">
        <v>1.41</v>
      </c>
      <c r="J568" s="37">
        <v>2</v>
      </c>
      <c r="K568" s="35">
        <f t="shared" si="82"/>
        <v>2</v>
      </c>
      <c r="L568" s="61">
        <f t="shared" si="83"/>
        <v>1</v>
      </c>
      <c r="M568" s="30">
        <v>-2</v>
      </c>
      <c r="N568" s="7">
        <f t="shared" si="81"/>
        <v>30.040000000000003</v>
      </c>
      <c r="O568" s="26">
        <f t="shared" si="79"/>
        <v>-1</v>
      </c>
      <c r="P568" s="10">
        <f t="shared" si="80"/>
        <v>13.22</v>
      </c>
      <c r="Q568" s="52" t="s">
        <v>29</v>
      </c>
      <c r="R568" s="52" t="s">
        <v>33</v>
      </c>
      <c r="S568" s="25">
        <v>0</v>
      </c>
      <c r="T568" s="53"/>
    </row>
    <row r="569" spans="2:20">
      <c r="B569" s="42">
        <v>566</v>
      </c>
      <c r="C569" s="45">
        <v>44544</v>
      </c>
      <c r="D569" s="25" t="s">
        <v>592</v>
      </c>
      <c r="E569" s="25">
        <v>1.61</v>
      </c>
      <c r="F569" s="25" t="s">
        <v>1049</v>
      </c>
      <c r="G569" s="25" t="s">
        <v>1074</v>
      </c>
      <c r="H569" s="122">
        <v>200</v>
      </c>
      <c r="I569" s="37">
        <v>1.38</v>
      </c>
      <c r="J569" s="37">
        <v>2</v>
      </c>
      <c r="K569" s="35">
        <f t="shared" si="82"/>
        <v>2</v>
      </c>
      <c r="L569" s="61">
        <f t="shared" si="83"/>
        <v>1</v>
      </c>
      <c r="M569" s="30">
        <v>0.74</v>
      </c>
      <c r="N569" s="7">
        <f t="shared" si="81"/>
        <v>30.94</v>
      </c>
      <c r="O569" s="26">
        <f t="shared" si="79"/>
        <v>0.37</v>
      </c>
      <c r="P569" s="10">
        <f t="shared" si="80"/>
        <v>13.59</v>
      </c>
      <c r="Q569" s="52" t="s">
        <v>30</v>
      </c>
      <c r="R569" s="52" t="s">
        <v>37</v>
      </c>
      <c r="S569" s="25">
        <v>1</v>
      </c>
      <c r="T569" s="53"/>
    </row>
    <row r="570" spans="2:20">
      <c r="B570" s="42">
        <v>567</v>
      </c>
      <c r="C570" s="45">
        <v>44548</v>
      </c>
      <c r="D570" s="25" t="s">
        <v>214</v>
      </c>
      <c r="E570" s="25">
        <v>1.7</v>
      </c>
      <c r="F570" s="25" t="s">
        <v>656</v>
      </c>
      <c r="G570" s="25" t="s">
        <v>720</v>
      </c>
      <c r="H570" s="122">
        <v>200</v>
      </c>
      <c r="I570" s="37">
        <v>1.46</v>
      </c>
      <c r="J570" s="37">
        <v>2</v>
      </c>
      <c r="K570" s="35">
        <f t="shared" si="77"/>
        <v>2</v>
      </c>
      <c r="L570" s="61">
        <f t="shared" si="78"/>
        <v>1</v>
      </c>
      <c r="M570" s="30">
        <v>0.9</v>
      </c>
      <c r="N570" s="7">
        <f t="shared" si="81"/>
        <v>28.94</v>
      </c>
      <c r="O570" s="26">
        <f t="shared" si="79"/>
        <v>0.45000000000000007</v>
      </c>
      <c r="P570" s="10">
        <f t="shared" si="80"/>
        <v>14.04</v>
      </c>
      <c r="Q570" s="52" t="s">
        <v>39</v>
      </c>
      <c r="R570" s="52" t="s">
        <v>39</v>
      </c>
      <c r="S570" s="25">
        <v>1</v>
      </c>
      <c r="T570" s="53"/>
    </row>
    <row r="571" spans="2:20">
      <c r="B571" s="42">
        <v>568</v>
      </c>
      <c r="C571" s="45">
        <v>44548</v>
      </c>
      <c r="D571" s="25" t="s">
        <v>690</v>
      </c>
      <c r="E571" s="25">
        <v>1.64</v>
      </c>
      <c r="F571" s="25" t="s">
        <v>1289</v>
      </c>
      <c r="G571" s="25" t="s">
        <v>754</v>
      </c>
      <c r="H571" s="122">
        <v>200</v>
      </c>
      <c r="I571" s="37">
        <v>1.38</v>
      </c>
      <c r="J571" s="37">
        <v>2</v>
      </c>
      <c r="K571" s="35">
        <f t="shared" si="77"/>
        <v>2</v>
      </c>
      <c r="L571" s="61">
        <f t="shared" si="78"/>
        <v>1</v>
      </c>
      <c r="M571" s="30">
        <v>-2</v>
      </c>
      <c r="N571" s="7">
        <f t="shared" si="81"/>
        <v>29.650000000000002</v>
      </c>
      <c r="O571" s="26">
        <f t="shared" si="79"/>
        <v>-1</v>
      </c>
      <c r="P571" s="10">
        <f t="shared" si="80"/>
        <v>13.04</v>
      </c>
      <c r="Q571" s="52" t="s">
        <v>29</v>
      </c>
      <c r="R571" s="52" t="s">
        <v>29</v>
      </c>
      <c r="S571" s="25">
        <v>0</v>
      </c>
      <c r="T571" s="53"/>
    </row>
    <row r="572" spans="2:20">
      <c r="B572" s="42">
        <v>569</v>
      </c>
      <c r="C572" s="45">
        <v>44548</v>
      </c>
      <c r="D572" s="25" t="s">
        <v>539</v>
      </c>
      <c r="E572" s="25">
        <v>1.79</v>
      </c>
      <c r="F572" s="25" t="s">
        <v>959</v>
      </c>
      <c r="G572" s="25" t="s">
        <v>1290</v>
      </c>
      <c r="H572" s="122">
        <v>200</v>
      </c>
      <c r="I572" s="37">
        <v>1.36</v>
      </c>
      <c r="J572" s="37">
        <v>2</v>
      </c>
      <c r="K572" s="35">
        <f t="shared" si="77"/>
        <v>2</v>
      </c>
      <c r="L572" s="61">
        <f t="shared" si="78"/>
        <v>1</v>
      </c>
      <c r="M572" s="30">
        <v>0.71</v>
      </c>
      <c r="N572" s="7">
        <f t="shared" si="81"/>
        <v>30.340000000000003</v>
      </c>
      <c r="O572" s="26">
        <f t="shared" si="79"/>
        <v>0.35499999999999998</v>
      </c>
      <c r="P572" s="10">
        <f t="shared" si="80"/>
        <v>13.395</v>
      </c>
      <c r="Q572" s="52" t="s">
        <v>108</v>
      </c>
      <c r="R572" s="52" t="s">
        <v>119</v>
      </c>
      <c r="S572" s="25">
        <v>1</v>
      </c>
      <c r="T572" s="53"/>
    </row>
    <row r="573" spans="2:20">
      <c r="B573" s="42">
        <v>570</v>
      </c>
      <c r="C573" s="45">
        <v>44548</v>
      </c>
      <c r="D573" s="25" t="s">
        <v>1026</v>
      </c>
      <c r="E573" s="25">
        <v>1.5</v>
      </c>
      <c r="F573" s="25" t="s">
        <v>1186</v>
      </c>
      <c r="G573" s="25" t="s">
        <v>1127</v>
      </c>
      <c r="H573" s="122">
        <v>200</v>
      </c>
      <c r="I573" s="37">
        <v>1.35</v>
      </c>
      <c r="J573" s="37">
        <v>2</v>
      </c>
      <c r="K573" s="35">
        <f t="shared" si="77"/>
        <v>2</v>
      </c>
      <c r="L573" s="61">
        <f t="shared" si="78"/>
        <v>1</v>
      </c>
      <c r="M573" s="30">
        <v>0.69</v>
      </c>
      <c r="N573" s="7">
        <f t="shared" si="81"/>
        <v>30.830000000000002</v>
      </c>
      <c r="O573" s="26">
        <f t="shared" si="79"/>
        <v>0.34499999999999997</v>
      </c>
      <c r="P573" s="10">
        <f t="shared" si="80"/>
        <v>13.74</v>
      </c>
      <c r="Q573" s="52" t="s">
        <v>29</v>
      </c>
      <c r="R573" s="52" t="s">
        <v>30</v>
      </c>
      <c r="S573" s="25">
        <v>1</v>
      </c>
      <c r="T573" s="53"/>
    </row>
    <row r="574" spans="2:20">
      <c r="B574" s="42">
        <v>571</v>
      </c>
      <c r="C574" s="45">
        <v>44548</v>
      </c>
      <c r="D574" s="25" t="s">
        <v>1215</v>
      </c>
      <c r="E574" s="25">
        <v>1.7</v>
      </c>
      <c r="F574" s="25" t="s">
        <v>1291</v>
      </c>
      <c r="G574" s="25" t="s">
        <v>1292</v>
      </c>
      <c r="H574" s="122">
        <v>200</v>
      </c>
      <c r="I574" s="37">
        <v>1.25</v>
      </c>
      <c r="J574" s="37">
        <v>2</v>
      </c>
      <c r="K574" s="35">
        <f t="shared" si="77"/>
        <v>2</v>
      </c>
      <c r="L574" s="61">
        <f t="shared" si="78"/>
        <v>1</v>
      </c>
      <c r="M574" s="30">
        <v>0.49</v>
      </c>
      <c r="N574" s="7">
        <f t="shared" si="81"/>
        <v>31.35</v>
      </c>
      <c r="O574" s="26">
        <f t="shared" si="79"/>
        <v>0.245</v>
      </c>
      <c r="P574" s="10">
        <f t="shared" si="80"/>
        <v>13.984999999999999</v>
      </c>
      <c r="Q574" s="52" t="s">
        <v>28</v>
      </c>
      <c r="R574" s="52" t="s">
        <v>40</v>
      </c>
      <c r="S574" s="25">
        <v>1</v>
      </c>
      <c r="T574" s="53"/>
    </row>
    <row r="575" spans="2:20">
      <c r="B575" s="42">
        <v>572</v>
      </c>
      <c r="C575" s="45">
        <v>44548</v>
      </c>
      <c r="D575" s="25" t="s">
        <v>1278</v>
      </c>
      <c r="E575" s="25">
        <v>1.77</v>
      </c>
      <c r="F575" s="25" t="s">
        <v>1293</v>
      </c>
      <c r="G575" s="25" t="s">
        <v>849</v>
      </c>
      <c r="H575" s="122">
        <v>200</v>
      </c>
      <c r="I575" s="37">
        <v>1.27</v>
      </c>
      <c r="J575" s="37">
        <v>2</v>
      </c>
      <c r="K575" s="35">
        <f t="shared" si="77"/>
        <v>2</v>
      </c>
      <c r="L575" s="61">
        <f t="shared" si="78"/>
        <v>1</v>
      </c>
      <c r="M575" s="30">
        <v>0.52</v>
      </c>
      <c r="N575" s="7">
        <f t="shared" si="81"/>
        <v>31.91</v>
      </c>
      <c r="O575" s="26">
        <f t="shared" si="79"/>
        <v>0.26</v>
      </c>
      <c r="P575" s="10">
        <f t="shared" si="80"/>
        <v>14.244999999999999</v>
      </c>
      <c r="Q575" s="52" t="s">
        <v>30</v>
      </c>
      <c r="R575" s="52" t="s">
        <v>43</v>
      </c>
      <c r="S575" s="25">
        <v>1</v>
      </c>
      <c r="T575" s="53"/>
    </row>
    <row r="576" spans="2:20">
      <c r="B576" s="42">
        <v>573</v>
      </c>
      <c r="C576" s="45">
        <v>44548</v>
      </c>
      <c r="D576" s="25" t="s">
        <v>1283</v>
      </c>
      <c r="E576" s="25">
        <v>1.73</v>
      </c>
      <c r="F576" s="25" t="s">
        <v>973</v>
      </c>
      <c r="G576" s="25" t="s">
        <v>85</v>
      </c>
      <c r="H576" s="122">
        <v>200</v>
      </c>
      <c r="I576" s="37">
        <v>1.29</v>
      </c>
      <c r="J576" s="37">
        <v>2</v>
      </c>
      <c r="K576" s="35">
        <f t="shared" si="77"/>
        <v>2</v>
      </c>
      <c r="L576" s="61">
        <f t="shared" si="78"/>
        <v>1</v>
      </c>
      <c r="M576" s="30">
        <v>0.56000000000000005</v>
      </c>
      <c r="N576" s="7">
        <f t="shared" si="81"/>
        <v>32.42</v>
      </c>
      <c r="O576" s="26">
        <f t="shared" si="79"/>
        <v>0.28000000000000003</v>
      </c>
      <c r="P576" s="10">
        <f t="shared" si="80"/>
        <v>14.524999999999999</v>
      </c>
      <c r="Q576" s="52" t="s">
        <v>30</v>
      </c>
      <c r="R576" s="52" t="s">
        <v>38</v>
      </c>
      <c r="S576" s="25">
        <v>1</v>
      </c>
      <c r="T576" s="53"/>
    </row>
    <row r="577" spans="2:20">
      <c r="B577" s="42">
        <v>574</v>
      </c>
      <c r="C577" s="45">
        <v>44548</v>
      </c>
      <c r="D577" s="25" t="s">
        <v>1026</v>
      </c>
      <c r="E577" s="25">
        <v>1.65</v>
      </c>
      <c r="F577" s="25" t="s">
        <v>961</v>
      </c>
      <c r="G577" s="25" t="s">
        <v>1294</v>
      </c>
      <c r="H577" s="122">
        <v>200</v>
      </c>
      <c r="I577" s="37">
        <v>1.26</v>
      </c>
      <c r="J577" s="37">
        <v>2</v>
      </c>
      <c r="K577" s="35">
        <f t="shared" ref="K577:K640" si="84">J577</f>
        <v>2</v>
      </c>
      <c r="L577" s="61">
        <f t="shared" ref="L577:L640" si="85">IFERROR(((K577/H577)*100),"-")</f>
        <v>1</v>
      </c>
      <c r="M577" s="30">
        <v>0.51</v>
      </c>
      <c r="N577" s="7">
        <f t="shared" si="81"/>
        <v>32.940000000000005</v>
      </c>
      <c r="O577" s="26">
        <f t="shared" ref="O577:O640" si="86">IFERROR(((M577/H577)*100),"0")</f>
        <v>0.255</v>
      </c>
      <c r="P577" s="10">
        <f t="shared" ref="P577:P640" si="87">O577+P576</f>
        <v>14.78</v>
      </c>
      <c r="Q577" s="52" t="s">
        <v>29</v>
      </c>
      <c r="R577" s="52" t="s">
        <v>148</v>
      </c>
      <c r="S577" s="25">
        <v>1</v>
      </c>
      <c r="T577" s="53"/>
    </row>
    <row r="578" spans="2:20">
      <c r="B578" s="42">
        <v>575</v>
      </c>
      <c r="C578" s="45">
        <v>44548</v>
      </c>
      <c r="D578" s="25" t="s">
        <v>316</v>
      </c>
      <c r="E578" s="25">
        <v>1.74</v>
      </c>
      <c r="F578" s="25" t="s">
        <v>154</v>
      </c>
      <c r="G578" s="25" t="s">
        <v>342</v>
      </c>
      <c r="H578" s="122">
        <v>200</v>
      </c>
      <c r="I578" s="37">
        <v>1.27</v>
      </c>
      <c r="J578" s="37">
        <v>2</v>
      </c>
      <c r="K578" s="35">
        <f t="shared" si="84"/>
        <v>2</v>
      </c>
      <c r="L578" s="61">
        <f t="shared" si="85"/>
        <v>1</v>
      </c>
      <c r="M578" s="30">
        <v>0.52</v>
      </c>
      <c r="N578" s="7">
        <f t="shared" si="81"/>
        <v>33.500000000000007</v>
      </c>
      <c r="O578" s="26">
        <f t="shared" si="86"/>
        <v>0.26</v>
      </c>
      <c r="P578" s="10">
        <f t="shared" si="87"/>
        <v>15.04</v>
      </c>
      <c r="Q578" s="52" t="s">
        <v>39</v>
      </c>
      <c r="R578" s="52" t="s">
        <v>39</v>
      </c>
      <c r="S578" s="25">
        <v>1</v>
      </c>
      <c r="T578" s="53"/>
    </row>
    <row r="579" spans="2:20">
      <c r="B579" s="42">
        <v>576</v>
      </c>
      <c r="C579" s="45">
        <v>44549</v>
      </c>
      <c r="D579" s="25" t="s">
        <v>1026</v>
      </c>
      <c r="E579" s="25">
        <v>1.54</v>
      </c>
      <c r="F579" s="25" t="s">
        <v>742</v>
      </c>
      <c r="G579" s="25" t="s">
        <v>1299</v>
      </c>
      <c r="H579" s="122">
        <v>200</v>
      </c>
      <c r="I579" s="37">
        <v>1.29</v>
      </c>
      <c r="J579" s="37">
        <v>2</v>
      </c>
      <c r="K579" s="35">
        <f t="shared" si="84"/>
        <v>2</v>
      </c>
      <c r="L579" s="61">
        <f t="shared" si="85"/>
        <v>1</v>
      </c>
      <c r="M579" s="30">
        <v>0.56000000000000005</v>
      </c>
      <c r="N579" s="7">
        <f t="shared" si="81"/>
        <v>34.150000000000006</v>
      </c>
      <c r="O579" s="26">
        <f t="shared" si="86"/>
        <v>0.28000000000000003</v>
      </c>
      <c r="P579" s="10">
        <f t="shared" si="87"/>
        <v>15.319999999999999</v>
      </c>
      <c r="Q579" s="52" t="s">
        <v>30</v>
      </c>
      <c r="R579" s="52" t="s">
        <v>38</v>
      </c>
      <c r="S579" s="25">
        <v>1</v>
      </c>
      <c r="T579" s="53"/>
    </row>
    <row r="580" spans="2:20">
      <c r="B580" s="42">
        <v>577</v>
      </c>
      <c r="C580" s="45">
        <v>44549</v>
      </c>
      <c r="D580" s="25" t="s">
        <v>1064</v>
      </c>
      <c r="E580" s="25">
        <v>1.72</v>
      </c>
      <c r="F580" s="25" t="s">
        <v>1296</v>
      </c>
      <c r="G580" s="25" t="s">
        <v>1297</v>
      </c>
      <c r="H580" s="122">
        <v>200</v>
      </c>
      <c r="I580" s="37">
        <v>1.33</v>
      </c>
      <c r="J580" s="37">
        <v>2</v>
      </c>
      <c r="K580" s="35">
        <f t="shared" si="84"/>
        <v>2</v>
      </c>
      <c r="L580" s="61">
        <f t="shared" si="85"/>
        <v>1</v>
      </c>
      <c r="M580" s="30">
        <v>0.65</v>
      </c>
      <c r="N580" s="7">
        <f t="shared" si="81"/>
        <v>35.030000000000008</v>
      </c>
      <c r="O580" s="26">
        <f t="shared" si="86"/>
        <v>0.32500000000000001</v>
      </c>
      <c r="P580" s="10">
        <f t="shared" si="87"/>
        <v>15.644999999999998</v>
      </c>
      <c r="Q580" s="52" t="s">
        <v>30</v>
      </c>
      <c r="R580" s="52" t="s">
        <v>201</v>
      </c>
      <c r="S580" s="25">
        <v>1</v>
      </c>
      <c r="T580" s="53"/>
    </row>
    <row r="581" spans="2:20">
      <c r="B581" s="42">
        <v>578</v>
      </c>
      <c r="C581" s="45">
        <v>44549</v>
      </c>
      <c r="D581" s="25" t="s">
        <v>574</v>
      </c>
      <c r="E581" s="25">
        <v>1.78</v>
      </c>
      <c r="F581" s="25" t="s">
        <v>1041</v>
      </c>
      <c r="G581" s="25" t="s">
        <v>1298</v>
      </c>
      <c r="H581" s="122">
        <v>200</v>
      </c>
      <c r="I581" s="37">
        <v>1.45</v>
      </c>
      <c r="J581" s="37">
        <v>2</v>
      </c>
      <c r="K581" s="35">
        <f t="shared" si="84"/>
        <v>2</v>
      </c>
      <c r="L581" s="61">
        <f t="shared" si="85"/>
        <v>1</v>
      </c>
      <c r="M581" s="30">
        <v>0.88</v>
      </c>
      <c r="N581" s="7">
        <f t="shared" si="81"/>
        <v>35.720000000000006</v>
      </c>
      <c r="O581" s="26">
        <f t="shared" si="86"/>
        <v>0.44</v>
      </c>
      <c r="P581" s="10">
        <f t="shared" si="87"/>
        <v>16.084999999999997</v>
      </c>
      <c r="Q581" s="52" t="s">
        <v>28</v>
      </c>
      <c r="R581" s="52" t="s">
        <v>30</v>
      </c>
      <c r="S581" s="25">
        <v>1</v>
      </c>
      <c r="T581" s="53"/>
    </row>
    <row r="582" spans="2:20">
      <c r="B582" s="42">
        <v>579</v>
      </c>
      <c r="C582" s="45">
        <v>44549</v>
      </c>
      <c r="D582" s="25" t="s">
        <v>1066</v>
      </c>
      <c r="E582" s="25">
        <v>1.57</v>
      </c>
      <c r="F582" s="25" t="s">
        <v>228</v>
      </c>
      <c r="G582" s="25" t="s">
        <v>1285</v>
      </c>
      <c r="H582" s="122">
        <v>200</v>
      </c>
      <c r="I582" s="37">
        <v>1.35</v>
      </c>
      <c r="J582" s="37">
        <v>2</v>
      </c>
      <c r="K582" s="35">
        <f t="shared" si="84"/>
        <v>2</v>
      </c>
      <c r="L582" s="61">
        <f t="shared" si="85"/>
        <v>1</v>
      </c>
      <c r="M582" s="30">
        <v>0.69</v>
      </c>
      <c r="N582" s="7">
        <f t="shared" si="81"/>
        <v>36.600000000000009</v>
      </c>
      <c r="O582" s="26">
        <f t="shared" si="86"/>
        <v>0.34499999999999997</v>
      </c>
      <c r="P582" s="10">
        <f t="shared" si="87"/>
        <v>16.429999999999996</v>
      </c>
      <c r="Q582" s="52" t="s">
        <v>28</v>
      </c>
      <c r="R582" s="52" t="s">
        <v>32</v>
      </c>
      <c r="S582" s="25">
        <v>1</v>
      </c>
      <c r="T582" s="53"/>
    </row>
    <row r="583" spans="2:20">
      <c r="B583" s="42">
        <v>580</v>
      </c>
      <c r="C583" s="45">
        <v>44549</v>
      </c>
      <c r="D583" s="25" t="s">
        <v>1066</v>
      </c>
      <c r="E583" s="25">
        <v>1.65</v>
      </c>
      <c r="F583" s="25" t="s">
        <v>1067</v>
      </c>
      <c r="G583" s="25" t="s">
        <v>1199</v>
      </c>
      <c r="H583" s="122">
        <v>200</v>
      </c>
      <c r="I583" s="37">
        <v>1.44</v>
      </c>
      <c r="J583" s="37">
        <v>2</v>
      </c>
      <c r="K583" s="35">
        <f t="shared" si="84"/>
        <v>2</v>
      </c>
      <c r="L583" s="61">
        <f t="shared" si="85"/>
        <v>1</v>
      </c>
      <c r="M583" s="30">
        <v>0.88</v>
      </c>
      <c r="N583" s="7">
        <f t="shared" si="81"/>
        <v>34.600000000000009</v>
      </c>
      <c r="O583" s="26">
        <f t="shared" si="86"/>
        <v>0.44</v>
      </c>
      <c r="P583" s="10">
        <f t="shared" si="87"/>
        <v>16.869999999999997</v>
      </c>
      <c r="Q583" s="52" t="s">
        <v>29</v>
      </c>
      <c r="R583" s="52" t="s">
        <v>39</v>
      </c>
      <c r="S583" s="25">
        <v>1</v>
      </c>
      <c r="T583" s="53"/>
    </row>
    <row r="584" spans="2:20">
      <c r="B584" s="42">
        <v>581</v>
      </c>
      <c r="C584" s="45">
        <v>44550</v>
      </c>
      <c r="D584" s="25" t="s">
        <v>165</v>
      </c>
      <c r="E584" s="25">
        <v>1.75</v>
      </c>
      <c r="F584" s="25" t="s">
        <v>270</v>
      </c>
      <c r="G584" s="25" t="s">
        <v>1300</v>
      </c>
      <c r="H584" s="122">
        <v>200</v>
      </c>
      <c r="I584" s="37">
        <v>1.28</v>
      </c>
      <c r="J584" s="37">
        <v>2</v>
      </c>
      <c r="K584" s="35">
        <f t="shared" si="84"/>
        <v>2</v>
      </c>
      <c r="L584" s="61">
        <f t="shared" si="85"/>
        <v>1</v>
      </c>
      <c r="M584" s="30">
        <v>-2</v>
      </c>
      <c r="N584" s="7">
        <f t="shared" si="81"/>
        <v>32.600000000000009</v>
      </c>
      <c r="O584" s="26">
        <f t="shared" si="86"/>
        <v>-1</v>
      </c>
      <c r="P584" s="10">
        <f t="shared" si="87"/>
        <v>15.869999999999997</v>
      </c>
      <c r="Q584" s="52" t="s">
        <v>28</v>
      </c>
      <c r="R584" s="52" t="s">
        <v>28</v>
      </c>
      <c r="S584" s="25">
        <v>0</v>
      </c>
      <c r="T584" s="53"/>
    </row>
    <row r="585" spans="2:20">
      <c r="B585" s="42">
        <v>582</v>
      </c>
      <c r="C585" s="45">
        <v>44551</v>
      </c>
      <c r="D585" s="25" t="s">
        <v>190</v>
      </c>
      <c r="E585" s="25">
        <v>1.54</v>
      </c>
      <c r="F585" s="25" t="s">
        <v>1282</v>
      </c>
      <c r="G585" s="25" t="s">
        <v>1081</v>
      </c>
      <c r="H585" s="122">
        <v>200</v>
      </c>
      <c r="I585" s="37">
        <v>1.33</v>
      </c>
      <c r="J585" s="37">
        <v>2</v>
      </c>
      <c r="K585" s="35">
        <f t="shared" si="84"/>
        <v>2</v>
      </c>
      <c r="L585" s="61">
        <f t="shared" si="85"/>
        <v>1</v>
      </c>
      <c r="M585" s="30">
        <v>-2</v>
      </c>
      <c r="N585" s="7">
        <f t="shared" si="81"/>
        <v>33.250000000000007</v>
      </c>
      <c r="O585" s="26">
        <f t="shared" si="86"/>
        <v>-1</v>
      </c>
      <c r="P585" s="10">
        <f t="shared" si="87"/>
        <v>14.869999999999997</v>
      </c>
      <c r="Q585" s="52" t="s">
        <v>33</v>
      </c>
      <c r="R585" s="52" t="s">
        <v>33</v>
      </c>
      <c r="S585" s="25">
        <v>0</v>
      </c>
      <c r="T585" s="53"/>
    </row>
    <row r="586" spans="2:20">
      <c r="B586" s="42">
        <v>583</v>
      </c>
      <c r="C586" s="45">
        <v>44552</v>
      </c>
      <c r="D586" s="25" t="s">
        <v>571</v>
      </c>
      <c r="E586" s="25">
        <v>1.57</v>
      </c>
      <c r="F586" s="25" t="s">
        <v>286</v>
      </c>
      <c r="G586" s="25" t="s">
        <v>1302</v>
      </c>
      <c r="H586" s="122">
        <v>200</v>
      </c>
      <c r="I586" s="37">
        <v>1.33</v>
      </c>
      <c r="J586" s="37">
        <v>2</v>
      </c>
      <c r="K586" s="35">
        <f t="shared" si="84"/>
        <v>2</v>
      </c>
      <c r="L586" s="61">
        <f t="shared" si="85"/>
        <v>1</v>
      </c>
      <c r="M586" s="30">
        <v>0.65</v>
      </c>
      <c r="N586" s="7">
        <f t="shared" si="81"/>
        <v>34.050000000000004</v>
      </c>
      <c r="O586" s="26">
        <f t="shared" si="86"/>
        <v>0.32500000000000001</v>
      </c>
      <c r="P586" s="10">
        <f t="shared" si="87"/>
        <v>15.194999999999997</v>
      </c>
      <c r="Q586" s="52" t="s">
        <v>33</v>
      </c>
      <c r="R586" s="52" t="s">
        <v>41</v>
      </c>
      <c r="S586" s="25">
        <v>1</v>
      </c>
      <c r="T586" s="53"/>
    </row>
    <row r="587" spans="2:20">
      <c r="B587" s="42">
        <v>584</v>
      </c>
      <c r="C587" s="45">
        <v>44552</v>
      </c>
      <c r="D587" s="25" t="s">
        <v>202</v>
      </c>
      <c r="E587" s="25">
        <v>1.74</v>
      </c>
      <c r="F587" s="25" t="s">
        <v>411</v>
      </c>
      <c r="G587" s="25" t="s">
        <v>598</v>
      </c>
      <c r="H587" s="122">
        <v>200</v>
      </c>
      <c r="I587" s="37">
        <v>1.41</v>
      </c>
      <c r="J587" s="37">
        <v>2</v>
      </c>
      <c r="K587" s="35">
        <f t="shared" si="84"/>
        <v>2</v>
      </c>
      <c r="L587" s="61">
        <f t="shared" si="85"/>
        <v>1</v>
      </c>
      <c r="M587" s="30">
        <v>0.8</v>
      </c>
      <c r="N587" s="7">
        <f t="shared" si="81"/>
        <v>34.630000000000003</v>
      </c>
      <c r="O587" s="26">
        <f t="shared" si="86"/>
        <v>0.4</v>
      </c>
      <c r="P587" s="10">
        <f t="shared" si="87"/>
        <v>15.594999999999997</v>
      </c>
      <c r="Q587" s="52" t="s">
        <v>29</v>
      </c>
      <c r="R587" s="52" t="s">
        <v>30</v>
      </c>
      <c r="S587" s="25">
        <v>1</v>
      </c>
      <c r="T587" s="53"/>
    </row>
    <row r="588" spans="2:20">
      <c r="B588" s="42">
        <v>585</v>
      </c>
      <c r="C588" s="45">
        <v>44552</v>
      </c>
      <c r="D588" s="25" t="s">
        <v>316</v>
      </c>
      <c r="E588" s="25">
        <v>1.57</v>
      </c>
      <c r="F588" s="25" t="s">
        <v>987</v>
      </c>
      <c r="G588" s="25" t="s">
        <v>1080</v>
      </c>
      <c r="H588" s="122">
        <v>200</v>
      </c>
      <c r="I588" s="37">
        <v>1.3</v>
      </c>
      <c r="J588" s="37">
        <v>2</v>
      </c>
      <c r="K588" s="35">
        <f t="shared" si="84"/>
        <v>2</v>
      </c>
      <c r="L588" s="61">
        <f t="shared" si="85"/>
        <v>1</v>
      </c>
      <c r="M588" s="30">
        <v>0.57999999999999996</v>
      </c>
      <c r="N588" s="7">
        <f t="shared" si="81"/>
        <v>35.120000000000005</v>
      </c>
      <c r="O588" s="26">
        <f t="shared" si="86"/>
        <v>0.28999999999999998</v>
      </c>
      <c r="P588" s="10">
        <f t="shared" si="87"/>
        <v>15.884999999999996</v>
      </c>
      <c r="Q588" s="52" t="s">
        <v>29</v>
      </c>
      <c r="R588" s="52" t="s">
        <v>30</v>
      </c>
      <c r="S588" s="25">
        <v>1</v>
      </c>
      <c r="T588" s="53"/>
    </row>
    <row r="589" spans="2:20">
      <c r="B589" s="42">
        <v>586</v>
      </c>
      <c r="C589" s="45">
        <v>44555</v>
      </c>
      <c r="D589" s="25" t="s">
        <v>316</v>
      </c>
      <c r="E589" s="25">
        <v>1.67</v>
      </c>
      <c r="F589" s="25" t="s">
        <v>93</v>
      </c>
      <c r="G589" s="25" t="s">
        <v>317</v>
      </c>
      <c r="H589" s="122">
        <v>200</v>
      </c>
      <c r="I589" s="37">
        <v>1.25</v>
      </c>
      <c r="J589" s="37">
        <v>2</v>
      </c>
      <c r="K589" s="35">
        <f t="shared" si="84"/>
        <v>2</v>
      </c>
      <c r="L589" s="61">
        <f t="shared" si="85"/>
        <v>1</v>
      </c>
      <c r="M589" s="30">
        <v>0.49</v>
      </c>
      <c r="N589" s="7">
        <f t="shared" ref="N589:N652" si="88">M590+N588</f>
        <v>35.81</v>
      </c>
      <c r="O589" s="26">
        <f t="shared" si="86"/>
        <v>0.245</v>
      </c>
      <c r="P589" s="10">
        <f t="shared" si="87"/>
        <v>16.129999999999995</v>
      </c>
      <c r="Q589" s="52" t="s">
        <v>33</v>
      </c>
      <c r="R589" s="52" t="s">
        <v>39</v>
      </c>
      <c r="S589" s="25">
        <v>1</v>
      </c>
      <c r="T589" s="53"/>
    </row>
    <row r="590" spans="2:20">
      <c r="B590" s="42">
        <v>587</v>
      </c>
      <c r="C590" s="45">
        <v>44556</v>
      </c>
      <c r="D590" s="25" t="s">
        <v>103</v>
      </c>
      <c r="E590" s="25">
        <v>1.71</v>
      </c>
      <c r="F590" s="25" t="s">
        <v>197</v>
      </c>
      <c r="G590" s="25" t="s">
        <v>327</v>
      </c>
      <c r="H590" s="122">
        <v>200</v>
      </c>
      <c r="I590" s="37">
        <v>1.35</v>
      </c>
      <c r="J590" s="37">
        <v>2</v>
      </c>
      <c r="K590" s="35">
        <f t="shared" si="84"/>
        <v>2</v>
      </c>
      <c r="L590" s="61">
        <f t="shared" si="85"/>
        <v>1</v>
      </c>
      <c r="M590" s="30">
        <v>0.69</v>
      </c>
      <c r="N590" s="7">
        <f t="shared" si="88"/>
        <v>36.46</v>
      </c>
      <c r="O590" s="26">
        <f t="shared" si="86"/>
        <v>0.34499999999999997</v>
      </c>
      <c r="P590" s="10">
        <f t="shared" si="87"/>
        <v>16.474999999999994</v>
      </c>
      <c r="Q590" s="52" t="s">
        <v>39</v>
      </c>
      <c r="R590" s="52" t="s">
        <v>108</v>
      </c>
      <c r="S590" s="25">
        <v>1</v>
      </c>
      <c r="T590" s="53"/>
    </row>
    <row r="591" spans="2:20">
      <c r="B591" s="42">
        <v>588</v>
      </c>
      <c r="C591" s="45">
        <v>44556</v>
      </c>
      <c r="D591" s="25" t="s">
        <v>276</v>
      </c>
      <c r="E591" s="25">
        <v>1.6</v>
      </c>
      <c r="F591" s="25" t="s">
        <v>282</v>
      </c>
      <c r="G591" s="25" t="s">
        <v>880</v>
      </c>
      <c r="H591" s="122">
        <v>200</v>
      </c>
      <c r="I591" s="37">
        <v>1.33</v>
      </c>
      <c r="J591" s="37">
        <v>2</v>
      </c>
      <c r="K591" s="35">
        <f t="shared" si="84"/>
        <v>2</v>
      </c>
      <c r="L591" s="61">
        <f t="shared" si="85"/>
        <v>1</v>
      </c>
      <c r="M591" s="30">
        <v>0.65</v>
      </c>
      <c r="N591" s="7">
        <f t="shared" si="88"/>
        <v>37.04</v>
      </c>
      <c r="O591" s="26">
        <f t="shared" si="86"/>
        <v>0.32500000000000001</v>
      </c>
      <c r="P591" s="10">
        <f t="shared" si="87"/>
        <v>16.799999999999994</v>
      </c>
      <c r="Q591" s="52" t="s">
        <v>30</v>
      </c>
      <c r="R591" s="52" t="s">
        <v>38</v>
      </c>
      <c r="S591" s="25">
        <v>1</v>
      </c>
      <c r="T591" s="53"/>
    </row>
    <row r="592" spans="2:20">
      <c r="B592" s="42">
        <v>589</v>
      </c>
      <c r="C592" s="45">
        <v>44556</v>
      </c>
      <c r="D592" s="25" t="s">
        <v>276</v>
      </c>
      <c r="E592" s="25">
        <v>1.7</v>
      </c>
      <c r="F592" s="25" t="s">
        <v>732</v>
      </c>
      <c r="G592" s="25" t="s">
        <v>428</v>
      </c>
      <c r="H592" s="122">
        <v>200</v>
      </c>
      <c r="I592" s="37">
        <v>1.3</v>
      </c>
      <c r="J592" s="37">
        <v>2</v>
      </c>
      <c r="K592" s="35">
        <f t="shared" si="84"/>
        <v>2</v>
      </c>
      <c r="L592" s="61">
        <f t="shared" si="85"/>
        <v>1</v>
      </c>
      <c r="M592" s="30">
        <v>0.57999999999999996</v>
      </c>
      <c r="N592" s="7">
        <f t="shared" si="88"/>
        <v>37.769999999999996</v>
      </c>
      <c r="O592" s="26">
        <f t="shared" si="86"/>
        <v>0.28999999999999998</v>
      </c>
      <c r="P592" s="10">
        <f t="shared" si="87"/>
        <v>17.089999999999993</v>
      </c>
      <c r="Q592" s="52" t="s">
        <v>39</v>
      </c>
      <c r="R592" s="52" t="s">
        <v>38</v>
      </c>
      <c r="S592" s="25">
        <v>1</v>
      </c>
      <c r="T592" s="53"/>
    </row>
    <row r="593" spans="2:20">
      <c r="B593" s="42">
        <v>590</v>
      </c>
      <c r="C593" s="45">
        <v>44558</v>
      </c>
      <c r="D593" s="25" t="s">
        <v>103</v>
      </c>
      <c r="E593" s="25">
        <v>1.71</v>
      </c>
      <c r="F593" s="25" t="s">
        <v>327</v>
      </c>
      <c r="G593" s="25" t="s">
        <v>1122</v>
      </c>
      <c r="H593" s="122">
        <v>200</v>
      </c>
      <c r="I593" s="37">
        <v>1.37</v>
      </c>
      <c r="J593" s="37">
        <v>2</v>
      </c>
      <c r="K593" s="35">
        <f t="shared" si="84"/>
        <v>2</v>
      </c>
      <c r="L593" s="61">
        <f t="shared" si="85"/>
        <v>1</v>
      </c>
      <c r="M593" s="30">
        <v>0.73</v>
      </c>
      <c r="N593" s="7">
        <f t="shared" si="88"/>
        <v>38.419999999999995</v>
      </c>
      <c r="O593" s="26">
        <f t="shared" si="86"/>
        <v>0.36499999999999999</v>
      </c>
      <c r="P593" s="10">
        <f t="shared" si="87"/>
        <v>17.454999999999991</v>
      </c>
      <c r="Q593" s="52" t="s">
        <v>108</v>
      </c>
      <c r="R593" s="52" t="s">
        <v>108</v>
      </c>
      <c r="S593" s="25">
        <v>1</v>
      </c>
      <c r="T593" s="53"/>
    </row>
    <row r="594" spans="2:20">
      <c r="B594" s="42">
        <v>591</v>
      </c>
      <c r="C594" s="45">
        <v>44559</v>
      </c>
      <c r="D594" s="25" t="s">
        <v>165</v>
      </c>
      <c r="E594" s="25">
        <v>1.61</v>
      </c>
      <c r="F594" s="25" t="s">
        <v>1099</v>
      </c>
      <c r="G594" s="25" t="s">
        <v>1146</v>
      </c>
      <c r="H594" s="122">
        <v>200</v>
      </c>
      <c r="I594" s="37">
        <v>1.33</v>
      </c>
      <c r="J594" s="37">
        <v>2</v>
      </c>
      <c r="K594" s="35">
        <f t="shared" si="84"/>
        <v>2</v>
      </c>
      <c r="L594" s="61">
        <f t="shared" si="85"/>
        <v>1</v>
      </c>
      <c r="M594" s="30">
        <v>0.65</v>
      </c>
      <c r="N594" s="7">
        <f t="shared" si="88"/>
        <v>38.909999999999997</v>
      </c>
      <c r="O594" s="26">
        <f t="shared" si="86"/>
        <v>0.32500000000000001</v>
      </c>
      <c r="P594" s="10">
        <f t="shared" si="87"/>
        <v>17.77999999999999</v>
      </c>
      <c r="Q594" s="52" t="s">
        <v>30</v>
      </c>
      <c r="R594" s="52" t="s">
        <v>38</v>
      </c>
      <c r="S594" s="25">
        <v>1</v>
      </c>
      <c r="T594" s="53"/>
    </row>
    <row r="595" spans="2:20">
      <c r="B595" s="42">
        <v>592</v>
      </c>
      <c r="C595" s="45">
        <v>44559</v>
      </c>
      <c r="D595" s="25" t="s">
        <v>168</v>
      </c>
      <c r="E595" s="25">
        <v>1.77</v>
      </c>
      <c r="F595" s="25" t="s">
        <v>237</v>
      </c>
      <c r="G595" s="25" t="s">
        <v>275</v>
      </c>
      <c r="H595" s="122">
        <v>200</v>
      </c>
      <c r="I595" s="37">
        <v>1.25</v>
      </c>
      <c r="J595" s="37">
        <v>2</v>
      </c>
      <c r="K595" s="35">
        <f t="shared" si="84"/>
        <v>2</v>
      </c>
      <c r="L595" s="61">
        <f t="shared" si="85"/>
        <v>1</v>
      </c>
      <c r="M595" s="30">
        <v>0.49</v>
      </c>
      <c r="N595" s="7">
        <f t="shared" si="88"/>
        <v>39.47</v>
      </c>
      <c r="O595" s="26">
        <f t="shared" si="86"/>
        <v>0.245</v>
      </c>
      <c r="P595" s="10">
        <f t="shared" si="87"/>
        <v>18.024999999999991</v>
      </c>
      <c r="Q595" s="52" t="s">
        <v>39</v>
      </c>
      <c r="R595" s="52" t="s">
        <v>108</v>
      </c>
      <c r="S595" s="25">
        <v>1</v>
      </c>
      <c r="T595" s="53"/>
    </row>
    <row r="596" spans="2:20">
      <c r="B596" s="42">
        <v>593</v>
      </c>
      <c r="C596" s="45">
        <v>44559</v>
      </c>
      <c r="D596" s="25" t="s">
        <v>292</v>
      </c>
      <c r="E596" s="25">
        <v>1.68</v>
      </c>
      <c r="F596" s="25" t="s">
        <v>422</v>
      </c>
      <c r="G596" s="25" t="s">
        <v>1304</v>
      </c>
      <c r="H596" s="122">
        <v>200</v>
      </c>
      <c r="I596" s="37">
        <v>1.29</v>
      </c>
      <c r="J596" s="37">
        <v>2</v>
      </c>
      <c r="K596" s="35">
        <f t="shared" si="84"/>
        <v>2</v>
      </c>
      <c r="L596" s="61">
        <f t="shared" si="85"/>
        <v>1</v>
      </c>
      <c r="M596" s="30">
        <v>0.56000000000000005</v>
      </c>
      <c r="N596" s="7">
        <f t="shared" si="88"/>
        <v>37.47</v>
      </c>
      <c r="O596" s="26">
        <f t="shared" si="86"/>
        <v>0.28000000000000003</v>
      </c>
      <c r="P596" s="10">
        <f t="shared" si="87"/>
        <v>18.304999999999993</v>
      </c>
      <c r="Q596" s="52" t="s">
        <v>29</v>
      </c>
      <c r="R596" s="52" t="s">
        <v>30</v>
      </c>
      <c r="S596" s="25">
        <v>1</v>
      </c>
      <c r="T596" s="53"/>
    </row>
    <row r="597" spans="2:20">
      <c r="B597" s="42">
        <v>594</v>
      </c>
      <c r="C597" s="45">
        <v>44559</v>
      </c>
      <c r="D597" s="25" t="s">
        <v>165</v>
      </c>
      <c r="E597" s="25">
        <v>1.8</v>
      </c>
      <c r="F597" s="25" t="s">
        <v>609</v>
      </c>
      <c r="G597" s="25" t="s">
        <v>498</v>
      </c>
      <c r="H597" s="122">
        <v>200</v>
      </c>
      <c r="I597" s="37">
        <v>1.42</v>
      </c>
      <c r="J597" s="37">
        <v>2</v>
      </c>
      <c r="K597" s="35">
        <f t="shared" si="84"/>
        <v>2</v>
      </c>
      <c r="L597" s="61">
        <f t="shared" si="85"/>
        <v>1</v>
      </c>
      <c r="M597" s="30">
        <v>-2</v>
      </c>
      <c r="N597" s="7">
        <f t="shared" si="88"/>
        <v>38.07</v>
      </c>
      <c r="O597" s="26">
        <f t="shared" si="86"/>
        <v>-1</v>
      </c>
      <c r="P597" s="10">
        <f t="shared" si="87"/>
        <v>17.304999999999993</v>
      </c>
      <c r="Q597" s="52" t="s">
        <v>29</v>
      </c>
      <c r="R597" s="52" t="s">
        <v>28</v>
      </c>
      <c r="S597" s="25">
        <v>0</v>
      </c>
      <c r="T597" s="53"/>
    </row>
    <row r="598" spans="2:20">
      <c r="B598" s="42">
        <v>595</v>
      </c>
      <c r="C598" s="45">
        <v>44559</v>
      </c>
      <c r="D598" s="25" t="s">
        <v>165</v>
      </c>
      <c r="E598" s="25">
        <v>1.71</v>
      </c>
      <c r="F598" s="25" t="s">
        <v>271</v>
      </c>
      <c r="G598" s="25" t="s">
        <v>167</v>
      </c>
      <c r="H598" s="122">
        <v>200</v>
      </c>
      <c r="I598" s="37">
        <v>1.31</v>
      </c>
      <c r="J598" s="37">
        <v>2</v>
      </c>
      <c r="K598" s="35">
        <f t="shared" si="84"/>
        <v>2</v>
      </c>
      <c r="L598" s="61">
        <f t="shared" si="85"/>
        <v>1</v>
      </c>
      <c r="M598" s="30">
        <v>0.6</v>
      </c>
      <c r="N598" s="7">
        <f t="shared" si="88"/>
        <v>38.590000000000003</v>
      </c>
      <c r="O598" s="26">
        <f t="shared" si="86"/>
        <v>0.3</v>
      </c>
      <c r="P598" s="10">
        <f t="shared" si="87"/>
        <v>17.604999999999993</v>
      </c>
      <c r="Q598" s="52" t="s">
        <v>33</v>
      </c>
      <c r="R598" s="52" t="s">
        <v>108</v>
      </c>
      <c r="S598" s="25">
        <v>1</v>
      </c>
      <c r="T598" s="53"/>
    </row>
    <row r="599" spans="2:20">
      <c r="B599" s="42">
        <v>596</v>
      </c>
      <c r="C599" s="45">
        <v>44197</v>
      </c>
      <c r="D599" s="25" t="s">
        <v>168</v>
      </c>
      <c r="E599" s="25">
        <v>1.65</v>
      </c>
      <c r="F599" s="25" t="s">
        <v>1305</v>
      </c>
      <c r="G599" s="25" t="s">
        <v>238</v>
      </c>
      <c r="H599" s="122">
        <v>200</v>
      </c>
      <c r="I599" s="37">
        <v>1.27</v>
      </c>
      <c r="J599" s="37">
        <v>2</v>
      </c>
      <c r="K599" s="35">
        <f t="shared" si="84"/>
        <v>2</v>
      </c>
      <c r="L599" s="61">
        <f t="shared" si="85"/>
        <v>1</v>
      </c>
      <c r="M599" s="30">
        <v>0.52</v>
      </c>
      <c r="N599" s="7">
        <f t="shared" si="88"/>
        <v>39.300000000000004</v>
      </c>
      <c r="O599" s="26">
        <f t="shared" si="86"/>
        <v>0.26</v>
      </c>
      <c r="P599" s="10">
        <f t="shared" si="87"/>
        <v>17.864999999999995</v>
      </c>
      <c r="Q599" s="52" t="s">
        <v>41</v>
      </c>
      <c r="R599" s="52" t="s">
        <v>376</v>
      </c>
      <c r="S599" s="25">
        <v>1</v>
      </c>
      <c r="T599" s="53"/>
    </row>
    <row r="600" spans="2:20">
      <c r="B600" s="42">
        <v>597</v>
      </c>
      <c r="C600" s="45">
        <v>44562</v>
      </c>
      <c r="D600" s="25" t="s">
        <v>621</v>
      </c>
      <c r="E600" s="25">
        <v>1.56</v>
      </c>
      <c r="F600" s="25" t="s">
        <v>803</v>
      </c>
      <c r="G600" s="25" t="s">
        <v>1306</v>
      </c>
      <c r="H600" s="122">
        <v>200</v>
      </c>
      <c r="I600" s="37">
        <v>1.36</v>
      </c>
      <c r="J600" s="37">
        <v>2</v>
      </c>
      <c r="K600" s="35">
        <f t="shared" si="84"/>
        <v>2</v>
      </c>
      <c r="L600" s="61">
        <f t="shared" si="85"/>
        <v>1</v>
      </c>
      <c r="M600" s="30">
        <v>0.71</v>
      </c>
      <c r="N600" s="7">
        <f t="shared" si="88"/>
        <v>37.300000000000004</v>
      </c>
      <c r="O600" s="26">
        <f t="shared" si="86"/>
        <v>0.35499999999999998</v>
      </c>
      <c r="P600" s="10">
        <f t="shared" si="87"/>
        <v>18.219999999999995</v>
      </c>
      <c r="Q600" s="52" t="s">
        <v>29</v>
      </c>
      <c r="R600" s="52" t="s">
        <v>39</v>
      </c>
      <c r="S600" s="25">
        <v>1</v>
      </c>
      <c r="T600" s="53"/>
    </row>
    <row r="601" spans="2:20">
      <c r="B601" s="42">
        <v>598</v>
      </c>
      <c r="C601" s="45">
        <v>44563</v>
      </c>
      <c r="D601" s="25" t="s">
        <v>574</v>
      </c>
      <c r="E601" s="25">
        <v>1.79</v>
      </c>
      <c r="F601" s="25" t="s">
        <v>932</v>
      </c>
      <c r="G601" s="25" t="s">
        <v>759</v>
      </c>
      <c r="H601" s="122">
        <v>200</v>
      </c>
      <c r="I601" s="37">
        <v>1.41</v>
      </c>
      <c r="J601" s="37">
        <v>2</v>
      </c>
      <c r="K601" s="35">
        <f t="shared" si="84"/>
        <v>2</v>
      </c>
      <c r="L601" s="61">
        <f t="shared" si="85"/>
        <v>1</v>
      </c>
      <c r="M601" s="30">
        <v>-2</v>
      </c>
      <c r="N601" s="7">
        <f t="shared" si="88"/>
        <v>35.300000000000004</v>
      </c>
      <c r="O601" s="26">
        <f t="shared" si="86"/>
        <v>-1</v>
      </c>
      <c r="P601" s="10">
        <f t="shared" si="87"/>
        <v>17.219999999999995</v>
      </c>
      <c r="Q601" s="52" t="s">
        <v>33</v>
      </c>
      <c r="R601" s="52" t="s">
        <v>33</v>
      </c>
      <c r="S601" s="25">
        <v>0</v>
      </c>
      <c r="T601" s="53"/>
    </row>
    <row r="602" spans="2:20">
      <c r="B602" s="42">
        <v>599</v>
      </c>
      <c r="C602" s="45">
        <v>44563</v>
      </c>
      <c r="D602" s="25" t="s">
        <v>574</v>
      </c>
      <c r="E602" s="25">
        <v>1.71</v>
      </c>
      <c r="F602" s="25" t="s">
        <v>797</v>
      </c>
      <c r="G602" s="25" t="s">
        <v>1108</v>
      </c>
      <c r="H602" s="122">
        <v>200</v>
      </c>
      <c r="I602" s="37">
        <v>1.33</v>
      </c>
      <c r="J602" s="37">
        <v>2</v>
      </c>
      <c r="K602" s="35">
        <f t="shared" si="84"/>
        <v>2</v>
      </c>
      <c r="L602" s="61">
        <f t="shared" si="85"/>
        <v>1</v>
      </c>
      <c r="M602" s="30">
        <v>-2</v>
      </c>
      <c r="N602" s="7">
        <f t="shared" si="88"/>
        <v>33.300000000000004</v>
      </c>
      <c r="O602" s="26">
        <f t="shared" si="86"/>
        <v>-1</v>
      </c>
      <c r="P602" s="10">
        <f t="shared" si="87"/>
        <v>16.219999999999995</v>
      </c>
      <c r="Q602" s="52" t="s">
        <v>28</v>
      </c>
      <c r="R602" s="52" t="s">
        <v>28</v>
      </c>
      <c r="S602" s="25">
        <v>0</v>
      </c>
      <c r="T602" s="53"/>
    </row>
    <row r="603" spans="2:20">
      <c r="B603" s="42">
        <v>600</v>
      </c>
      <c r="C603" s="45">
        <v>44563</v>
      </c>
      <c r="D603" s="25" t="s">
        <v>165</v>
      </c>
      <c r="E603" s="25">
        <v>1.72</v>
      </c>
      <c r="F603" s="25" t="s">
        <v>1099</v>
      </c>
      <c r="G603" s="25" t="s">
        <v>273</v>
      </c>
      <c r="H603" s="122">
        <v>200</v>
      </c>
      <c r="I603" s="37">
        <v>1.34</v>
      </c>
      <c r="J603" s="37">
        <v>2</v>
      </c>
      <c r="K603" s="35">
        <f t="shared" si="84"/>
        <v>2</v>
      </c>
      <c r="L603" s="61">
        <f t="shared" si="85"/>
        <v>1</v>
      </c>
      <c r="M603" s="30">
        <v>-2</v>
      </c>
      <c r="N603" s="7">
        <f t="shared" si="88"/>
        <v>31.300000000000004</v>
      </c>
      <c r="O603" s="26">
        <f t="shared" si="86"/>
        <v>-1</v>
      </c>
      <c r="P603" s="10">
        <f t="shared" si="87"/>
        <v>15.219999999999995</v>
      </c>
      <c r="Q603" s="52" t="s">
        <v>29</v>
      </c>
      <c r="R603" s="52" t="s">
        <v>29</v>
      </c>
      <c r="S603" s="25">
        <v>0</v>
      </c>
      <c r="T603" s="53"/>
    </row>
    <row r="604" spans="2:20">
      <c r="B604" s="42">
        <v>601</v>
      </c>
      <c r="C604" s="45">
        <v>44564</v>
      </c>
      <c r="D604" s="25" t="s">
        <v>103</v>
      </c>
      <c r="E604" s="25">
        <v>1.6</v>
      </c>
      <c r="F604" s="25" t="s">
        <v>1229</v>
      </c>
      <c r="G604" s="25" t="s">
        <v>723</v>
      </c>
      <c r="H604" s="122">
        <v>200</v>
      </c>
      <c r="I604" s="37">
        <v>1.37</v>
      </c>
      <c r="J604" s="37">
        <v>2</v>
      </c>
      <c r="K604" s="35">
        <f t="shared" si="84"/>
        <v>2</v>
      </c>
      <c r="L604" s="61">
        <f t="shared" si="85"/>
        <v>1</v>
      </c>
      <c r="M604" s="30">
        <v>-2</v>
      </c>
      <c r="N604" s="7">
        <f t="shared" si="88"/>
        <v>32.06</v>
      </c>
      <c r="O604" s="26">
        <f t="shared" si="86"/>
        <v>-1</v>
      </c>
      <c r="P604" s="10">
        <f t="shared" si="87"/>
        <v>14.219999999999995</v>
      </c>
      <c r="Q604" s="52" t="s">
        <v>29</v>
      </c>
      <c r="R604" s="52" t="s">
        <v>28</v>
      </c>
      <c r="S604" s="25">
        <v>0</v>
      </c>
      <c r="T604" s="53"/>
    </row>
    <row r="605" spans="2:20">
      <c r="B605" s="42">
        <v>602</v>
      </c>
      <c r="C605" s="45">
        <v>44564</v>
      </c>
      <c r="D605" s="25" t="s">
        <v>571</v>
      </c>
      <c r="E605" s="25">
        <v>1.69</v>
      </c>
      <c r="F605" s="25" t="s">
        <v>1307</v>
      </c>
      <c r="G605" s="25" t="s">
        <v>512</v>
      </c>
      <c r="H605" s="122">
        <v>200</v>
      </c>
      <c r="I605" s="37">
        <v>1.39</v>
      </c>
      <c r="J605" s="37">
        <v>2</v>
      </c>
      <c r="K605" s="35">
        <f t="shared" si="84"/>
        <v>2</v>
      </c>
      <c r="L605" s="61">
        <f t="shared" si="85"/>
        <v>1</v>
      </c>
      <c r="M605" s="30">
        <v>0.76</v>
      </c>
      <c r="N605" s="7">
        <f t="shared" si="88"/>
        <v>30.060000000000002</v>
      </c>
      <c r="O605" s="26">
        <f t="shared" si="86"/>
        <v>0.38</v>
      </c>
      <c r="P605" s="10">
        <f t="shared" si="87"/>
        <v>14.599999999999996</v>
      </c>
      <c r="Q605" s="52" t="s">
        <v>35</v>
      </c>
      <c r="R605" s="52" t="s">
        <v>35</v>
      </c>
      <c r="S605" s="25">
        <v>1</v>
      </c>
      <c r="T605" s="53"/>
    </row>
    <row r="606" spans="2:20">
      <c r="B606" s="42">
        <v>603</v>
      </c>
      <c r="C606" s="45">
        <v>44565</v>
      </c>
      <c r="D606" s="25" t="s">
        <v>168</v>
      </c>
      <c r="E606" s="25">
        <v>1.67</v>
      </c>
      <c r="F606" s="25" t="s">
        <v>1309</v>
      </c>
      <c r="G606" s="25" t="s">
        <v>1310</v>
      </c>
      <c r="H606" s="122">
        <v>200</v>
      </c>
      <c r="I606" s="37">
        <v>1.25</v>
      </c>
      <c r="J606" s="37">
        <v>2</v>
      </c>
      <c r="K606" s="35">
        <f t="shared" si="84"/>
        <v>2</v>
      </c>
      <c r="L606" s="61">
        <f t="shared" si="85"/>
        <v>1</v>
      </c>
      <c r="M606" s="30">
        <v>-2</v>
      </c>
      <c r="N606" s="7">
        <f t="shared" si="88"/>
        <v>30.770000000000003</v>
      </c>
      <c r="O606" s="26">
        <f t="shared" si="86"/>
        <v>-1</v>
      </c>
      <c r="P606" s="10">
        <f t="shared" si="87"/>
        <v>13.599999999999996</v>
      </c>
      <c r="Q606" s="52" t="s">
        <v>29</v>
      </c>
      <c r="R606" s="52" t="s">
        <v>29</v>
      </c>
      <c r="S606" s="25">
        <v>0</v>
      </c>
      <c r="T606" s="53"/>
    </row>
    <row r="607" spans="2:20">
      <c r="B607" s="42">
        <v>604</v>
      </c>
      <c r="C607" s="45">
        <v>44567</v>
      </c>
      <c r="D607" s="25" t="s">
        <v>1308</v>
      </c>
      <c r="E607" s="25">
        <v>1.74</v>
      </c>
      <c r="F607" s="25" t="s">
        <v>1051</v>
      </c>
      <c r="G607" s="25" t="s">
        <v>587</v>
      </c>
      <c r="H607" s="122">
        <v>200</v>
      </c>
      <c r="I607" s="37">
        <v>1.36</v>
      </c>
      <c r="J607" s="37">
        <v>2</v>
      </c>
      <c r="K607" s="35">
        <f t="shared" si="84"/>
        <v>2</v>
      </c>
      <c r="L607" s="61">
        <f t="shared" si="85"/>
        <v>1</v>
      </c>
      <c r="M607" s="30">
        <v>0.71</v>
      </c>
      <c r="N607" s="7">
        <f t="shared" si="88"/>
        <v>31.690000000000005</v>
      </c>
      <c r="O607" s="26">
        <f t="shared" si="86"/>
        <v>0.35499999999999998</v>
      </c>
      <c r="P607" s="10">
        <f t="shared" si="87"/>
        <v>13.954999999999997</v>
      </c>
      <c r="Q607" s="52" t="s">
        <v>28</v>
      </c>
      <c r="R607" s="52" t="s">
        <v>30</v>
      </c>
      <c r="S607" s="25">
        <v>1</v>
      </c>
      <c r="T607" s="53"/>
    </row>
    <row r="608" spans="2:20">
      <c r="B608" s="42">
        <v>605</v>
      </c>
      <c r="C608" s="45">
        <v>44569</v>
      </c>
      <c r="D608" s="25" t="s">
        <v>574</v>
      </c>
      <c r="E608" s="25">
        <v>1.73</v>
      </c>
      <c r="F608" s="25" t="s">
        <v>933</v>
      </c>
      <c r="G608" s="25" t="s">
        <v>884</v>
      </c>
      <c r="H608" s="122">
        <v>200</v>
      </c>
      <c r="I608" s="37">
        <v>1.47</v>
      </c>
      <c r="J608" s="37">
        <v>2</v>
      </c>
      <c r="K608" s="35">
        <v>2</v>
      </c>
      <c r="L608" s="61">
        <v>1</v>
      </c>
      <c r="M608" s="30">
        <v>0.92</v>
      </c>
      <c r="N608" s="7">
        <f t="shared" si="88"/>
        <v>32.590000000000003</v>
      </c>
      <c r="O608" s="26">
        <f t="shared" si="86"/>
        <v>0.45999999999999996</v>
      </c>
      <c r="P608" s="10">
        <f t="shared" si="87"/>
        <v>14.414999999999996</v>
      </c>
      <c r="Q608" s="52" t="s">
        <v>40</v>
      </c>
      <c r="R608" s="52" t="s">
        <v>1311</v>
      </c>
      <c r="S608" s="25">
        <v>1</v>
      </c>
      <c r="T608" s="53"/>
    </row>
    <row r="609" spans="2:20">
      <c r="B609" s="42">
        <v>606</v>
      </c>
      <c r="C609" s="45">
        <v>44569</v>
      </c>
      <c r="D609" s="25" t="s">
        <v>574</v>
      </c>
      <c r="E609" s="25">
        <v>1.75</v>
      </c>
      <c r="F609" s="25" t="s">
        <v>759</v>
      </c>
      <c r="G609" s="25" t="s">
        <v>939</v>
      </c>
      <c r="H609" s="122">
        <v>200</v>
      </c>
      <c r="I609" s="37">
        <v>1.46</v>
      </c>
      <c r="J609" s="37">
        <v>2</v>
      </c>
      <c r="K609" s="35">
        <v>2</v>
      </c>
      <c r="L609" s="61">
        <v>1</v>
      </c>
      <c r="M609" s="30">
        <v>0.9</v>
      </c>
      <c r="N609" s="7">
        <f t="shared" si="88"/>
        <v>33.28</v>
      </c>
      <c r="O609" s="26">
        <f t="shared" si="86"/>
        <v>0.45000000000000007</v>
      </c>
      <c r="P609" s="10">
        <f t="shared" si="87"/>
        <v>14.864999999999995</v>
      </c>
      <c r="Q609" s="52" t="s">
        <v>29</v>
      </c>
      <c r="R609" s="52" t="s">
        <v>30</v>
      </c>
      <c r="S609" s="25">
        <v>1</v>
      </c>
      <c r="T609" s="53"/>
    </row>
    <row r="610" spans="2:20">
      <c r="B610" s="42">
        <v>607</v>
      </c>
      <c r="C610" s="45">
        <v>44569</v>
      </c>
      <c r="D610" s="25" t="s">
        <v>171</v>
      </c>
      <c r="E610" s="25">
        <v>1.67</v>
      </c>
      <c r="F610" s="25" t="s">
        <v>173</v>
      </c>
      <c r="G610" s="25" t="s">
        <v>172</v>
      </c>
      <c r="H610" s="122">
        <v>200</v>
      </c>
      <c r="I610" s="37">
        <v>1.35</v>
      </c>
      <c r="J610" s="37">
        <v>2</v>
      </c>
      <c r="K610" s="35">
        <v>2</v>
      </c>
      <c r="L610" s="61">
        <v>1</v>
      </c>
      <c r="M610" s="30">
        <v>0.69</v>
      </c>
      <c r="N610" s="7">
        <f t="shared" si="88"/>
        <v>34.14</v>
      </c>
      <c r="O610" s="26">
        <f t="shared" si="86"/>
        <v>0.34499999999999997</v>
      </c>
      <c r="P610" s="10">
        <f t="shared" si="87"/>
        <v>15.209999999999996</v>
      </c>
      <c r="Q610" s="52" t="s">
        <v>33</v>
      </c>
      <c r="R610" s="52" t="s">
        <v>40</v>
      </c>
      <c r="S610" s="25">
        <v>1</v>
      </c>
      <c r="T610" s="53"/>
    </row>
    <row r="611" spans="2:20">
      <c r="B611" s="42">
        <v>608</v>
      </c>
      <c r="C611" s="45">
        <v>44569</v>
      </c>
      <c r="D611" s="25" t="s">
        <v>621</v>
      </c>
      <c r="E611" s="25">
        <v>1.8</v>
      </c>
      <c r="F611" s="25" t="s">
        <v>1312</v>
      </c>
      <c r="G611" s="25" t="s">
        <v>731</v>
      </c>
      <c r="H611" s="122">
        <v>200</v>
      </c>
      <c r="I611" s="37">
        <v>1.44</v>
      </c>
      <c r="J611" s="37">
        <v>2</v>
      </c>
      <c r="K611" s="35">
        <v>2</v>
      </c>
      <c r="L611" s="61">
        <v>1</v>
      </c>
      <c r="M611" s="30">
        <v>0.86</v>
      </c>
      <c r="N611" s="7">
        <f t="shared" si="88"/>
        <v>35.160000000000004</v>
      </c>
      <c r="O611" s="26">
        <f t="shared" si="86"/>
        <v>0.43</v>
      </c>
      <c r="P611" s="10">
        <f t="shared" si="87"/>
        <v>15.639999999999995</v>
      </c>
      <c r="Q611" s="52" t="s">
        <v>39</v>
      </c>
      <c r="R611" s="52" t="s">
        <v>119</v>
      </c>
      <c r="S611" s="25">
        <v>1</v>
      </c>
      <c r="T611" s="53"/>
    </row>
    <row r="612" spans="2:20">
      <c r="B612" s="42">
        <v>609</v>
      </c>
      <c r="C612" s="45">
        <v>44570</v>
      </c>
      <c r="D612" s="25" t="s">
        <v>574</v>
      </c>
      <c r="E612" s="25">
        <v>1.77</v>
      </c>
      <c r="F612" s="25" t="s">
        <v>900</v>
      </c>
      <c r="G612" s="25" t="s">
        <v>1163</v>
      </c>
      <c r="H612" s="122">
        <v>200</v>
      </c>
      <c r="I612" s="37">
        <v>1.52</v>
      </c>
      <c r="J612" s="37">
        <v>2</v>
      </c>
      <c r="K612" s="35">
        <f t="shared" si="84"/>
        <v>2</v>
      </c>
      <c r="L612" s="61">
        <f t="shared" si="85"/>
        <v>1</v>
      </c>
      <c r="M612" s="30">
        <v>1.02</v>
      </c>
      <c r="N612" s="7">
        <f t="shared" si="88"/>
        <v>33.160000000000004</v>
      </c>
      <c r="O612" s="26">
        <f t="shared" si="86"/>
        <v>0.51</v>
      </c>
      <c r="P612" s="10">
        <f t="shared" si="87"/>
        <v>16.149999999999995</v>
      </c>
      <c r="Q612" s="52" t="s">
        <v>39</v>
      </c>
      <c r="R612" s="52" t="s">
        <v>38</v>
      </c>
      <c r="S612" s="25">
        <v>1</v>
      </c>
      <c r="T612" s="53"/>
    </row>
    <row r="613" spans="2:20">
      <c r="B613" s="42">
        <v>610</v>
      </c>
      <c r="C613" s="45">
        <v>44570</v>
      </c>
      <c r="D613" s="25" t="s">
        <v>214</v>
      </c>
      <c r="E613" s="25">
        <v>1.62</v>
      </c>
      <c r="F613" s="25" t="s">
        <v>595</v>
      </c>
      <c r="G613" s="25" t="s">
        <v>429</v>
      </c>
      <c r="H613" s="122">
        <v>200</v>
      </c>
      <c r="I613" s="37">
        <v>1.57</v>
      </c>
      <c r="J613" s="37">
        <v>2</v>
      </c>
      <c r="K613" s="35">
        <f t="shared" si="84"/>
        <v>2</v>
      </c>
      <c r="L613" s="61">
        <f t="shared" si="85"/>
        <v>1</v>
      </c>
      <c r="M613" s="30">
        <v>-2</v>
      </c>
      <c r="N613" s="7">
        <f t="shared" si="88"/>
        <v>34.14</v>
      </c>
      <c r="O613" s="26">
        <f t="shared" si="86"/>
        <v>-1</v>
      </c>
      <c r="P613" s="10">
        <f t="shared" si="87"/>
        <v>15.149999999999995</v>
      </c>
      <c r="Q613" s="52" t="s">
        <v>33</v>
      </c>
      <c r="R613" s="52" t="s">
        <v>33</v>
      </c>
      <c r="S613" s="25">
        <v>0</v>
      </c>
      <c r="T613" s="53"/>
    </row>
    <row r="614" spans="2:20">
      <c r="B614" s="42">
        <v>611</v>
      </c>
      <c r="C614" s="45">
        <v>44570</v>
      </c>
      <c r="D614" s="25" t="s">
        <v>214</v>
      </c>
      <c r="E614" s="25">
        <v>1.76</v>
      </c>
      <c r="F614" s="25" t="s">
        <v>882</v>
      </c>
      <c r="G614" s="25" t="s">
        <v>1313</v>
      </c>
      <c r="H614" s="122">
        <v>200</v>
      </c>
      <c r="I614" s="37">
        <v>1.5</v>
      </c>
      <c r="J614" s="37">
        <v>2</v>
      </c>
      <c r="K614" s="35">
        <f t="shared" si="84"/>
        <v>2</v>
      </c>
      <c r="L614" s="61">
        <f t="shared" si="85"/>
        <v>1</v>
      </c>
      <c r="M614" s="30">
        <v>0.98</v>
      </c>
      <c r="N614" s="7">
        <f t="shared" si="88"/>
        <v>34.700000000000003</v>
      </c>
      <c r="O614" s="26">
        <f t="shared" si="86"/>
        <v>0.49</v>
      </c>
      <c r="P614" s="10">
        <f t="shared" si="87"/>
        <v>15.639999999999995</v>
      </c>
      <c r="Q614" s="52" t="s">
        <v>33</v>
      </c>
      <c r="R614" s="52" t="s">
        <v>39</v>
      </c>
      <c r="S614" s="25">
        <v>1</v>
      </c>
      <c r="T614" s="53"/>
    </row>
    <row r="615" spans="2:20">
      <c r="B615" s="42">
        <v>612</v>
      </c>
      <c r="C615" s="45">
        <v>44572</v>
      </c>
      <c r="D615" s="25" t="s">
        <v>621</v>
      </c>
      <c r="E615" s="25">
        <v>1.52</v>
      </c>
      <c r="F615" s="25" t="s">
        <v>1309</v>
      </c>
      <c r="G615" s="25" t="s">
        <v>951</v>
      </c>
      <c r="H615" s="122">
        <v>200</v>
      </c>
      <c r="I615" s="37">
        <v>1.29</v>
      </c>
      <c r="J615" s="37">
        <v>2</v>
      </c>
      <c r="K615" s="35">
        <f t="shared" si="84"/>
        <v>2</v>
      </c>
      <c r="L615" s="61">
        <f t="shared" si="85"/>
        <v>1</v>
      </c>
      <c r="M615" s="30">
        <v>0.56000000000000005</v>
      </c>
      <c r="N615" s="7">
        <f t="shared" si="88"/>
        <v>35.200000000000003</v>
      </c>
      <c r="O615" s="26">
        <f t="shared" si="86"/>
        <v>0.28000000000000003</v>
      </c>
      <c r="P615" s="10">
        <f t="shared" si="87"/>
        <v>15.919999999999995</v>
      </c>
      <c r="Q615" s="52" t="s">
        <v>33</v>
      </c>
      <c r="R615" s="52" t="s">
        <v>39</v>
      </c>
      <c r="S615" s="25">
        <v>1</v>
      </c>
      <c r="T615" s="53"/>
    </row>
    <row r="616" spans="2:20">
      <c r="B616" s="42">
        <v>613</v>
      </c>
      <c r="C616" s="45">
        <v>44572</v>
      </c>
      <c r="D616" s="25" t="s">
        <v>168</v>
      </c>
      <c r="E616" s="25">
        <v>1.58</v>
      </c>
      <c r="F616" s="25" t="s">
        <v>274</v>
      </c>
      <c r="G616" s="25" t="s">
        <v>1029</v>
      </c>
      <c r="H616" s="122">
        <v>200</v>
      </c>
      <c r="I616" s="37">
        <v>1.26</v>
      </c>
      <c r="J616" s="37">
        <v>2</v>
      </c>
      <c r="K616" s="35">
        <f t="shared" si="84"/>
        <v>2</v>
      </c>
      <c r="L616" s="61">
        <f t="shared" si="85"/>
        <v>1</v>
      </c>
      <c r="M616" s="30">
        <v>0.5</v>
      </c>
      <c r="N616" s="7">
        <f t="shared" si="88"/>
        <v>35.940000000000005</v>
      </c>
      <c r="O616" s="26">
        <f t="shared" si="86"/>
        <v>0.25</v>
      </c>
      <c r="P616" s="10">
        <f t="shared" si="87"/>
        <v>16.169999999999995</v>
      </c>
      <c r="Q616" s="52" t="s">
        <v>28</v>
      </c>
      <c r="R616" s="52" t="s">
        <v>37</v>
      </c>
      <c r="S616" s="25">
        <v>1</v>
      </c>
      <c r="T616" s="53"/>
    </row>
    <row r="617" spans="2:20">
      <c r="B617" s="42">
        <v>614</v>
      </c>
      <c r="C617" s="45">
        <v>44575</v>
      </c>
      <c r="D617" s="25" t="s">
        <v>202</v>
      </c>
      <c r="E617" s="25">
        <v>1.76</v>
      </c>
      <c r="F617" s="25" t="s">
        <v>724</v>
      </c>
      <c r="G617" s="25" t="s">
        <v>112</v>
      </c>
      <c r="H617" s="122">
        <v>200</v>
      </c>
      <c r="I617" s="37">
        <v>1.38</v>
      </c>
      <c r="J617" s="37">
        <v>2</v>
      </c>
      <c r="K617" s="35">
        <f t="shared" si="84"/>
        <v>2</v>
      </c>
      <c r="L617" s="61">
        <f t="shared" si="85"/>
        <v>1</v>
      </c>
      <c r="M617" s="30">
        <v>0.74</v>
      </c>
      <c r="N617" s="7">
        <f t="shared" si="88"/>
        <v>36.480000000000004</v>
      </c>
      <c r="O617" s="26">
        <f t="shared" si="86"/>
        <v>0.37</v>
      </c>
      <c r="P617" s="10">
        <f t="shared" si="87"/>
        <v>16.539999999999996</v>
      </c>
      <c r="Q617" s="52" t="s">
        <v>30</v>
      </c>
      <c r="R617" s="52" t="s">
        <v>38</v>
      </c>
      <c r="S617" s="25">
        <v>1</v>
      </c>
      <c r="T617" s="53"/>
    </row>
    <row r="618" spans="2:20">
      <c r="B618" s="42">
        <v>615</v>
      </c>
      <c r="C618" s="45">
        <v>44211</v>
      </c>
      <c r="D618" s="25" t="s">
        <v>621</v>
      </c>
      <c r="E618" s="25">
        <v>1.6</v>
      </c>
      <c r="F618" s="25" t="s">
        <v>1158</v>
      </c>
      <c r="G618" s="25" t="s">
        <v>1316</v>
      </c>
      <c r="H618" s="122">
        <v>200</v>
      </c>
      <c r="I618" s="37">
        <v>1.28</v>
      </c>
      <c r="J618" s="37">
        <v>2</v>
      </c>
      <c r="K618" s="35">
        <f t="shared" si="84"/>
        <v>2</v>
      </c>
      <c r="L618" s="61">
        <f t="shared" si="85"/>
        <v>1</v>
      </c>
      <c r="M618" s="30">
        <v>0.54</v>
      </c>
      <c r="N618" s="7">
        <f t="shared" si="88"/>
        <v>34.480000000000004</v>
      </c>
      <c r="O618" s="26">
        <f t="shared" si="86"/>
        <v>0.27</v>
      </c>
      <c r="P618" s="10">
        <f t="shared" si="87"/>
        <v>16.809999999999995</v>
      </c>
      <c r="Q618" s="52" t="s">
        <v>29</v>
      </c>
      <c r="R618" s="52" t="s">
        <v>39</v>
      </c>
      <c r="S618" s="25">
        <v>1</v>
      </c>
      <c r="T618" s="53"/>
    </row>
    <row r="619" spans="2:20">
      <c r="B619" s="42">
        <v>616</v>
      </c>
      <c r="C619" s="45">
        <v>44211</v>
      </c>
      <c r="D619" s="25" t="s">
        <v>103</v>
      </c>
      <c r="E619" s="25">
        <v>1.76</v>
      </c>
      <c r="F619" s="25" t="s">
        <v>266</v>
      </c>
      <c r="G619" s="25" t="s">
        <v>335</v>
      </c>
      <c r="H619" s="122">
        <v>200</v>
      </c>
      <c r="I619" s="37">
        <v>1.3</v>
      </c>
      <c r="J619" s="37">
        <v>2</v>
      </c>
      <c r="K619" s="35">
        <f t="shared" si="84"/>
        <v>2</v>
      </c>
      <c r="L619" s="61">
        <f t="shared" si="85"/>
        <v>1</v>
      </c>
      <c r="M619" s="30">
        <v>-2</v>
      </c>
      <c r="N619" s="7">
        <f t="shared" si="88"/>
        <v>32.480000000000004</v>
      </c>
      <c r="O619" s="26">
        <f t="shared" si="86"/>
        <v>-1</v>
      </c>
      <c r="P619" s="10">
        <f t="shared" si="87"/>
        <v>15.809999999999995</v>
      </c>
      <c r="Q619" s="52" t="s">
        <v>29</v>
      </c>
      <c r="R619" s="52" t="s">
        <v>33</v>
      </c>
      <c r="S619" s="25">
        <v>0</v>
      </c>
      <c r="T619" s="53"/>
    </row>
    <row r="620" spans="2:20">
      <c r="B620" s="42">
        <v>617</v>
      </c>
      <c r="C620" s="45">
        <v>44211</v>
      </c>
      <c r="D620" s="25" t="s">
        <v>171</v>
      </c>
      <c r="E620" s="25">
        <v>1.74</v>
      </c>
      <c r="F620" s="25" t="s">
        <v>630</v>
      </c>
      <c r="G620" s="25" t="s">
        <v>1288</v>
      </c>
      <c r="H620" s="122">
        <v>200</v>
      </c>
      <c r="I620" s="37">
        <v>1.35</v>
      </c>
      <c r="J620" s="37">
        <v>2</v>
      </c>
      <c r="K620" s="35">
        <f t="shared" si="84"/>
        <v>2</v>
      </c>
      <c r="L620" s="61">
        <f t="shared" si="85"/>
        <v>1</v>
      </c>
      <c r="M620" s="30">
        <v>-2</v>
      </c>
      <c r="N620" s="7">
        <f t="shared" si="88"/>
        <v>33.080000000000005</v>
      </c>
      <c r="O620" s="26">
        <f t="shared" si="86"/>
        <v>-1</v>
      </c>
      <c r="P620" s="10">
        <f t="shared" si="87"/>
        <v>14.809999999999995</v>
      </c>
      <c r="Q620" s="52" t="s">
        <v>29</v>
      </c>
      <c r="R620" s="52" t="s">
        <v>33</v>
      </c>
      <c r="S620" s="25">
        <v>0</v>
      </c>
      <c r="T620" s="53"/>
    </row>
    <row r="621" spans="2:20">
      <c r="B621" s="42">
        <v>618</v>
      </c>
      <c r="C621" s="45">
        <v>44211</v>
      </c>
      <c r="D621" s="25" t="s">
        <v>1215</v>
      </c>
      <c r="E621" s="25">
        <v>1.74</v>
      </c>
      <c r="F621" s="25" t="s">
        <v>1216</v>
      </c>
      <c r="G621" s="25" t="s">
        <v>1317</v>
      </c>
      <c r="H621" s="122">
        <v>200</v>
      </c>
      <c r="I621" s="37">
        <v>1.31</v>
      </c>
      <c r="J621" s="37">
        <v>2</v>
      </c>
      <c r="K621" s="35">
        <f t="shared" si="84"/>
        <v>2</v>
      </c>
      <c r="L621" s="61">
        <f t="shared" si="85"/>
        <v>1</v>
      </c>
      <c r="M621" s="30">
        <v>0.6</v>
      </c>
      <c r="N621" s="7">
        <f t="shared" si="88"/>
        <v>31.080000000000005</v>
      </c>
      <c r="O621" s="26">
        <f t="shared" si="86"/>
        <v>0.3</v>
      </c>
      <c r="P621" s="10">
        <f t="shared" si="87"/>
        <v>15.109999999999996</v>
      </c>
      <c r="Q621" s="52" t="s">
        <v>30</v>
      </c>
      <c r="R621" s="52" t="s">
        <v>30</v>
      </c>
      <c r="S621" s="25">
        <v>1</v>
      </c>
      <c r="T621" s="53"/>
    </row>
    <row r="622" spans="2:20">
      <c r="B622" s="42">
        <v>619</v>
      </c>
      <c r="C622" s="45">
        <v>44211</v>
      </c>
      <c r="D622" s="25" t="s">
        <v>190</v>
      </c>
      <c r="E622" s="25">
        <v>1.56</v>
      </c>
      <c r="F622" s="25" t="s">
        <v>102</v>
      </c>
      <c r="G622" s="25" t="s">
        <v>230</v>
      </c>
      <c r="H622" s="122">
        <v>200</v>
      </c>
      <c r="I622" s="37">
        <v>1.27</v>
      </c>
      <c r="J622" s="37">
        <v>2</v>
      </c>
      <c r="K622" s="35">
        <f t="shared" si="84"/>
        <v>2</v>
      </c>
      <c r="L622" s="61">
        <f t="shared" si="85"/>
        <v>1</v>
      </c>
      <c r="M622" s="30">
        <v>-2</v>
      </c>
      <c r="N622" s="7">
        <f t="shared" si="88"/>
        <v>31.580000000000005</v>
      </c>
      <c r="O622" s="26">
        <f t="shared" si="86"/>
        <v>-1</v>
      </c>
      <c r="P622" s="10">
        <f t="shared" si="87"/>
        <v>14.109999999999996</v>
      </c>
      <c r="Q622" s="52" t="s">
        <v>29</v>
      </c>
      <c r="R622" s="52" t="s">
        <v>28</v>
      </c>
      <c r="S622" s="25">
        <v>0</v>
      </c>
      <c r="T622" s="53"/>
    </row>
    <row r="623" spans="2:20">
      <c r="B623" s="42">
        <v>620</v>
      </c>
      <c r="C623" s="45">
        <v>44211</v>
      </c>
      <c r="D623" s="25" t="s">
        <v>544</v>
      </c>
      <c r="E623" s="25">
        <v>1.54</v>
      </c>
      <c r="F623" s="25" t="s">
        <v>545</v>
      </c>
      <c r="G623" s="25" t="s">
        <v>1318</v>
      </c>
      <c r="H623" s="122">
        <v>200</v>
      </c>
      <c r="I623" s="37">
        <v>1.26</v>
      </c>
      <c r="J623" s="37">
        <v>2</v>
      </c>
      <c r="K623" s="35">
        <f t="shared" si="84"/>
        <v>2</v>
      </c>
      <c r="L623" s="61">
        <f t="shared" si="85"/>
        <v>1</v>
      </c>
      <c r="M623" s="30">
        <v>0.5</v>
      </c>
      <c r="N623" s="7">
        <f t="shared" si="88"/>
        <v>32.070000000000007</v>
      </c>
      <c r="O623" s="26">
        <f t="shared" si="86"/>
        <v>0.25</v>
      </c>
      <c r="P623" s="10">
        <f t="shared" si="87"/>
        <v>14.359999999999996</v>
      </c>
      <c r="Q623" s="52" t="s">
        <v>29</v>
      </c>
      <c r="R623" s="52" t="s">
        <v>30</v>
      </c>
      <c r="S623" s="25">
        <v>1</v>
      </c>
      <c r="T623" s="53"/>
    </row>
    <row r="624" spans="2:20">
      <c r="B624" s="42">
        <v>621</v>
      </c>
      <c r="C624" s="45">
        <v>44211</v>
      </c>
      <c r="D624" s="25" t="s">
        <v>558</v>
      </c>
      <c r="E624" s="25">
        <v>1.8</v>
      </c>
      <c r="F624" s="25" t="s">
        <v>1319</v>
      </c>
      <c r="G624" s="25" t="s">
        <v>1295</v>
      </c>
      <c r="H624" s="122">
        <v>200</v>
      </c>
      <c r="I624" s="37">
        <v>1.25</v>
      </c>
      <c r="J624" s="37">
        <v>2</v>
      </c>
      <c r="K624" s="35">
        <f t="shared" si="84"/>
        <v>2</v>
      </c>
      <c r="L624" s="61">
        <f t="shared" si="85"/>
        <v>1</v>
      </c>
      <c r="M624" s="30">
        <v>0.49</v>
      </c>
      <c r="N624" s="7">
        <f t="shared" si="88"/>
        <v>32.70000000000001</v>
      </c>
      <c r="O624" s="26">
        <f t="shared" si="86"/>
        <v>0.245</v>
      </c>
      <c r="P624" s="10">
        <f t="shared" si="87"/>
        <v>14.604999999999995</v>
      </c>
      <c r="Q624" s="52" t="s">
        <v>29</v>
      </c>
      <c r="R624" s="52" t="s">
        <v>108</v>
      </c>
      <c r="S624" s="25">
        <v>1</v>
      </c>
      <c r="T624" s="53"/>
    </row>
    <row r="625" spans="2:20">
      <c r="B625" s="42">
        <v>622</v>
      </c>
      <c r="C625" s="45">
        <v>44211</v>
      </c>
      <c r="D625" s="25" t="s">
        <v>1066</v>
      </c>
      <c r="E625" s="25">
        <v>1.73</v>
      </c>
      <c r="F625" s="25" t="s">
        <v>228</v>
      </c>
      <c r="G625" s="25" t="s">
        <v>1068</v>
      </c>
      <c r="H625" s="122">
        <v>200</v>
      </c>
      <c r="I625" s="37">
        <v>1.33</v>
      </c>
      <c r="J625" s="37">
        <v>2</v>
      </c>
      <c r="K625" s="35">
        <f t="shared" si="84"/>
        <v>2</v>
      </c>
      <c r="L625" s="61">
        <f t="shared" si="85"/>
        <v>1</v>
      </c>
      <c r="M625" s="30">
        <v>0.63</v>
      </c>
      <c r="N625" s="7">
        <f t="shared" si="88"/>
        <v>33.490000000000009</v>
      </c>
      <c r="O625" s="26">
        <f t="shared" si="86"/>
        <v>0.315</v>
      </c>
      <c r="P625" s="10">
        <f t="shared" si="87"/>
        <v>14.919999999999995</v>
      </c>
      <c r="Q625" s="52" t="s">
        <v>29</v>
      </c>
      <c r="R625" s="52" t="s">
        <v>108</v>
      </c>
      <c r="S625" s="25">
        <v>1</v>
      </c>
      <c r="T625" s="53"/>
    </row>
    <row r="626" spans="2:20">
      <c r="B626" s="42">
        <v>623</v>
      </c>
      <c r="C626" s="45">
        <v>44211</v>
      </c>
      <c r="D626" s="25" t="s">
        <v>571</v>
      </c>
      <c r="E626" s="25">
        <v>1.77</v>
      </c>
      <c r="F626" s="25" t="s">
        <v>1069</v>
      </c>
      <c r="G626" s="25" t="s">
        <v>1320</v>
      </c>
      <c r="H626" s="122">
        <v>200</v>
      </c>
      <c r="I626" s="37">
        <v>1.39</v>
      </c>
      <c r="J626" s="37">
        <v>2</v>
      </c>
      <c r="K626" s="35">
        <f t="shared" si="84"/>
        <v>2</v>
      </c>
      <c r="L626" s="61">
        <f t="shared" si="85"/>
        <v>1</v>
      </c>
      <c r="M626" s="30">
        <v>0.79</v>
      </c>
      <c r="N626" s="7">
        <f t="shared" si="88"/>
        <v>34.120000000000012</v>
      </c>
      <c r="O626" s="26">
        <f t="shared" si="86"/>
        <v>0.39500000000000002</v>
      </c>
      <c r="P626" s="10">
        <f t="shared" si="87"/>
        <v>15.314999999999994</v>
      </c>
      <c r="Q626" s="52" t="s">
        <v>28</v>
      </c>
      <c r="R626" s="52" t="s">
        <v>40</v>
      </c>
      <c r="S626" s="25">
        <v>1</v>
      </c>
      <c r="T626" s="53"/>
    </row>
    <row r="627" spans="2:20">
      <c r="B627" s="42">
        <v>624</v>
      </c>
      <c r="C627" s="45">
        <v>44211</v>
      </c>
      <c r="D627" s="25" t="s">
        <v>539</v>
      </c>
      <c r="E627" s="25">
        <v>1.59</v>
      </c>
      <c r="F627" s="25" t="s">
        <v>1274</v>
      </c>
      <c r="G627" s="25" t="s">
        <v>996</v>
      </c>
      <c r="H627" s="122">
        <v>200</v>
      </c>
      <c r="I627" s="37">
        <v>1.33</v>
      </c>
      <c r="J627" s="37">
        <v>2</v>
      </c>
      <c r="K627" s="35">
        <f t="shared" si="84"/>
        <v>2</v>
      </c>
      <c r="L627" s="61">
        <f t="shared" si="85"/>
        <v>1</v>
      </c>
      <c r="M627" s="30">
        <v>0.63</v>
      </c>
      <c r="N627" s="7">
        <f t="shared" si="88"/>
        <v>34.730000000000011</v>
      </c>
      <c r="O627" s="26">
        <f t="shared" si="86"/>
        <v>0.315</v>
      </c>
      <c r="P627" s="10">
        <f t="shared" si="87"/>
        <v>15.629999999999994</v>
      </c>
      <c r="Q627" s="52" t="s">
        <v>33</v>
      </c>
      <c r="R627" s="52" t="s">
        <v>39</v>
      </c>
      <c r="S627" s="25">
        <v>1</v>
      </c>
      <c r="T627" s="53"/>
    </row>
    <row r="628" spans="2:20">
      <c r="B628" s="42">
        <v>625</v>
      </c>
      <c r="C628" s="45">
        <v>44211</v>
      </c>
      <c r="D628" s="25" t="s">
        <v>877</v>
      </c>
      <c r="E628" s="25">
        <v>1.52</v>
      </c>
      <c r="F628" s="25" t="s">
        <v>878</v>
      </c>
      <c r="G628" s="25" t="s">
        <v>1059</v>
      </c>
      <c r="H628" s="122">
        <v>200</v>
      </c>
      <c r="I628" s="37">
        <v>1.32</v>
      </c>
      <c r="J628" s="37">
        <v>2</v>
      </c>
      <c r="K628" s="35">
        <f t="shared" si="84"/>
        <v>2</v>
      </c>
      <c r="L628" s="61">
        <f t="shared" si="85"/>
        <v>1</v>
      </c>
      <c r="M628" s="30">
        <v>0.61</v>
      </c>
      <c r="N628" s="7">
        <f t="shared" si="88"/>
        <v>32.730000000000011</v>
      </c>
      <c r="O628" s="26">
        <f t="shared" si="86"/>
        <v>0.30499999999999999</v>
      </c>
      <c r="P628" s="10">
        <f t="shared" si="87"/>
        <v>15.934999999999993</v>
      </c>
      <c r="Q628" s="52" t="s">
        <v>28</v>
      </c>
      <c r="R628" s="52" t="s">
        <v>40</v>
      </c>
      <c r="S628" s="25">
        <v>1</v>
      </c>
      <c r="T628" s="53"/>
    </row>
    <row r="629" spans="2:20">
      <c r="B629" s="42">
        <v>626</v>
      </c>
      <c r="C629" s="45">
        <v>44212</v>
      </c>
      <c r="D629" s="25" t="s">
        <v>202</v>
      </c>
      <c r="E629" s="25">
        <v>1.73</v>
      </c>
      <c r="F629" s="25" t="s">
        <v>598</v>
      </c>
      <c r="G629" s="25" t="s">
        <v>1020</v>
      </c>
      <c r="H629" s="122">
        <v>200</v>
      </c>
      <c r="I629" s="37">
        <v>1.47</v>
      </c>
      <c r="J629" s="37">
        <v>2</v>
      </c>
      <c r="K629" s="35">
        <f t="shared" si="84"/>
        <v>2</v>
      </c>
      <c r="L629" s="61">
        <f t="shared" si="85"/>
        <v>1</v>
      </c>
      <c r="M629" s="30">
        <v>-2</v>
      </c>
      <c r="N629" s="7">
        <f t="shared" si="88"/>
        <v>33.490000000000009</v>
      </c>
      <c r="O629" s="26">
        <f t="shared" si="86"/>
        <v>-1</v>
      </c>
      <c r="P629" s="10">
        <f t="shared" si="87"/>
        <v>14.934999999999993</v>
      </c>
      <c r="Q629" s="52" t="s">
        <v>29</v>
      </c>
      <c r="R629" s="52" t="s">
        <v>28</v>
      </c>
      <c r="S629" s="25">
        <v>0</v>
      </c>
      <c r="T629" s="53"/>
    </row>
    <row r="630" spans="2:20">
      <c r="B630" s="42">
        <v>627</v>
      </c>
      <c r="C630" s="45">
        <v>44212</v>
      </c>
      <c r="D630" s="25" t="s">
        <v>292</v>
      </c>
      <c r="E630" s="25">
        <v>1.75</v>
      </c>
      <c r="F630" s="25" t="s">
        <v>1321</v>
      </c>
      <c r="G630" s="25" t="s">
        <v>420</v>
      </c>
      <c r="H630" s="122">
        <v>200</v>
      </c>
      <c r="I630" s="37">
        <v>1.38</v>
      </c>
      <c r="J630" s="37">
        <v>2</v>
      </c>
      <c r="K630" s="35">
        <f t="shared" si="84"/>
        <v>2</v>
      </c>
      <c r="L630" s="61">
        <f t="shared" si="85"/>
        <v>1</v>
      </c>
      <c r="M630" s="30">
        <v>0.76</v>
      </c>
      <c r="N630" s="7">
        <f t="shared" si="88"/>
        <v>34.13000000000001</v>
      </c>
      <c r="O630" s="26">
        <f t="shared" si="86"/>
        <v>0.38</v>
      </c>
      <c r="P630" s="10">
        <f t="shared" si="87"/>
        <v>15.314999999999994</v>
      </c>
      <c r="Q630" s="52" t="s">
        <v>39</v>
      </c>
      <c r="R630" s="52" t="s">
        <v>40</v>
      </c>
      <c r="S630" s="25">
        <v>1</v>
      </c>
      <c r="T630" s="53"/>
    </row>
    <row r="631" spans="2:20">
      <c r="B631" s="42">
        <v>628</v>
      </c>
      <c r="C631" s="45">
        <v>44212</v>
      </c>
      <c r="D631" s="25" t="s">
        <v>558</v>
      </c>
      <c r="E631" s="25">
        <v>1.75</v>
      </c>
      <c r="F631" s="25" t="s">
        <v>1148</v>
      </c>
      <c r="G631" s="25" t="s">
        <v>564</v>
      </c>
      <c r="H631" s="122">
        <v>200</v>
      </c>
      <c r="I631" s="37">
        <v>1.33</v>
      </c>
      <c r="J631" s="37">
        <v>2</v>
      </c>
      <c r="K631" s="35">
        <f t="shared" si="84"/>
        <v>2</v>
      </c>
      <c r="L631" s="61">
        <f t="shared" si="85"/>
        <v>1</v>
      </c>
      <c r="M631" s="30">
        <v>0.64</v>
      </c>
      <c r="N631" s="7">
        <f t="shared" si="88"/>
        <v>34.890000000000008</v>
      </c>
      <c r="O631" s="26">
        <f t="shared" si="86"/>
        <v>0.32</v>
      </c>
      <c r="P631" s="10">
        <f t="shared" si="87"/>
        <v>15.634999999999994</v>
      </c>
      <c r="Q631" s="52" t="s">
        <v>33</v>
      </c>
      <c r="R631" s="52" t="s">
        <v>38</v>
      </c>
      <c r="S631" s="25">
        <v>1</v>
      </c>
      <c r="T631" s="53"/>
    </row>
    <row r="632" spans="2:20">
      <c r="B632" s="42">
        <v>629</v>
      </c>
      <c r="C632" s="45">
        <v>44579</v>
      </c>
      <c r="D632" s="25" t="s">
        <v>276</v>
      </c>
      <c r="E632" s="25">
        <v>1.7</v>
      </c>
      <c r="F632" s="25" t="s">
        <v>732</v>
      </c>
      <c r="G632" s="25" t="s">
        <v>94</v>
      </c>
      <c r="H632" s="122">
        <v>200</v>
      </c>
      <c r="I632" s="37">
        <v>1.39</v>
      </c>
      <c r="J632" s="37">
        <v>2</v>
      </c>
      <c r="K632" s="35">
        <f t="shared" si="84"/>
        <v>2</v>
      </c>
      <c r="L632" s="61">
        <f t="shared" si="85"/>
        <v>1</v>
      </c>
      <c r="M632" s="30">
        <v>0.76</v>
      </c>
      <c r="N632" s="7">
        <f t="shared" si="88"/>
        <v>35.390000000000008</v>
      </c>
      <c r="O632" s="26">
        <f t="shared" si="86"/>
        <v>0.38</v>
      </c>
      <c r="P632" s="10">
        <f t="shared" si="87"/>
        <v>16.014999999999993</v>
      </c>
      <c r="Q632" s="52" t="s">
        <v>29</v>
      </c>
      <c r="R632" s="52" t="s">
        <v>39</v>
      </c>
      <c r="S632" s="25">
        <v>1</v>
      </c>
      <c r="T632" s="53"/>
    </row>
    <row r="633" spans="2:20">
      <c r="B633" s="42">
        <v>630</v>
      </c>
      <c r="C633" s="45">
        <v>44579</v>
      </c>
      <c r="D633" s="25" t="s">
        <v>214</v>
      </c>
      <c r="E633" s="25">
        <v>1.53</v>
      </c>
      <c r="F633" s="25" t="s">
        <v>253</v>
      </c>
      <c r="G633" s="25" t="s">
        <v>720</v>
      </c>
      <c r="H633" s="122">
        <v>200</v>
      </c>
      <c r="I633" s="37">
        <v>1.26</v>
      </c>
      <c r="J633" s="37">
        <v>2</v>
      </c>
      <c r="K633" s="35">
        <f t="shared" si="84"/>
        <v>2</v>
      </c>
      <c r="L633" s="61">
        <f t="shared" si="85"/>
        <v>1</v>
      </c>
      <c r="M633" s="30">
        <v>0.5</v>
      </c>
      <c r="N633" s="7">
        <f t="shared" si="88"/>
        <v>33.390000000000008</v>
      </c>
      <c r="O633" s="26">
        <f t="shared" si="86"/>
        <v>0.25</v>
      </c>
      <c r="P633" s="10">
        <f t="shared" si="87"/>
        <v>16.264999999999993</v>
      </c>
      <c r="Q633" s="52" t="s">
        <v>108</v>
      </c>
      <c r="R633" s="52" t="s">
        <v>119</v>
      </c>
      <c r="S633" s="25">
        <v>1</v>
      </c>
      <c r="T633" s="53"/>
    </row>
    <row r="634" spans="2:20">
      <c r="B634" s="42">
        <v>631</v>
      </c>
      <c r="C634" s="45">
        <v>44580</v>
      </c>
      <c r="D634" s="25" t="s">
        <v>1066</v>
      </c>
      <c r="E634" s="25">
        <v>1.7</v>
      </c>
      <c r="F634" s="25" t="s">
        <v>1326</v>
      </c>
      <c r="G634" s="25" t="s">
        <v>1327</v>
      </c>
      <c r="H634" s="122">
        <v>200</v>
      </c>
      <c r="I634" s="37">
        <v>1.36</v>
      </c>
      <c r="J634" s="37">
        <v>2</v>
      </c>
      <c r="K634" s="35">
        <f t="shared" si="84"/>
        <v>2</v>
      </c>
      <c r="L634" s="61">
        <f t="shared" si="85"/>
        <v>1</v>
      </c>
      <c r="M634" s="30">
        <v>-2</v>
      </c>
      <c r="N634" s="7">
        <f t="shared" si="88"/>
        <v>34.040000000000006</v>
      </c>
      <c r="O634" s="26">
        <f t="shared" si="86"/>
        <v>-1</v>
      </c>
      <c r="P634" s="10">
        <f t="shared" si="87"/>
        <v>15.264999999999993</v>
      </c>
      <c r="Q634" s="52" t="s">
        <v>33</v>
      </c>
      <c r="R634" s="52" t="s">
        <v>33</v>
      </c>
      <c r="S634" s="25">
        <v>0</v>
      </c>
      <c r="T634" s="53"/>
    </row>
    <row r="635" spans="2:20">
      <c r="B635" s="42">
        <v>632</v>
      </c>
      <c r="C635" s="45">
        <v>44580</v>
      </c>
      <c r="D635" s="25" t="s">
        <v>202</v>
      </c>
      <c r="E635" s="25">
        <v>1.54</v>
      </c>
      <c r="F635" s="25" t="s">
        <v>430</v>
      </c>
      <c r="G635" s="25" t="s">
        <v>176</v>
      </c>
      <c r="H635" s="122">
        <v>200</v>
      </c>
      <c r="I635" s="37">
        <v>1.33</v>
      </c>
      <c r="J635" s="37">
        <v>2</v>
      </c>
      <c r="K635" s="35">
        <f t="shared" si="84"/>
        <v>2</v>
      </c>
      <c r="L635" s="61">
        <f t="shared" si="85"/>
        <v>1</v>
      </c>
      <c r="M635" s="30">
        <v>0.65</v>
      </c>
      <c r="N635" s="7">
        <f t="shared" si="88"/>
        <v>34.820000000000007</v>
      </c>
      <c r="O635" s="26">
        <f t="shared" si="86"/>
        <v>0.32500000000000001</v>
      </c>
      <c r="P635" s="10">
        <f t="shared" si="87"/>
        <v>15.589999999999993</v>
      </c>
      <c r="Q635" s="52" t="s">
        <v>108</v>
      </c>
      <c r="R635" s="52" t="s">
        <v>41</v>
      </c>
      <c r="S635" s="25">
        <v>1</v>
      </c>
      <c r="T635" s="53"/>
    </row>
    <row r="636" spans="2:20">
      <c r="B636" s="42">
        <v>633</v>
      </c>
      <c r="C636" s="45">
        <v>44580</v>
      </c>
      <c r="D636" s="25" t="s">
        <v>214</v>
      </c>
      <c r="E636" s="25">
        <v>1.76</v>
      </c>
      <c r="F636" s="25" t="s">
        <v>387</v>
      </c>
      <c r="G636" s="25" t="s">
        <v>882</v>
      </c>
      <c r="H636" s="122">
        <v>200</v>
      </c>
      <c r="I636" s="37">
        <v>1.4</v>
      </c>
      <c r="J636" s="37">
        <v>2</v>
      </c>
      <c r="K636" s="35">
        <f t="shared" si="84"/>
        <v>2</v>
      </c>
      <c r="L636" s="61">
        <f t="shared" si="85"/>
        <v>1</v>
      </c>
      <c r="M636" s="30">
        <v>0.78</v>
      </c>
      <c r="N636" s="7">
        <f t="shared" si="88"/>
        <v>35.45000000000001</v>
      </c>
      <c r="O636" s="26">
        <f t="shared" si="86"/>
        <v>0.39</v>
      </c>
      <c r="P636" s="10">
        <f t="shared" si="87"/>
        <v>15.979999999999993</v>
      </c>
      <c r="Q636" s="52" t="s">
        <v>39</v>
      </c>
      <c r="R636" s="52" t="s">
        <v>39</v>
      </c>
      <c r="S636" s="25">
        <v>1</v>
      </c>
      <c r="T636" s="53"/>
    </row>
    <row r="637" spans="2:20">
      <c r="B637" s="42">
        <v>634</v>
      </c>
      <c r="C637" s="45">
        <v>44582</v>
      </c>
      <c r="D637" s="25" t="s">
        <v>171</v>
      </c>
      <c r="E637" s="25">
        <v>1.78</v>
      </c>
      <c r="F637" s="25" t="s">
        <v>200</v>
      </c>
      <c r="G637" s="25" t="s">
        <v>172</v>
      </c>
      <c r="H637" s="122">
        <v>200</v>
      </c>
      <c r="I637" s="37">
        <v>1.33</v>
      </c>
      <c r="J637" s="37">
        <v>2</v>
      </c>
      <c r="K637" s="35">
        <f t="shared" si="84"/>
        <v>2</v>
      </c>
      <c r="L637" s="61">
        <f t="shared" si="85"/>
        <v>1</v>
      </c>
      <c r="M637" s="30">
        <v>0.63</v>
      </c>
      <c r="N637" s="7">
        <f t="shared" si="88"/>
        <v>36.230000000000011</v>
      </c>
      <c r="O637" s="26">
        <f t="shared" si="86"/>
        <v>0.315</v>
      </c>
      <c r="P637" s="10">
        <f t="shared" si="87"/>
        <v>16.294999999999995</v>
      </c>
      <c r="Q637" s="52" t="s">
        <v>35</v>
      </c>
      <c r="R637" s="52" t="s">
        <v>35</v>
      </c>
      <c r="S637" s="25">
        <v>1</v>
      </c>
      <c r="T637" s="53"/>
    </row>
    <row r="638" spans="2:20">
      <c r="B638" s="42">
        <v>635</v>
      </c>
      <c r="C638" s="45">
        <v>44583</v>
      </c>
      <c r="D638" s="25" t="s">
        <v>690</v>
      </c>
      <c r="E638" s="25">
        <v>1.79</v>
      </c>
      <c r="F638" s="25" t="s">
        <v>928</v>
      </c>
      <c r="G638" s="25" t="s">
        <v>1329</v>
      </c>
      <c r="H638" s="122">
        <v>200</v>
      </c>
      <c r="I638" s="37">
        <v>1.4</v>
      </c>
      <c r="J638" s="37">
        <v>2</v>
      </c>
      <c r="K638" s="35">
        <f t="shared" si="84"/>
        <v>2</v>
      </c>
      <c r="L638" s="61">
        <f t="shared" si="85"/>
        <v>1</v>
      </c>
      <c r="M638" s="30">
        <v>0.78</v>
      </c>
      <c r="N638" s="7">
        <f t="shared" si="88"/>
        <v>34.230000000000011</v>
      </c>
      <c r="O638" s="26">
        <f t="shared" si="86"/>
        <v>0.39</v>
      </c>
      <c r="P638" s="10">
        <f t="shared" si="87"/>
        <v>16.684999999999995</v>
      </c>
      <c r="Q638" s="52" t="s">
        <v>39</v>
      </c>
      <c r="R638" s="52" t="s">
        <v>119</v>
      </c>
      <c r="S638" s="25">
        <v>1</v>
      </c>
      <c r="T638" s="53"/>
    </row>
    <row r="639" spans="2:20">
      <c r="B639" s="42">
        <v>636</v>
      </c>
      <c r="C639" s="45">
        <v>44583</v>
      </c>
      <c r="D639" s="25" t="s">
        <v>539</v>
      </c>
      <c r="E639" s="25">
        <v>1.76</v>
      </c>
      <c r="F639" s="25" t="s">
        <v>624</v>
      </c>
      <c r="G639" s="25" t="s">
        <v>1253</v>
      </c>
      <c r="H639" s="122">
        <v>200</v>
      </c>
      <c r="I639" s="37">
        <v>1.41</v>
      </c>
      <c r="J639" s="37">
        <v>2</v>
      </c>
      <c r="K639" s="35">
        <f t="shared" si="84"/>
        <v>2</v>
      </c>
      <c r="L639" s="61">
        <f t="shared" si="85"/>
        <v>1</v>
      </c>
      <c r="M639" s="30">
        <v>-2</v>
      </c>
      <c r="N639" s="7">
        <f t="shared" si="88"/>
        <v>32.230000000000011</v>
      </c>
      <c r="O639" s="26">
        <f t="shared" si="86"/>
        <v>-1</v>
      </c>
      <c r="P639" s="10">
        <f t="shared" si="87"/>
        <v>15.684999999999995</v>
      </c>
      <c r="Q639" s="52" t="s">
        <v>29</v>
      </c>
      <c r="R639" s="52" t="s">
        <v>33</v>
      </c>
      <c r="S639" s="25">
        <v>0</v>
      </c>
      <c r="T639" s="53"/>
    </row>
    <row r="640" spans="2:20">
      <c r="B640" s="42">
        <v>637</v>
      </c>
      <c r="C640" s="45">
        <v>44583</v>
      </c>
      <c r="D640" s="25" t="s">
        <v>690</v>
      </c>
      <c r="E640" s="25">
        <v>1.8</v>
      </c>
      <c r="F640" s="25" t="s">
        <v>924</v>
      </c>
      <c r="G640" s="25" t="s">
        <v>874</v>
      </c>
      <c r="H640" s="122">
        <v>200</v>
      </c>
      <c r="I640" s="37">
        <v>1.41</v>
      </c>
      <c r="J640" s="37">
        <v>2</v>
      </c>
      <c r="K640" s="35">
        <f t="shared" si="84"/>
        <v>2</v>
      </c>
      <c r="L640" s="61">
        <f t="shared" si="85"/>
        <v>1</v>
      </c>
      <c r="M640" s="30">
        <v>-2</v>
      </c>
      <c r="N640" s="7">
        <f t="shared" si="88"/>
        <v>32.910000000000011</v>
      </c>
      <c r="O640" s="26">
        <f t="shared" si="86"/>
        <v>-1</v>
      </c>
      <c r="P640" s="10">
        <f t="shared" si="87"/>
        <v>14.684999999999995</v>
      </c>
      <c r="Q640" s="52" t="s">
        <v>29</v>
      </c>
      <c r="R640" s="52" t="s">
        <v>29</v>
      </c>
      <c r="S640" s="25">
        <v>0</v>
      </c>
      <c r="T640" s="53"/>
    </row>
    <row r="641" spans="2:20">
      <c r="B641" s="42">
        <v>638</v>
      </c>
      <c r="C641" s="45">
        <v>44583</v>
      </c>
      <c r="D641" s="25" t="s">
        <v>571</v>
      </c>
      <c r="E641" s="25">
        <v>1.72</v>
      </c>
      <c r="F641" s="25" t="s">
        <v>512</v>
      </c>
      <c r="G641" s="25" t="s">
        <v>1330</v>
      </c>
      <c r="H641" s="122">
        <v>200</v>
      </c>
      <c r="I641" s="37">
        <v>1.35</v>
      </c>
      <c r="J641" s="37">
        <v>2</v>
      </c>
      <c r="K641" s="35">
        <f t="shared" ref="K641:K644" si="89">J641</f>
        <v>2</v>
      </c>
      <c r="L641" s="61">
        <f t="shared" ref="L641:L644" si="90">IFERROR(((K641/H641)*100),"-")</f>
        <v>1</v>
      </c>
      <c r="M641" s="30">
        <v>0.68</v>
      </c>
      <c r="N641" s="7">
        <f t="shared" si="88"/>
        <v>33.540000000000013</v>
      </c>
      <c r="O641" s="26">
        <f t="shared" ref="O641:O700" si="91">IFERROR(((M641/H641)*100),"0")</f>
        <v>0.34</v>
      </c>
      <c r="P641" s="10">
        <f t="shared" ref="P641:P700" si="92">O641+P640</f>
        <v>15.024999999999995</v>
      </c>
      <c r="Q641" s="52" t="s">
        <v>38</v>
      </c>
      <c r="R641" s="52" t="s">
        <v>40</v>
      </c>
      <c r="S641" s="25">
        <v>1</v>
      </c>
      <c r="T641" s="53"/>
    </row>
    <row r="642" spans="2:20">
      <c r="B642" s="42">
        <v>639</v>
      </c>
      <c r="C642" s="45">
        <v>44583</v>
      </c>
      <c r="D642" s="25" t="s">
        <v>621</v>
      </c>
      <c r="E642" s="25">
        <v>1.67</v>
      </c>
      <c r="F642" s="25" t="s">
        <v>803</v>
      </c>
      <c r="G642" s="25" t="s">
        <v>1191</v>
      </c>
      <c r="H642" s="122">
        <v>200</v>
      </c>
      <c r="I642" s="37">
        <v>1.33</v>
      </c>
      <c r="J642" s="37">
        <v>2</v>
      </c>
      <c r="K642" s="35">
        <f t="shared" si="89"/>
        <v>2</v>
      </c>
      <c r="L642" s="61">
        <f t="shared" si="90"/>
        <v>1</v>
      </c>
      <c r="M642" s="30">
        <v>0.63</v>
      </c>
      <c r="N642" s="7">
        <f t="shared" si="88"/>
        <v>31.540000000000013</v>
      </c>
      <c r="O642" s="26">
        <f t="shared" si="91"/>
        <v>0.315</v>
      </c>
      <c r="P642" s="10">
        <f t="shared" si="92"/>
        <v>15.339999999999995</v>
      </c>
      <c r="Q642" s="52" t="s">
        <v>39</v>
      </c>
      <c r="R642" s="52" t="s">
        <v>108</v>
      </c>
      <c r="S642" s="25">
        <v>1</v>
      </c>
      <c r="T642" s="53"/>
    </row>
    <row r="643" spans="2:20">
      <c r="B643" s="42">
        <v>640</v>
      </c>
      <c r="C643" s="45">
        <v>44583</v>
      </c>
      <c r="D643" s="25" t="s">
        <v>165</v>
      </c>
      <c r="E643" s="25">
        <v>1.58</v>
      </c>
      <c r="F643" s="25" t="s">
        <v>271</v>
      </c>
      <c r="G643" s="25" t="s">
        <v>617</v>
      </c>
      <c r="H643" s="122">
        <v>200</v>
      </c>
      <c r="I643" s="37">
        <v>1.33</v>
      </c>
      <c r="J643" s="37">
        <v>2</v>
      </c>
      <c r="K643" s="35">
        <f t="shared" si="89"/>
        <v>2</v>
      </c>
      <c r="L643" s="61">
        <f t="shared" si="90"/>
        <v>1</v>
      </c>
      <c r="M643" s="30">
        <v>-2</v>
      </c>
      <c r="N643" s="7">
        <f t="shared" si="88"/>
        <v>29.540000000000013</v>
      </c>
      <c r="O643" s="26">
        <f t="shared" si="91"/>
        <v>-1</v>
      </c>
      <c r="P643" s="10">
        <f t="shared" si="92"/>
        <v>14.339999999999995</v>
      </c>
      <c r="Q643" s="52" t="s">
        <v>29</v>
      </c>
      <c r="R643" s="52" t="s">
        <v>28</v>
      </c>
      <c r="S643" s="25">
        <v>0</v>
      </c>
      <c r="T643" s="53"/>
    </row>
    <row r="644" spans="2:20">
      <c r="B644" s="42">
        <v>641</v>
      </c>
      <c r="C644" s="45">
        <v>44583</v>
      </c>
      <c r="D644" s="25" t="s">
        <v>539</v>
      </c>
      <c r="E644" s="25">
        <v>1.76</v>
      </c>
      <c r="F644" s="25" t="s">
        <v>1331</v>
      </c>
      <c r="G644" s="25" t="s">
        <v>625</v>
      </c>
      <c r="H644" s="122">
        <v>200</v>
      </c>
      <c r="I644" s="37">
        <v>1.4</v>
      </c>
      <c r="J644" s="37">
        <v>2</v>
      </c>
      <c r="K644" s="35">
        <f t="shared" si="89"/>
        <v>2</v>
      </c>
      <c r="L644" s="61">
        <f t="shared" si="90"/>
        <v>1</v>
      </c>
      <c r="M644" s="30">
        <v>-2</v>
      </c>
      <c r="N644" s="7">
        <f t="shared" si="88"/>
        <v>30.030000000000012</v>
      </c>
      <c r="O644" s="26">
        <f t="shared" si="91"/>
        <v>-1</v>
      </c>
      <c r="P644" s="10">
        <f t="shared" si="92"/>
        <v>13.339999999999995</v>
      </c>
      <c r="Q644" s="52" t="s">
        <v>29</v>
      </c>
      <c r="R644" s="52" t="s">
        <v>28</v>
      </c>
      <c r="S644" s="25">
        <v>0</v>
      </c>
      <c r="T644" s="53"/>
    </row>
    <row r="645" spans="2:20">
      <c r="B645" s="42">
        <v>642</v>
      </c>
      <c r="C645" s="45">
        <v>44583</v>
      </c>
      <c r="D645" s="25" t="s">
        <v>168</v>
      </c>
      <c r="E645" s="25">
        <v>1.78</v>
      </c>
      <c r="F645" s="25" t="s">
        <v>689</v>
      </c>
      <c r="G645" s="25" t="s">
        <v>687</v>
      </c>
      <c r="H645" s="122">
        <v>200</v>
      </c>
      <c r="I645" s="37">
        <v>1.25</v>
      </c>
      <c r="J645" s="37">
        <v>2</v>
      </c>
      <c r="K645" s="35">
        <f t="shared" ref="K645:K700" si="93">J645</f>
        <v>2</v>
      </c>
      <c r="L645" s="61">
        <f t="shared" ref="L645:L700" si="94">IFERROR(((K645/H645)*100),"-")</f>
        <v>1</v>
      </c>
      <c r="M645" s="30">
        <v>0.49</v>
      </c>
      <c r="N645" s="7">
        <f t="shared" si="88"/>
        <v>30.61000000000001</v>
      </c>
      <c r="O645" s="26">
        <f t="shared" si="91"/>
        <v>0.245</v>
      </c>
      <c r="P645" s="10">
        <f t="shared" si="92"/>
        <v>13.584999999999994</v>
      </c>
      <c r="Q645" s="52" t="s">
        <v>30</v>
      </c>
      <c r="R645" s="52" t="s">
        <v>38</v>
      </c>
      <c r="S645" s="25">
        <v>1</v>
      </c>
      <c r="T645" s="53"/>
    </row>
    <row r="646" spans="2:20">
      <c r="B646" s="42">
        <v>643</v>
      </c>
      <c r="C646" s="45">
        <v>44583</v>
      </c>
      <c r="D646" s="25" t="s">
        <v>292</v>
      </c>
      <c r="E646" s="25">
        <v>1.69</v>
      </c>
      <c r="F646" s="25" t="s">
        <v>293</v>
      </c>
      <c r="G646" s="25" t="s">
        <v>421</v>
      </c>
      <c r="H646" s="122">
        <v>200</v>
      </c>
      <c r="I646" s="37">
        <v>1.3</v>
      </c>
      <c r="J646" s="37">
        <v>2</v>
      </c>
      <c r="K646" s="35">
        <f t="shared" si="93"/>
        <v>2</v>
      </c>
      <c r="L646" s="61">
        <f t="shared" si="94"/>
        <v>1</v>
      </c>
      <c r="M646" s="30">
        <v>0.57999999999999996</v>
      </c>
      <c r="N646" s="7">
        <f t="shared" si="88"/>
        <v>31.170000000000009</v>
      </c>
      <c r="O646" s="26">
        <f t="shared" si="91"/>
        <v>0.28999999999999998</v>
      </c>
      <c r="P646" s="10">
        <f t="shared" si="92"/>
        <v>13.874999999999993</v>
      </c>
      <c r="Q646" s="52" t="s">
        <v>33</v>
      </c>
      <c r="R646" s="52" t="s">
        <v>31</v>
      </c>
      <c r="S646" s="25">
        <v>1</v>
      </c>
      <c r="T646" s="53"/>
    </row>
    <row r="647" spans="2:20">
      <c r="B647" s="42">
        <v>644</v>
      </c>
      <c r="C647" s="45">
        <v>44583</v>
      </c>
      <c r="D647" s="25" t="s">
        <v>1215</v>
      </c>
      <c r="E647" s="25">
        <v>1.58</v>
      </c>
      <c r="F647" s="25" t="s">
        <v>1216</v>
      </c>
      <c r="G647" s="25" t="s">
        <v>1332</v>
      </c>
      <c r="H647" s="122">
        <v>200</v>
      </c>
      <c r="I647" s="37">
        <v>1.29</v>
      </c>
      <c r="J647" s="37">
        <v>2</v>
      </c>
      <c r="K647" s="35">
        <f t="shared" si="93"/>
        <v>2</v>
      </c>
      <c r="L647" s="61">
        <f t="shared" si="94"/>
        <v>1</v>
      </c>
      <c r="M647" s="30">
        <v>0.56000000000000005</v>
      </c>
      <c r="N647" s="7">
        <f t="shared" si="88"/>
        <v>31.670000000000009</v>
      </c>
      <c r="O647" s="26">
        <f t="shared" si="91"/>
        <v>0.28000000000000003</v>
      </c>
      <c r="P647" s="10">
        <f t="shared" si="92"/>
        <v>14.154999999999992</v>
      </c>
      <c r="Q647" s="52" t="s">
        <v>29</v>
      </c>
      <c r="R647" s="52" t="s">
        <v>31</v>
      </c>
      <c r="S647" s="25">
        <v>1</v>
      </c>
      <c r="T647" s="53"/>
    </row>
    <row r="648" spans="2:20">
      <c r="B648" s="42">
        <v>645</v>
      </c>
      <c r="C648" s="45">
        <v>44583</v>
      </c>
      <c r="D648" s="25" t="s">
        <v>612</v>
      </c>
      <c r="E648" s="25">
        <v>1.76</v>
      </c>
      <c r="F648" s="25" t="s">
        <v>611</v>
      </c>
      <c r="G648" s="25" t="s">
        <v>1333</v>
      </c>
      <c r="H648" s="122">
        <v>200</v>
      </c>
      <c r="I648" s="37">
        <v>1.26</v>
      </c>
      <c r="J648" s="37">
        <v>2</v>
      </c>
      <c r="K648" s="35">
        <f t="shared" si="93"/>
        <v>2</v>
      </c>
      <c r="L648" s="61">
        <f t="shared" si="94"/>
        <v>1</v>
      </c>
      <c r="M648" s="30">
        <v>0.5</v>
      </c>
      <c r="N648" s="7">
        <f t="shared" si="88"/>
        <v>29.670000000000009</v>
      </c>
      <c r="O648" s="26">
        <f t="shared" si="91"/>
        <v>0.25</v>
      </c>
      <c r="P648" s="10">
        <f t="shared" si="92"/>
        <v>14.404999999999992</v>
      </c>
      <c r="Q648" s="52" t="s">
        <v>39</v>
      </c>
      <c r="R648" s="52" t="s">
        <v>39</v>
      </c>
      <c r="S648" s="25">
        <v>1</v>
      </c>
      <c r="T648" s="53"/>
    </row>
    <row r="649" spans="2:20">
      <c r="B649" s="42">
        <v>646</v>
      </c>
      <c r="C649" s="45">
        <v>44583</v>
      </c>
      <c r="D649" s="25" t="s">
        <v>1232</v>
      </c>
      <c r="E649" s="25">
        <v>1.73</v>
      </c>
      <c r="F649" s="25" t="s">
        <v>1334</v>
      </c>
      <c r="G649" s="25" t="s">
        <v>541</v>
      </c>
      <c r="H649" s="122">
        <v>200</v>
      </c>
      <c r="I649" s="37">
        <v>1.27</v>
      </c>
      <c r="J649" s="37">
        <v>2</v>
      </c>
      <c r="K649" s="35">
        <f t="shared" si="93"/>
        <v>2</v>
      </c>
      <c r="L649" s="61">
        <f t="shared" si="94"/>
        <v>1</v>
      </c>
      <c r="M649" s="30">
        <v>-2</v>
      </c>
      <c r="N649" s="7">
        <f t="shared" si="88"/>
        <v>30.210000000000008</v>
      </c>
      <c r="O649" s="26">
        <f t="shared" si="91"/>
        <v>-1</v>
      </c>
      <c r="P649" s="10">
        <f t="shared" si="92"/>
        <v>13.404999999999992</v>
      </c>
      <c r="Q649" s="52" t="s">
        <v>29</v>
      </c>
      <c r="R649" s="52" t="s">
        <v>33</v>
      </c>
      <c r="S649" s="25">
        <v>0</v>
      </c>
      <c r="T649" s="53"/>
    </row>
    <row r="650" spans="2:20">
      <c r="B650" s="42">
        <v>647</v>
      </c>
      <c r="C650" s="45">
        <v>44583</v>
      </c>
      <c r="D650" s="25" t="s">
        <v>1232</v>
      </c>
      <c r="E650" s="25">
        <v>1.64</v>
      </c>
      <c r="F650" s="25" t="s">
        <v>1090</v>
      </c>
      <c r="G650" s="25" t="s">
        <v>1335</v>
      </c>
      <c r="H650" s="122">
        <v>200</v>
      </c>
      <c r="I650" s="37">
        <v>1.28</v>
      </c>
      <c r="J650" s="37">
        <v>2</v>
      </c>
      <c r="K650" s="35">
        <f t="shared" si="93"/>
        <v>2</v>
      </c>
      <c r="L650" s="61">
        <f t="shared" si="94"/>
        <v>1</v>
      </c>
      <c r="M650" s="30">
        <v>0.54</v>
      </c>
      <c r="N650" s="7">
        <f t="shared" si="88"/>
        <v>30.730000000000008</v>
      </c>
      <c r="O650" s="26">
        <f t="shared" si="91"/>
        <v>0.27</v>
      </c>
      <c r="P650" s="10">
        <f t="shared" si="92"/>
        <v>13.674999999999992</v>
      </c>
      <c r="Q650" s="52" t="s">
        <v>33</v>
      </c>
      <c r="R650" s="52" t="s">
        <v>39</v>
      </c>
      <c r="S650" s="25">
        <v>1</v>
      </c>
      <c r="T650" s="53"/>
    </row>
    <row r="651" spans="2:20">
      <c r="B651" s="42">
        <v>648</v>
      </c>
      <c r="C651" s="45">
        <v>44584</v>
      </c>
      <c r="D651" s="25" t="s">
        <v>171</v>
      </c>
      <c r="E651" s="25">
        <v>1.57</v>
      </c>
      <c r="F651" s="25" t="s">
        <v>256</v>
      </c>
      <c r="G651" s="25" t="s">
        <v>1123</v>
      </c>
      <c r="H651" s="122">
        <v>200</v>
      </c>
      <c r="I651" s="37">
        <v>1.27</v>
      </c>
      <c r="J651" s="37">
        <v>2</v>
      </c>
      <c r="K651" s="35">
        <f t="shared" si="93"/>
        <v>2</v>
      </c>
      <c r="L651" s="61">
        <f t="shared" si="94"/>
        <v>1</v>
      </c>
      <c r="M651" s="30">
        <v>0.52</v>
      </c>
      <c r="N651" s="7">
        <f t="shared" si="88"/>
        <v>31.470000000000006</v>
      </c>
      <c r="O651" s="26">
        <f t="shared" si="91"/>
        <v>0.26</v>
      </c>
      <c r="P651" s="10">
        <f t="shared" si="92"/>
        <v>13.934999999999992</v>
      </c>
      <c r="Q651" s="52" t="s">
        <v>29</v>
      </c>
      <c r="R651" s="52" t="s">
        <v>39</v>
      </c>
      <c r="S651" s="25">
        <v>1</v>
      </c>
      <c r="T651" s="53"/>
    </row>
    <row r="652" spans="2:20">
      <c r="B652" s="42">
        <v>649</v>
      </c>
      <c r="C652" s="45">
        <v>44586</v>
      </c>
      <c r="D652" s="25" t="s">
        <v>496</v>
      </c>
      <c r="E652" s="25">
        <v>1.61</v>
      </c>
      <c r="F652" s="25" t="s">
        <v>1251</v>
      </c>
      <c r="G652" s="25" t="s">
        <v>1146</v>
      </c>
      <c r="H652" s="122">
        <v>200</v>
      </c>
      <c r="I652" s="37">
        <v>1.38</v>
      </c>
      <c r="J652" s="37">
        <v>2</v>
      </c>
      <c r="K652" s="35">
        <f t="shared" si="93"/>
        <v>2</v>
      </c>
      <c r="L652" s="61">
        <f t="shared" si="94"/>
        <v>1</v>
      </c>
      <c r="M652" s="30">
        <v>0.74</v>
      </c>
      <c r="N652" s="7">
        <f t="shared" si="88"/>
        <v>31.470000000000006</v>
      </c>
      <c r="O652" s="26">
        <f t="shared" si="91"/>
        <v>0.37</v>
      </c>
      <c r="P652" s="10">
        <f t="shared" si="92"/>
        <v>14.304999999999991</v>
      </c>
      <c r="Q652" s="52" t="s">
        <v>39</v>
      </c>
      <c r="R652" s="52" t="s">
        <v>108</v>
      </c>
      <c r="S652" s="25">
        <v>1</v>
      </c>
      <c r="T652" s="53"/>
    </row>
    <row r="653" spans="2:20">
      <c r="B653" s="42">
        <v>650</v>
      </c>
      <c r="C653" s="45"/>
      <c r="D653" s="25"/>
      <c r="E653" s="25"/>
      <c r="F653" s="25"/>
      <c r="G653" s="25"/>
      <c r="H653" s="122">
        <v>200</v>
      </c>
      <c r="I653" s="37"/>
      <c r="J653" s="37"/>
      <c r="K653" s="35">
        <f t="shared" si="93"/>
        <v>0</v>
      </c>
      <c r="L653" s="61">
        <f t="shared" si="94"/>
        <v>0</v>
      </c>
      <c r="M653" s="30"/>
      <c r="N653" s="7">
        <f t="shared" ref="N653:N700" si="95">M654+N652</f>
        <v>31.470000000000006</v>
      </c>
      <c r="O653" s="26">
        <f t="shared" si="91"/>
        <v>0</v>
      </c>
      <c r="P653" s="10">
        <f t="shared" si="92"/>
        <v>14.304999999999991</v>
      </c>
      <c r="Q653" s="52"/>
      <c r="R653" s="52"/>
      <c r="S653" s="25"/>
      <c r="T653" s="53"/>
    </row>
    <row r="654" spans="2:20">
      <c r="B654" s="42">
        <v>651</v>
      </c>
      <c r="C654" s="45"/>
      <c r="D654" s="25"/>
      <c r="E654" s="25"/>
      <c r="F654" s="25"/>
      <c r="G654" s="25"/>
      <c r="H654" s="122">
        <v>200</v>
      </c>
      <c r="I654" s="37"/>
      <c r="J654" s="37"/>
      <c r="K654" s="35">
        <f t="shared" si="93"/>
        <v>0</v>
      </c>
      <c r="L654" s="61">
        <f t="shared" si="94"/>
        <v>0</v>
      </c>
      <c r="M654" s="30"/>
      <c r="N654" s="7">
        <f t="shared" si="95"/>
        <v>31.470000000000006</v>
      </c>
      <c r="O654" s="26">
        <f t="shared" si="91"/>
        <v>0</v>
      </c>
      <c r="P654" s="10">
        <f t="shared" si="92"/>
        <v>14.304999999999991</v>
      </c>
      <c r="Q654" s="52"/>
      <c r="R654" s="52"/>
      <c r="S654" s="25"/>
      <c r="T654" s="53"/>
    </row>
    <row r="655" spans="2:20">
      <c r="B655" s="42">
        <v>652</v>
      </c>
      <c r="C655" s="45"/>
      <c r="D655" s="25"/>
      <c r="E655" s="25"/>
      <c r="F655" s="25"/>
      <c r="G655" s="25"/>
      <c r="H655" s="122">
        <v>200</v>
      </c>
      <c r="I655" s="37"/>
      <c r="J655" s="37"/>
      <c r="K655" s="35">
        <f t="shared" si="93"/>
        <v>0</v>
      </c>
      <c r="L655" s="61">
        <f t="shared" si="94"/>
        <v>0</v>
      </c>
      <c r="M655" s="30"/>
      <c r="N655" s="7">
        <f t="shared" si="95"/>
        <v>31.470000000000006</v>
      </c>
      <c r="O655" s="26">
        <f t="shared" si="91"/>
        <v>0</v>
      </c>
      <c r="P655" s="10">
        <f t="shared" si="92"/>
        <v>14.304999999999991</v>
      </c>
      <c r="Q655" s="52"/>
      <c r="R655" s="52"/>
      <c r="S655" s="25"/>
      <c r="T655" s="53"/>
    </row>
    <row r="656" spans="2:20">
      <c r="B656" s="42">
        <v>653</v>
      </c>
      <c r="C656" s="45"/>
      <c r="D656" s="25"/>
      <c r="E656" s="25"/>
      <c r="F656" s="25"/>
      <c r="G656" s="25"/>
      <c r="H656" s="122">
        <v>200</v>
      </c>
      <c r="I656" s="37"/>
      <c r="J656" s="37"/>
      <c r="K656" s="35">
        <f t="shared" si="93"/>
        <v>0</v>
      </c>
      <c r="L656" s="61">
        <f t="shared" si="94"/>
        <v>0</v>
      </c>
      <c r="M656" s="30"/>
      <c r="N656" s="7">
        <f t="shared" si="95"/>
        <v>31.470000000000006</v>
      </c>
      <c r="O656" s="26">
        <f t="shared" si="91"/>
        <v>0</v>
      </c>
      <c r="P656" s="10">
        <f t="shared" si="92"/>
        <v>14.304999999999991</v>
      </c>
      <c r="Q656" s="52"/>
      <c r="R656" s="52"/>
      <c r="S656" s="25"/>
      <c r="T656" s="53"/>
    </row>
    <row r="657" spans="2:20">
      <c r="B657" s="42">
        <v>654</v>
      </c>
      <c r="C657" s="45"/>
      <c r="D657" s="25"/>
      <c r="E657" s="25"/>
      <c r="F657" s="25"/>
      <c r="G657" s="25"/>
      <c r="H657" s="122">
        <v>200</v>
      </c>
      <c r="I657" s="37"/>
      <c r="J657" s="37"/>
      <c r="K657" s="35">
        <f t="shared" si="93"/>
        <v>0</v>
      </c>
      <c r="L657" s="61">
        <f t="shared" si="94"/>
        <v>0</v>
      </c>
      <c r="M657" s="30"/>
      <c r="N657" s="7">
        <f t="shared" si="95"/>
        <v>31.470000000000006</v>
      </c>
      <c r="O657" s="26">
        <f t="shared" si="91"/>
        <v>0</v>
      </c>
      <c r="P657" s="10">
        <f t="shared" si="92"/>
        <v>14.304999999999991</v>
      </c>
      <c r="Q657" s="52"/>
      <c r="R657" s="52"/>
      <c r="S657" s="25"/>
      <c r="T657" s="53"/>
    </row>
    <row r="658" spans="2:20">
      <c r="B658" s="42">
        <v>655</v>
      </c>
      <c r="C658" s="45"/>
      <c r="D658" s="25"/>
      <c r="E658" s="25"/>
      <c r="F658" s="25"/>
      <c r="G658" s="25"/>
      <c r="H658" s="122">
        <v>200</v>
      </c>
      <c r="I658" s="37"/>
      <c r="J658" s="37"/>
      <c r="K658" s="35">
        <f t="shared" si="93"/>
        <v>0</v>
      </c>
      <c r="L658" s="61">
        <f t="shared" si="94"/>
        <v>0</v>
      </c>
      <c r="M658" s="30"/>
      <c r="N658" s="7">
        <f t="shared" si="95"/>
        <v>31.470000000000006</v>
      </c>
      <c r="O658" s="26">
        <f t="shared" si="91"/>
        <v>0</v>
      </c>
      <c r="P658" s="10">
        <f t="shared" si="92"/>
        <v>14.304999999999991</v>
      </c>
      <c r="Q658" s="52"/>
      <c r="R658" s="52"/>
      <c r="S658" s="25"/>
      <c r="T658" s="53"/>
    </row>
    <row r="659" spans="2:20">
      <c r="B659" s="42">
        <v>656</v>
      </c>
      <c r="C659" s="45"/>
      <c r="D659" s="25"/>
      <c r="E659" s="25"/>
      <c r="F659" s="25"/>
      <c r="G659" s="25"/>
      <c r="H659" s="122">
        <v>200</v>
      </c>
      <c r="I659" s="37"/>
      <c r="J659" s="37"/>
      <c r="K659" s="35">
        <f t="shared" si="93"/>
        <v>0</v>
      </c>
      <c r="L659" s="61">
        <f t="shared" si="94"/>
        <v>0</v>
      </c>
      <c r="M659" s="30"/>
      <c r="N659" s="7">
        <f t="shared" si="95"/>
        <v>31.470000000000006</v>
      </c>
      <c r="O659" s="26">
        <f t="shared" si="91"/>
        <v>0</v>
      </c>
      <c r="P659" s="10">
        <f t="shared" si="92"/>
        <v>14.304999999999991</v>
      </c>
      <c r="Q659" s="52"/>
      <c r="R659" s="52"/>
      <c r="S659" s="25"/>
      <c r="T659" s="53"/>
    </row>
    <row r="660" spans="2:20">
      <c r="B660" s="42">
        <v>657</v>
      </c>
      <c r="C660" s="45"/>
      <c r="D660" s="25"/>
      <c r="E660" s="25"/>
      <c r="F660" s="25"/>
      <c r="G660" s="25"/>
      <c r="H660" s="122">
        <v>200</v>
      </c>
      <c r="I660" s="37"/>
      <c r="J660" s="37"/>
      <c r="K660" s="35">
        <f t="shared" si="93"/>
        <v>0</v>
      </c>
      <c r="L660" s="61">
        <f t="shared" si="94"/>
        <v>0</v>
      </c>
      <c r="M660" s="30"/>
      <c r="N660" s="7">
        <f t="shared" si="95"/>
        <v>31.470000000000006</v>
      </c>
      <c r="O660" s="26">
        <f t="shared" si="91"/>
        <v>0</v>
      </c>
      <c r="P660" s="10">
        <f t="shared" si="92"/>
        <v>14.304999999999991</v>
      </c>
      <c r="Q660" s="52"/>
      <c r="R660" s="52"/>
      <c r="S660" s="25"/>
      <c r="T660" s="53"/>
    </row>
    <row r="661" spans="2:20">
      <c r="B661" s="42">
        <v>658</v>
      </c>
      <c r="C661" s="45"/>
      <c r="D661" s="25"/>
      <c r="E661" s="25"/>
      <c r="F661" s="25"/>
      <c r="G661" s="25"/>
      <c r="H661" s="122">
        <v>200</v>
      </c>
      <c r="I661" s="37"/>
      <c r="J661" s="37"/>
      <c r="K661" s="35">
        <f t="shared" si="93"/>
        <v>0</v>
      </c>
      <c r="L661" s="61">
        <f t="shared" si="94"/>
        <v>0</v>
      </c>
      <c r="M661" s="30"/>
      <c r="N661" s="7">
        <f t="shared" si="95"/>
        <v>31.470000000000006</v>
      </c>
      <c r="O661" s="26">
        <f t="shared" si="91"/>
        <v>0</v>
      </c>
      <c r="P661" s="10">
        <f t="shared" si="92"/>
        <v>14.304999999999991</v>
      </c>
      <c r="Q661" s="52"/>
      <c r="R661" s="52"/>
      <c r="S661" s="25"/>
      <c r="T661" s="53"/>
    </row>
    <row r="662" spans="2:20">
      <c r="B662" s="42">
        <v>659</v>
      </c>
      <c r="C662" s="45"/>
      <c r="D662" s="25"/>
      <c r="E662" s="25"/>
      <c r="F662" s="25"/>
      <c r="G662" s="25"/>
      <c r="H662" s="122">
        <v>200</v>
      </c>
      <c r="I662" s="37"/>
      <c r="J662" s="37"/>
      <c r="K662" s="35">
        <f t="shared" si="93"/>
        <v>0</v>
      </c>
      <c r="L662" s="61">
        <f t="shared" si="94"/>
        <v>0</v>
      </c>
      <c r="M662" s="30"/>
      <c r="N662" s="7">
        <f t="shared" si="95"/>
        <v>31.470000000000006</v>
      </c>
      <c r="O662" s="26">
        <f t="shared" si="91"/>
        <v>0</v>
      </c>
      <c r="P662" s="10">
        <f t="shared" si="92"/>
        <v>14.304999999999991</v>
      </c>
      <c r="Q662" s="52"/>
      <c r="R662" s="52"/>
      <c r="S662" s="25"/>
      <c r="T662" s="53"/>
    </row>
    <row r="663" spans="2:20">
      <c r="B663" s="42">
        <v>660</v>
      </c>
      <c r="C663" s="45"/>
      <c r="D663" s="25"/>
      <c r="E663" s="25"/>
      <c r="F663" s="25"/>
      <c r="G663" s="25"/>
      <c r="H663" s="122">
        <v>200</v>
      </c>
      <c r="I663" s="37"/>
      <c r="J663" s="37"/>
      <c r="K663" s="35">
        <f t="shared" si="93"/>
        <v>0</v>
      </c>
      <c r="L663" s="61">
        <f t="shared" si="94"/>
        <v>0</v>
      </c>
      <c r="M663" s="30"/>
      <c r="N663" s="7">
        <f t="shared" si="95"/>
        <v>31.470000000000006</v>
      </c>
      <c r="O663" s="26">
        <f t="shared" si="91"/>
        <v>0</v>
      </c>
      <c r="P663" s="10">
        <f t="shared" si="92"/>
        <v>14.304999999999991</v>
      </c>
      <c r="Q663" s="52"/>
      <c r="R663" s="52"/>
      <c r="S663" s="25"/>
      <c r="T663" s="53"/>
    </row>
    <row r="664" spans="2:20">
      <c r="B664" s="42">
        <v>661</v>
      </c>
      <c r="C664" s="45"/>
      <c r="D664" s="25"/>
      <c r="E664" s="25"/>
      <c r="F664" s="25"/>
      <c r="G664" s="25"/>
      <c r="H664" s="122">
        <v>200</v>
      </c>
      <c r="I664" s="37"/>
      <c r="J664" s="37"/>
      <c r="K664" s="35">
        <f t="shared" si="93"/>
        <v>0</v>
      </c>
      <c r="L664" s="61">
        <f t="shared" si="94"/>
        <v>0</v>
      </c>
      <c r="M664" s="30"/>
      <c r="N664" s="7">
        <f t="shared" si="95"/>
        <v>31.470000000000006</v>
      </c>
      <c r="O664" s="26">
        <f t="shared" si="91"/>
        <v>0</v>
      </c>
      <c r="P664" s="10">
        <f t="shared" si="92"/>
        <v>14.304999999999991</v>
      </c>
      <c r="Q664" s="52"/>
      <c r="R664" s="52"/>
      <c r="S664" s="25"/>
      <c r="T664" s="53"/>
    </row>
    <row r="665" spans="2:20">
      <c r="B665" s="42">
        <v>662</v>
      </c>
      <c r="C665" s="45"/>
      <c r="D665" s="25"/>
      <c r="E665" s="25"/>
      <c r="F665" s="25"/>
      <c r="G665" s="25"/>
      <c r="H665" s="122">
        <v>200</v>
      </c>
      <c r="I665" s="37"/>
      <c r="J665" s="37"/>
      <c r="K665" s="35">
        <f t="shared" si="93"/>
        <v>0</v>
      </c>
      <c r="L665" s="61">
        <f t="shared" si="94"/>
        <v>0</v>
      </c>
      <c r="M665" s="30"/>
      <c r="N665" s="7">
        <f t="shared" si="95"/>
        <v>31.470000000000006</v>
      </c>
      <c r="O665" s="26">
        <f t="shared" si="91"/>
        <v>0</v>
      </c>
      <c r="P665" s="10">
        <f t="shared" si="92"/>
        <v>14.304999999999991</v>
      </c>
      <c r="Q665" s="52"/>
      <c r="R665" s="52"/>
      <c r="S665" s="25"/>
      <c r="T665" s="53"/>
    </row>
    <row r="666" spans="2:20">
      <c r="B666" s="42">
        <v>663</v>
      </c>
      <c r="C666" s="45"/>
      <c r="D666" s="25"/>
      <c r="E666" s="25"/>
      <c r="F666" s="25"/>
      <c r="G666" s="25"/>
      <c r="H666" s="122">
        <v>200</v>
      </c>
      <c r="I666" s="37"/>
      <c r="J666" s="37"/>
      <c r="K666" s="35">
        <f t="shared" si="93"/>
        <v>0</v>
      </c>
      <c r="L666" s="61">
        <f t="shared" si="94"/>
        <v>0</v>
      </c>
      <c r="M666" s="30"/>
      <c r="N666" s="7">
        <f t="shared" si="95"/>
        <v>31.470000000000006</v>
      </c>
      <c r="O666" s="26">
        <f t="shared" si="91"/>
        <v>0</v>
      </c>
      <c r="P666" s="10">
        <f t="shared" si="92"/>
        <v>14.304999999999991</v>
      </c>
      <c r="Q666" s="52"/>
      <c r="R666" s="52"/>
      <c r="S666" s="25"/>
      <c r="T666" s="53"/>
    </row>
    <row r="667" spans="2:20">
      <c r="B667" s="42">
        <v>664</v>
      </c>
      <c r="C667" s="45"/>
      <c r="D667" s="25"/>
      <c r="E667" s="25"/>
      <c r="F667" s="25"/>
      <c r="G667" s="25"/>
      <c r="H667" s="122">
        <v>200</v>
      </c>
      <c r="I667" s="37"/>
      <c r="J667" s="37"/>
      <c r="K667" s="35">
        <f t="shared" si="93"/>
        <v>0</v>
      </c>
      <c r="L667" s="61">
        <f t="shared" si="94"/>
        <v>0</v>
      </c>
      <c r="M667" s="30"/>
      <c r="N667" s="7">
        <f t="shared" si="95"/>
        <v>31.470000000000006</v>
      </c>
      <c r="O667" s="26">
        <f t="shared" si="91"/>
        <v>0</v>
      </c>
      <c r="P667" s="10">
        <f t="shared" si="92"/>
        <v>14.304999999999991</v>
      </c>
      <c r="Q667" s="52"/>
      <c r="R667" s="52"/>
      <c r="S667" s="25"/>
      <c r="T667" s="53"/>
    </row>
    <row r="668" spans="2:20">
      <c r="B668" s="42">
        <v>665</v>
      </c>
      <c r="C668" s="45"/>
      <c r="D668" s="25"/>
      <c r="E668" s="25"/>
      <c r="F668" s="25"/>
      <c r="G668" s="25"/>
      <c r="H668" s="122">
        <v>200</v>
      </c>
      <c r="I668" s="37"/>
      <c r="J668" s="37"/>
      <c r="K668" s="35">
        <f t="shared" si="93"/>
        <v>0</v>
      </c>
      <c r="L668" s="61">
        <f t="shared" si="94"/>
        <v>0</v>
      </c>
      <c r="M668" s="30"/>
      <c r="N668" s="7">
        <f t="shared" si="95"/>
        <v>31.470000000000006</v>
      </c>
      <c r="O668" s="26">
        <f t="shared" si="91"/>
        <v>0</v>
      </c>
      <c r="P668" s="10">
        <f t="shared" si="92"/>
        <v>14.304999999999991</v>
      </c>
      <c r="Q668" s="52"/>
      <c r="R668" s="52"/>
      <c r="S668" s="25"/>
      <c r="T668" s="53"/>
    </row>
    <row r="669" spans="2:20">
      <c r="B669" s="42">
        <v>666</v>
      </c>
      <c r="C669" s="45"/>
      <c r="D669" s="25"/>
      <c r="E669" s="25"/>
      <c r="F669" s="25"/>
      <c r="G669" s="25"/>
      <c r="H669" s="122">
        <v>200</v>
      </c>
      <c r="I669" s="37"/>
      <c r="J669" s="37"/>
      <c r="K669" s="35">
        <f t="shared" si="93"/>
        <v>0</v>
      </c>
      <c r="L669" s="61">
        <f t="shared" si="94"/>
        <v>0</v>
      </c>
      <c r="M669" s="30"/>
      <c r="N669" s="7">
        <f t="shared" si="95"/>
        <v>31.470000000000006</v>
      </c>
      <c r="O669" s="26">
        <f t="shared" si="91"/>
        <v>0</v>
      </c>
      <c r="P669" s="10">
        <f t="shared" si="92"/>
        <v>14.304999999999991</v>
      </c>
      <c r="Q669" s="52"/>
      <c r="R669" s="52"/>
      <c r="S669" s="25"/>
      <c r="T669" s="53"/>
    </row>
    <row r="670" spans="2:20">
      <c r="B670" s="42">
        <v>667</v>
      </c>
      <c r="C670" s="45"/>
      <c r="D670" s="25"/>
      <c r="E670" s="25"/>
      <c r="F670" s="25"/>
      <c r="G670" s="25"/>
      <c r="H670" s="122">
        <v>200</v>
      </c>
      <c r="I670" s="37"/>
      <c r="J670" s="37"/>
      <c r="K670" s="35">
        <f t="shared" si="93"/>
        <v>0</v>
      </c>
      <c r="L670" s="61">
        <f t="shared" si="94"/>
        <v>0</v>
      </c>
      <c r="M670" s="30"/>
      <c r="N670" s="7">
        <f t="shared" si="95"/>
        <v>31.470000000000006</v>
      </c>
      <c r="O670" s="26">
        <f t="shared" si="91"/>
        <v>0</v>
      </c>
      <c r="P670" s="10">
        <f t="shared" si="92"/>
        <v>14.304999999999991</v>
      </c>
      <c r="Q670" s="52"/>
      <c r="R670" s="52"/>
      <c r="S670" s="25"/>
      <c r="T670" s="53"/>
    </row>
    <row r="671" spans="2:20">
      <c r="B671" s="42">
        <v>668</v>
      </c>
      <c r="C671" s="45"/>
      <c r="D671" s="25"/>
      <c r="E671" s="25"/>
      <c r="F671" s="25"/>
      <c r="G671" s="25"/>
      <c r="H671" s="122">
        <v>200</v>
      </c>
      <c r="I671" s="37"/>
      <c r="J671" s="37"/>
      <c r="K671" s="35">
        <f t="shared" si="93"/>
        <v>0</v>
      </c>
      <c r="L671" s="61">
        <f t="shared" si="94"/>
        <v>0</v>
      </c>
      <c r="M671" s="30"/>
      <c r="N671" s="7">
        <f t="shared" si="95"/>
        <v>31.470000000000006</v>
      </c>
      <c r="O671" s="26">
        <f t="shared" si="91"/>
        <v>0</v>
      </c>
      <c r="P671" s="10">
        <f t="shared" si="92"/>
        <v>14.304999999999991</v>
      </c>
      <c r="Q671" s="52"/>
      <c r="R671" s="52"/>
      <c r="S671" s="25"/>
      <c r="T671" s="53"/>
    </row>
    <row r="672" spans="2:20">
      <c r="B672" s="42">
        <v>669</v>
      </c>
      <c r="C672" s="45"/>
      <c r="D672" s="25"/>
      <c r="E672" s="25"/>
      <c r="F672" s="25"/>
      <c r="G672" s="25"/>
      <c r="H672" s="122">
        <v>200</v>
      </c>
      <c r="I672" s="37"/>
      <c r="J672" s="37"/>
      <c r="K672" s="35">
        <f t="shared" si="93"/>
        <v>0</v>
      </c>
      <c r="L672" s="61">
        <f t="shared" si="94"/>
        <v>0</v>
      </c>
      <c r="M672" s="30"/>
      <c r="N672" s="7">
        <f t="shared" si="95"/>
        <v>31.470000000000006</v>
      </c>
      <c r="O672" s="26">
        <f t="shared" si="91"/>
        <v>0</v>
      </c>
      <c r="P672" s="10">
        <f t="shared" si="92"/>
        <v>14.304999999999991</v>
      </c>
      <c r="Q672" s="52"/>
      <c r="R672" s="52"/>
      <c r="S672" s="25"/>
      <c r="T672" s="53"/>
    </row>
    <row r="673" spans="2:20">
      <c r="B673" s="42">
        <v>670</v>
      </c>
      <c r="C673" s="45"/>
      <c r="D673" s="25"/>
      <c r="E673" s="25"/>
      <c r="F673" s="25"/>
      <c r="G673" s="25"/>
      <c r="H673" s="122">
        <v>200</v>
      </c>
      <c r="I673" s="37"/>
      <c r="J673" s="37"/>
      <c r="K673" s="35">
        <f t="shared" si="93"/>
        <v>0</v>
      </c>
      <c r="L673" s="61">
        <f t="shared" si="94"/>
        <v>0</v>
      </c>
      <c r="M673" s="30"/>
      <c r="N673" s="7">
        <f t="shared" si="95"/>
        <v>31.470000000000006</v>
      </c>
      <c r="O673" s="26">
        <f t="shared" si="91"/>
        <v>0</v>
      </c>
      <c r="P673" s="10">
        <f t="shared" si="92"/>
        <v>14.304999999999991</v>
      </c>
      <c r="Q673" s="52"/>
      <c r="R673" s="52"/>
      <c r="S673" s="25"/>
      <c r="T673" s="53"/>
    </row>
    <row r="674" spans="2:20">
      <c r="B674" s="42">
        <v>671</v>
      </c>
      <c r="C674" s="45"/>
      <c r="D674" s="25"/>
      <c r="E674" s="25"/>
      <c r="F674" s="25"/>
      <c r="G674" s="25"/>
      <c r="H674" s="122">
        <v>200</v>
      </c>
      <c r="I674" s="37"/>
      <c r="J674" s="37"/>
      <c r="K674" s="35">
        <f t="shared" si="93"/>
        <v>0</v>
      </c>
      <c r="L674" s="61">
        <f t="shared" si="94"/>
        <v>0</v>
      </c>
      <c r="M674" s="30"/>
      <c r="N674" s="7">
        <f t="shared" si="95"/>
        <v>31.470000000000006</v>
      </c>
      <c r="O674" s="26">
        <f t="shared" si="91"/>
        <v>0</v>
      </c>
      <c r="P674" s="10">
        <f t="shared" si="92"/>
        <v>14.304999999999991</v>
      </c>
      <c r="Q674" s="52"/>
      <c r="R674" s="52"/>
      <c r="S674" s="25"/>
      <c r="T674" s="53"/>
    </row>
    <row r="675" spans="2:20">
      <c r="B675" s="42">
        <v>672</v>
      </c>
      <c r="C675" s="45"/>
      <c r="D675" s="25"/>
      <c r="E675" s="25"/>
      <c r="F675" s="25"/>
      <c r="G675" s="25"/>
      <c r="H675" s="122">
        <v>200</v>
      </c>
      <c r="I675" s="37"/>
      <c r="J675" s="37"/>
      <c r="K675" s="35">
        <f t="shared" si="93"/>
        <v>0</v>
      </c>
      <c r="L675" s="61">
        <f t="shared" si="94"/>
        <v>0</v>
      </c>
      <c r="M675" s="30"/>
      <c r="N675" s="7">
        <f t="shared" si="95"/>
        <v>31.470000000000006</v>
      </c>
      <c r="O675" s="26">
        <f t="shared" si="91"/>
        <v>0</v>
      </c>
      <c r="P675" s="10">
        <f t="shared" si="92"/>
        <v>14.304999999999991</v>
      </c>
      <c r="Q675" s="52"/>
      <c r="R675" s="52"/>
      <c r="S675" s="25"/>
      <c r="T675" s="53"/>
    </row>
    <row r="676" spans="2:20">
      <c r="B676" s="42">
        <v>673</v>
      </c>
      <c r="C676" s="45"/>
      <c r="D676" s="25"/>
      <c r="E676" s="25"/>
      <c r="F676" s="25"/>
      <c r="G676" s="25"/>
      <c r="H676" s="122">
        <v>200</v>
      </c>
      <c r="I676" s="37"/>
      <c r="J676" s="37"/>
      <c r="K676" s="35">
        <f t="shared" si="93"/>
        <v>0</v>
      </c>
      <c r="L676" s="61">
        <f t="shared" si="94"/>
        <v>0</v>
      </c>
      <c r="M676" s="30"/>
      <c r="N676" s="7">
        <f t="shared" si="95"/>
        <v>31.470000000000006</v>
      </c>
      <c r="O676" s="26">
        <f t="shared" si="91"/>
        <v>0</v>
      </c>
      <c r="P676" s="10">
        <f t="shared" si="92"/>
        <v>14.304999999999991</v>
      </c>
      <c r="Q676" s="52"/>
      <c r="R676" s="52"/>
      <c r="S676" s="25"/>
      <c r="T676" s="53"/>
    </row>
    <row r="677" spans="2:20">
      <c r="B677" s="42">
        <v>674</v>
      </c>
      <c r="C677" s="45"/>
      <c r="D677" s="25"/>
      <c r="E677" s="25"/>
      <c r="F677" s="25"/>
      <c r="G677" s="25"/>
      <c r="H677" s="122">
        <v>200</v>
      </c>
      <c r="I677" s="37"/>
      <c r="J677" s="37"/>
      <c r="K677" s="35">
        <f t="shared" si="93"/>
        <v>0</v>
      </c>
      <c r="L677" s="61">
        <f t="shared" si="94"/>
        <v>0</v>
      </c>
      <c r="M677" s="30"/>
      <c r="N677" s="7">
        <f t="shared" si="95"/>
        <v>31.470000000000006</v>
      </c>
      <c r="O677" s="26">
        <f t="shared" si="91"/>
        <v>0</v>
      </c>
      <c r="P677" s="10">
        <f t="shared" si="92"/>
        <v>14.304999999999991</v>
      </c>
      <c r="Q677" s="52"/>
      <c r="R677" s="52"/>
      <c r="S677" s="25"/>
      <c r="T677" s="53"/>
    </row>
    <row r="678" spans="2:20">
      <c r="B678" s="42">
        <v>675</v>
      </c>
      <c r="C678" s="45"/>
      <c r="D678" s="25"/>
      <c r="E678" s="25"/>
      <c r="F678" s="25"/>
      <c r="G678" s="25"/>
      <c r="H678" s="122">
        <v>200</v>
      </c>
      <c r="I678" s="37"/>
      <c r="J678" s="37"/>
      <c r="K678" s="35">
        <f t="shared" si="93"/>
        <v>0</v>
      </c>
      <c r="L678" s="61">
        <f t="shared" si="94"/>
        <v>0</v>
      </c>
      <c r="M678" s="30"/>
      <c r="N678" s="7">
        <f t="shared" si="95"/>
        <v>31.470000000000006</v>
      </c>
      <c r="O678" s="26">
        <f t="shared" si="91"/>
        <v>0</v>
      </c>
      <c r="P678" s="10">
        <f t="shared" si="92"/>
        <v>14.304999999999991</v>
      </c>
      <c r="Q678" s="52"/>
      <c r="R678" s="52"/>
      <c r="S678" s="25"/>
      <c r="T678" s="53"/>
    </row>
    <row r="679" spans="2:20">
      <c r="B679" s="42">
        <v>676</v>
      </c>
      <c r="C679" s="45"/>
      <c r="D679" s="25"/>
      <c r="E679" s="25"/>
      <c r="F679" s="25"/>
      <c r="G679" s="25"/>
      <c r="H679" s="122">
        <v>200</v>
      </c>
      <c r="I679" s="37"/>
      <c r="J679" s="37"/>
      <c r="K679" s="35">
        <f t="shared" si="93"/>
        <v>0</v>
      </c>
      <c r="L679" s="61">
        <f t="shared" si="94"/>
        <v>0</v>
      </c>
      <c r="M679" s="30"/>
      <c r="N679" s="7">
        <f t="shared" si="95"/>
        <v>31.470000000000006</v>
      </c>
      <c r="O679" s="26">
        <f t="shared" si="91"/>
        <v>0</v>
      </c>
      <c r="P679" s="10">
        <f t="shared" si="92"/>
        <v>14.304999999999991</v>
      </c>
      <c r="Q679" s="52"/>
      <c r="R679" s="52"/>
      <c r="S679" s="25"/>
      <c r="T679" s="53"/>
    </row>
    <row r="680" spans="2:20">
      <c r="B680" s="42">
        <v>677</v>
      </c>
      <c r="C680" s="45"/>
      <c r="D680" s="25"/>
      <c r="E680" s="25"/>
      <c r="F680" s="25"/>
      <c r="G680" s="25"/>
      <c r="H680" s="122">
        <v>200</v>
      </c>
      <c r="I680" s="37"/>
      <c r="J680" s="37"/>
      <c r="K680" s="35">
        <f t="shared" si="93"/>
        <v>0</v>
      </c>
      <c r="L680" s="61">
        <f t="shared" si="94"/>
        <v>0</v>
      </c>
      <c r="M680" s="30"/>
      <c r="N680" s="7">
        <f t="shared" si="95"/>
        <v>31.470000000000006</v>
      </c>
      <c r="O680" s="26">
        <f t="shared" si="91"/>
        <v>0</v>
      </c>
      <c r="P680" s="10">
        <f t="shared" si="92"/>
        <v>14.304999999999991</v>
      </c>
      <c r="Q680" s="52"/>
      <c r="R680" s="52"/>
      <c r="S680" s="25"/>
      <c r="T680" s="53"/>
    </row>
    <row r="681" spans="2:20">
      <c r="B681" s="42">
        <v>678</v>
      </c>
      <c r="C681" s="45"/>
      <c r="D681" s="25"/>
      <c r="E681" s="25"/>
      <c r="F681" s="25"/>
      <c r="G681" s="25"/>
      <c r="H681" s="122">
        <v>200</v>
      </c>
      <c r="I681" s="37"/>
      <c r="J681" s="37"/>
      <c r="K681" s="35">
        <f t="shared" si="93"/>
        <v>0</v>
      </c>
      <c r="L681" s="61">
        <f t="shared" si="94"/>
        <v>0</v>
      </c>
      <c r="M681" s="30"/>
      <c r="N681" s="7">
        <f t="shared" si="95"/>
        <v>31.470000000000006</v>
      </c>
      <c r="O681" s="26">
        <f t="shared" si="91"/>
        <v>0</v>
      </c>
      <c r="P681" s="10">
        <f t="shared" si="92"/>
        <v>14.304999999999991</v>
      </c>
      <c r="Q681" s="52"/>
      <c r="R681" s="52"/>
      <c r="S681" s="25"/>
      <c r="T681" s="53"/>
    </row>
    <row r="682" spans="2:20">
      <c r="B682" s="42">
        <v>679</v>
      </c>
      <c r="C682" s="45"/>
      <c r="D682" s="25"/>
      <c r="E682" s="25"/>
      <c r="F682" s="25"/>
      <c r="G682" s="25"/>
      <c r="H682" s="122">
        <v>200</v>
      </c>
      <c r="I682" s="37"/>
      <c r="J682" s="37"/>
      <c r="K682" s="35">
        <f t="shared" si="93"/>
        <v>0</v>
      </c>
      <c r="L682" s="61">
        <f t="shared" si="94"/>
        <v>0</v>
      </c>
      <c r="M682" s="30"/>
      <c r="N682" s="7">
        <f t="shared" si="95"/>
        <v>31.470000000000006</v>
      </c>
      <c r="O682" s="26">
        <f t="shared" si="91"/>
        <v>0</v>
      </c>
      <c r="P682" s="10">
        <f t="shared" si="92"/>
        <v>14.304999999999991</v>
      </c>
      <c r="Q682" s="52"/>
      <c r="R682" s="52"/>
      <c r="S682" s="25"/>
      <c r="T682" s="53"/>
    </row>
    <row r="683" spans="2:20">
      <c r="B683" s="42">
        <v>680</v>
      </c>
      <c r="C683" s="45"/>
      <c r="D683" s="25"/>
      <c r="E683" s="25"/>
      <c r="F683" s="25"/>
      <c r="G683" s="25"/>
      <c r="H683" s="122">
        <v>200</v>
      </c>
      <c r="I683" s="37"/>
      <c r="J683" s="37"/>
      <c r="K683" s="35">
        <f t="shared" si="93"/>
        <v>0</v>
      </c>
      <c r="L683" s="61">
        <f t="shared" si="94"/>
        <v>0</v>
      </c>
      <c r="M683" s="30"/>
      <c r="N683" s="7">
        <f t="shared" si="95"/>
        <v>31.470000000000006</v>
      </c>
      <c r="O683" s="26">
        <f t="shared" si="91"/>
        <v>0</v>
      </c>
      <c r="P683" s="10">
        <f t="shared" si="92"/>
        <v>14.304999999999991</v>
      </c>
      <c r="Q683" s="52"/>
      <c r="R683" s="52"/>
      <c r="S683" s="25"/>
      <c r="T683" s="53"/>
    </row>
    <row r="684" spans="2:20">
      <c r="B684" s="42">
        <v>681</v>
      </c>
      <c r="C684" s="45"/>
      <c r="D684" s="25"/>
      <c r="E684" s="25"/>
      <c r="F684" s="25"/>
      <c r="G684" s="25"/>
      <c r="H684" s="122">
        <v>200</v>
      </c>
      <c r="I684" s="37"/>
      <c r="J684" s="37"/>
      <c r="K684" s="35">
        <f t="shared" si="93"/>
        <v>0</v>
      </c>
      <c r="L684" s="61">
        <f t="shared" si="94"/>
        <v>0</v>
      </c>
      <c r="M684" s="30"/>
      <c r="N684" s="7">
        <f t="shared" si="95"/>
        <v>31.470000000000006</v>
      </c>
      <c r="O684" s="26">
        <f t="shared" si="91"/>
        <v>0</v>
      </c>
      <c r="P684" s="10">
        <f t="shared" si="92"/>
        <v>14.304999999999991</v>
      </c>
      <c r="Q684" s="52"/>
      <c r="R684" s="52"/>
      <c r="S684" s="25"/>
      <c r="T684" s="53"/>
    </row>
    <row r="685" spans="2:20">
      <c r="B685" s="42">
        <v>682</v>
      </c>
      <c r="C685" s="45"/>
      <c r="D685" s="25"/>
      <c r="E685" s="25"/>
      <c r="F685" s="25"/>
      <c r="G685" s="25"/>
      <c r="H685" s="122">
        <v>200</v>
      </c>
      <c r="I685" s="37"/>
      <c r="J685" s="37"/>
      <c r="K685" s="35">
        <f t="shared" si="93"/>
        <v>0</v>
      </c>
      <c r="L685" s="61">
        <f t="shared" si="94"/>
        <v>0</v>
      </c>
      <c r="M685" s="30"/>
      <c r="N685" s="7">
        <f t="shared" si="95"/>
        <v>31.470000000000006</v>
      </c>
      <c r="O685" s="26">
        <f t="shared" si="91"/>
        <v>0</v>
      </c>
      <c r="P685" s="10">
        <f t="shared" si="92"/>
        <v>14.304999999999991</v>
      </c>
      <c r="Q685" s="52"/>
      <c r="R685" s="52"/>
      <c r="S685" s="25"/>
      <c r="T685" s="53"/>
    </row>
    <row r="686" spans="2:20">
      <c r="B686" s="42">
        <v>683</v>
      </c>
      <c r="C686" s="45"/>
      <c r="D686" s="25"/>
      <c r="E686" s="25"/>
      <c r="F686" s="25"/>
      <c r="G686" s="25"/>
      <c r="H686" s="122">
        <v>200</v>
      </c>
      <c r="I686" s="37"/>
      <c r="J686" s="37"/>
      <c r="K686" s="35">
        <f t="shared" si="93"/>
        <v>0</v>
      </c>
      <c r="L686" s="61">
        <f t="shared" si="94"/>
        <v>0</v>
      </c>
      <c r="M686" s="30"/>
      <c r="N686" s="7">
        <f t="shared" si="95"/>
        <v>31.470000000000006</v>
      </c>
      <c r="O686" s="26">
        <f t="shared" si="91"/>
        <v>0</v>
      </c>
      <c r="P686" s="10">
        <f t="shared" si="92"/>
        <v>14.304999999999991</v>
      </c>
      <c r="Q686" s="52"/>
      <c r="R686" s="52"/>
      <c r="S686" s="25"/>
      <c r="T686" s="53"/>
    </row>
    <row r="687" spans="2:20">
      <c r="B687" s="42">
        <v>684</v>
      </c>
      <c r="C687" s="45"/>
      <c r="D687" s="25"/>
      <c r="E687" s="25"/>
      <c r="F687" s="25"/>
      <c r="G687" s="25"/>
      <c r="H687" s="122">
        <v>200</v>
      </c>
      <c r="I687" s="37"/>
      <c r="J687" s="37"/>
      <c r="K687" s="35">
        <f t="shared" si="93"/>
        <v>0</v>
      </c>
      <c r="L687" s="61">
        <f t="shared" si="94"/>
        <v>0</v>
      </c>
      <c r="M687" s="30"/>
      <c r="N687" s="7">
        <f t="shared" si="95"/>
        <v>31.470000000000006</v>
      </c>
      <c r="O687" s="26">
        <f t="shared" si="91"/>
        <v>0</v>
      </c>
      <c r="P687" s="10">
        <f t="shared" si="92"/>
        <v>14.304999999999991</v>
      </c>
      <c r="Q687" s="52"/>
      <c r="R687" s="52"/>
      <c r="S687" s="25"/>
      <c r="T687" s="53"/>
    </row>
    <row r="688" spans="2:20">
      <c r="B688" s="42">
        <v>685</v>
      </c>
      <c r="C688" s="45"/>
      <c r="D688" s="25"/>
      <c r="E688" s="25"/>
      <c r="F688" s="25"/>
      <c r="G688" s="25"/>
      <c r="H688" s="122">
        <v>200</v>
      </c>
      <c r="I688" s="37"/>
      <c r="J688" s="37"/>
      <c r="K688" s="35">
        <f t="shared" si="93"/>
        <v>0</v>
      </c>
      <c r="L688" s="61">
        <f t="shared" si="94"/>
        <v>0</v>
      </c>
      <c r="M688" s="30"/>
      <c r="N688" s="7">
        <f t="shared" si="95"/>
        <v>31.470000000000006</v>
      </c>
      <c r="O688" s="26">
        <f t="shared" si="91"/>
        <v>0</v>
      </c>
      <c r="P688" s="10">
        <f t="shared" si="92"/>
        <v>14.304999999999991</v>
      </c>
      <c r="Q688" s="52"/>
      <c r="R688" s="52"/>
      <c r="S688" s="25"/>
      <c r="T688" s="53"/>
    </row>
    <row r="689" spans="2:20">
      <c r="B689" s="42">
        <v>686</v>
      </c>
      <c r="C689" s="45"/>
      <c r="D689" s="25"/>
      <c r="E689" s="25"/>
      <c r="F689" s="25"/>
      <c r="G689" s="25"/>
      <c r="H689" s="122">
        <v>200</v>
      </c>
      <c r="I689" s="37"/>
      <c r="J689" s="37"/>
      <c r="K689" s="35">
        <f t="shared" si="93"/>
        <v>0</v>
      </c>
      <c r="L689" s="61">
        <f t="shared" si="94"/>
        <v>0</v>
      </c>
      <c r="M689" s="30"/>
      <c r="N689" s="7">
        <f t="shared" si="95"/>
        <v>31.470000000000006</v>
      </c>
      <c r="O689" s="26">
        <f t="shared" si="91"/>
        <v>0</v>
      </c>
      <c r="P689" s="10">
        <f t="shared" si="92"/>
        <v>14.304999999999991</v>
      </c>
      <c r="Q689" s="52"/>
      <c r="R689" s="52"/>
      <c r="S689" s="25"/>
      <c r="T689" s="53"/>
    </row>
    <row r="690" spans="2:20">
      <c r="B690" s="42">
        <v>687</v>
      </c>
      <c r="C690" s="45"/>
      <c r="D690" s="25"/>
      <c r="E690" s="25"/>
      <c r="F690" s="25"/>
      <c r="G690" s="25"/>
      <c r="H690" s="122">
        <v>200</v>
      </c>
      <c r="I690" s="37"/>
      <c r="J690" s="37"/>
      <c r="K690" s="35">
        <f t="shared" si="93"/>
        <v>0</v>
      </c>
      <c r="L690" s="61">
        <f t="shared" si="94"/>
        <v>0</v>
      </c>
      <c r="M690" s="30"/>
      <c r="N690" s="7">
        <f t="shared" si="95"/>
        <v>31.470000000000006</v>
      </c>
      <c r="O690" s="26">
        <f t="shared" si="91"/>
        <v>0</v>
      </c>
      <c r="P690" s="10">
        <f t="shared" si="92"/>
        <v>14.304999999999991</v>
      </c>
      <c r="Q690" s="52"/>
      <c r="R690" s="52"/>
      <c r="S690" s="25"/>
      <c r="T690" s="53"/>
    </row>
    <row r="691" spans="2:20">
      <c r="B691" s="42">
        <v>688</v>
      </c>
      <c r="C691" s="45"/>
      <c r="D691" s="25"/>
      <c r="E691" s="25"/>
      <c r="F691" s="25"/>
      <c r="G691" s="25"/>
      <c r="H691" s="122">
        <v>200</v>
      </c>
      <c r="I691" s="37"/>
      <c r="J691" s="37"/>
      <c r="K691" s="35">
        <f t="shared" si="93"/>
        <v>0</v>
      </c>
      <c r="L691" s="61">
        <f t="shared" si="94"/>
        <v>0</v>
      </c>
      <c r="M691" s="30"/>
      <c r="N691" s="7">
        <f t="shared" si="95"/>
        <v>31.470000000000006</v>
      </c>
      <c r="O691" s="26">
        <f t="shared" si="91"/>
        <v>0</v>
      </c>
      <c r="P691" s="10">
        <f t="shared" si="92"/>
        <v>14.304999999999991</v>
      </c>
      <c r="Q691" s="52"/>
      <c r="R691" s="52"/>
      <c r="S691" s="25"/>
      <c r="T691" s="53"/>
    </row>
    <row r="692" spans="2:20">
      <c r="B692" s="42">
        <v>689</v>
      </c>
      <c r="C692" s="45"/>
      <c r="D692" s="25"/>
      <c r="E692" s="25"/>
      <c r="F692" s="25"/>
      <c r="G692" s="25"/>
      <c r="H692" s="122">
        <v>200</v>
      </c>
      <c r="I692" s="37"/>
      <c r="J692" s="37"/>
      <c r="K692" s="35">
        <f t="shared" si="93"/>
        <v>0</v>
      </c>
      <c r="L692" s="61">
        <f t="shared" si="94"/>
        <v>0</v>
      </c>
      <c r="M692" s="30"/>
      <c r="N692" s="7">
        <f t="shared" si="95"/>
        <v>31.470000000000006</v>
      </c>
      <c r="O692" s="26">
        <f t="shared" si="91"/>
        <v>0</v>
      </c>
      <c r="P692" s="10">
        <f t="shared" si="92"/>
        <v>14.304999999999991</v>
      </c>
      <c r="Q692" s="52"/>
      <c r="R692" s="52"/>
      <c r="S692" s="25"/>
      <c r="T692" s="53"/>
    </row>
    <row r="693" spans="2:20">
      <c r="B693" s="42">
        <v>690</v>
      </c>
      <c r="C693" s="45"/>
      <c r="D693" s="25"/>
      <c r="E693" s="25"/>
      <c r="F693" s="25"/>
      <c r="G693" s="25"/>
      <c r="H693" s="122">
        <v>200</v>
      </c>
      <c r="I693" s="37"/>
      <c r="J693" s="37"/>
      <c r="K693" s="35">
        <f t="shared" si="93"/>
        <v>0</v>
      </c>
      <c r="L693" s="61">
        <f t="shared" si="94"/>
        <v>0</v>
      </c>
      <c r="M693" s="30"/>
      <c r="N693" s="7">
        <f t="shared" si="95"/>
        <v>31.470000000000006</v>
      </c>
      <c r="O693" s="26">
        <f t="shared" si="91"/>
        <v>0</v>
      </c>
      <c r="P693" s="10">
        <f t="shared" si="92"/>
        <v>14.304999999999991</v>
      </c>
      <c r="Q693" s="52"/>
      <c r="R693" s="52"/>
      <c r="S693" s="25"/>
      <c r="T693" s="53"/>
    </row>
    <row r="694" spans="2:20">
      <c r="B694" s="42">
        <v>691</v>
      </c>
      <c r="C694" s="45"/>
      <c r="D694" s="25"/>
      <c r="E694" s="25"/>
      <c r="F694" s="25"/>
      <c r="G694" s="25"/>
      <c r="H694" s="122">
        <v>200</v>
      </c>
      <c r="I694" s="37"/>
      <c r="J694" s="37"/>
      <c r="K694" s="35">
        <f t="shared" si="93"/>
        <v>0</v>
      </c>
      <c r="L694" s="61">
        <f t="shared" si="94"/>
        <v>0</v>
      </c>
      <c r="M694" s="30"/>
      <c r="N694" s="7">
        <f t="shared" si="95"/>
        <v>31.470000000000006</v>
      </c>
      <c r="O694" s="26">
        <f t="shared" si="91"/>
        <v>0</v>
      </c>
      <c r="P694" s="10">
        <f t="shared" si="92"/>
        <v>14.304999999999991</v>
      </c>
      <c r="Q694" s="52"/>
      <c r="R694" s="52"/>
      <c r="S694" s="25"/>
      <c r="T694" s="53"/>
    </row>
    <row r="695" spans="2:20">
      <c r="B695" s="42">
        <v>692</v>
      </c>
      <c r="C695" s="45"/>
      <c r="D695" s="25"/>
      <c r="E695" s="25"/>
      <c r="F695" s="25"/>
      <c r="G695" s="25"/>
      <c r="H695" s="122">
        <v>200</v>
      </c>
      <c r="I695" s="37"/>
      <c r="J695" s="37"/>
      <c r="K695" s="35">
        <f t="shared" si="93"/>
        <v>0</v>
      </c>
      <c r="L695" s="61">
        <f t="shared" si="94"/>
        <v>0</v>
      </c>
      <c r="M695" s="30"/>
      <c r="N695" s="7">
        <f t="shared" si="95"/>
        <v>31.470000000000006</v>
      </c>
      <c r="O695" s="26">
        <f t="shared" si="91"/>
        <v>0</v>
      </c>
      <c r="P695" s="10">
        <f t="shared" si="92"/>
        <v>14.304999999999991</v>
      </c>
      <c r="Q695" s="52"/>
      <c r="R695" s="52"/>
      <c r="S695" s="25"/>
      <c r="T695" s="53"/>
    </row>
    <row r="696" spans="2:20">
      <c r="B696" s="42">
        <v>693</v>
      </c>
      <c r="C696" s="45"/>
      <c r="D696" s="25"/>
      <c r="E696" s="25"/>
      <c r="F696" s="25"/>
      <c r="G696" s="25"/>
      <c r="H696" s="122">
        <v>200</v>
      </c>
      <c r="I696" s="37"/>
      <c r="J696" s="37"/>
      <c r="K696" s="35">
        <f t="shared" si="93"/>
        <v>0</v>
      </c>
      <c r="L696" s="61">
        <f t="shared" si="94"/>
        <v>0</v>
      </c>
      <c r="M696" s="30"/>
      <c r="N696" s="7">
        <f t="shared" si="95"/>
        <v>31.470000000000006</v>
      </c>
      <c r="O696" s="26">
        <f t="shared" si="91"/>
        <v>0</v>
      </c>
      <c r="P696" s="10">
        <f t="shared" si="92"/>
        <v>14.304999999999991</v>
      </c>
      <c r="Q696" s="52"/>
      <c r="R696" s="52"/>
      <c r="S696" s="25"/>
      <c r="T696" s="53"/>
    </row>
    <row r="697" spans="2:20">
      <c r="B697" s="42">
        <v>694</v>
      </c>
      <c r="C697" s="45"/>
      <c r="D697" s="25"/>
      <c r="E697" s="25"/>
      <c r="F697" s="25"/>
      <c r="G697" s="25"/>
      <c r="H697" s="122">
        <v>200</v>
      </c>
      <c r="I697" s="37"/>
      <c r="J697" s="37"/>
      <c r="K697" s="35">
        <f t="shared" si="93"/>
        <v>0</v>
      </c>
      <c r="L697" s="61">
        <f t="shared" si="94"/>
        <v>0</v>
      </c>
      <c r="M697" s="30"/>
      <c r="N697" s="7">
        <f t="shared" si="95"/>
        <v>31.470000000000006</v>
      </c>
      <c r="O697" s="26">
        <f t="shared" si="91"/>
        <v>0</v>
      </c>
      <c r="P697" s="10">
        <f t="shared" si="92"/>
        <v>14.304999999999991</v>
      </c>
      <c r="Q697" s="52"/>
      <c r="R697" s="52"/>
      <c r="S697" s="25"/>
      <c r="T697" s="53"/>
    </row>
    <row r="698" spans="2:20">
      <c r="B698" s="42">
        <v>695</v>
      </c>
      <c r="C698" s="45"/>
      <c r="D698" s="25"/>
      <c r="E698" s="25"/>
      <c r="F698" s="25"/>
      <c r="G698" s="25"/>
      <c r="H698" s="122">
        <v>200</v>
      </c>
      <c r="I698" s="37"/>
      <c r="J698" s="37"/>
      <c r="K698" s="35">
        <f t="shared" si="93"/>
        <v>0</v>
      </c>
      <c r="L698" s="61">
        <f t="shared" si="94"/>
        <v>0</v>
      </c>
      <c r="M698" s="30"/>
      <c r="N698" s="7">
        <f t="shared" si="95"/>
        <v>31.470000000000006</v>
      </c>
      <c r="O698" s="26">
        <f t="shared" si="91"/>
        <v>0</v>
      </c>
      <c r="P698" s="10">
        <f t="shared" si="92"/>
        <v>14.304999999999991</v>
      </c>
      <c r="Q698" s="52"/>
      <c r="R698" s="52"/>
      <c r="S698" s="25"/>
      <c r="T698" s="53"/>
    </row>
    <row r="699" spans="2:20">
      <c r="B699" s="42">
        <v>696</v>
      </c>
      <c r="C699" s="45"/>
      <c r="D699" s="25"/>
      <c r="E699" s="25"/>
      <c r="F699" s="25"/>
      <c r="G699" s="25"/>
      <c r="H699" s="122">
        <v>200</v>
      </c>
      <c r="I699" s="37"/>
      <c r="J699" s="37"/>
      <c r="K699" s="35">
        <f t="shared" si="93"/>
        <v>0</v>
      </c>
      <c r="L699" s="61">
        <f t="shared" si="94"/>
        <v>0</v>
      </c>
      <c r="M699" s="30"/>
      <c r="N699" s="7">
        <f t="shared" si="95"/>
        <v>31.470000000000006</v>
      </c>
      <c r="O699" s="26">
        <f t="shared" si="91"/>
        <v>0</v>
      </c>
      <c r="P699" s="10">
        <f t="shared" si="92"/>
        <v>14.304999999999991</v>
      </c>
      <c r="Q699" s="52"/>
      <c r="R699" s="52"/>
      <c r="S699" s="25"/>
      <c r="T699" s="53"/>
    </row>
    <row r="700" spans="2:20">
      <c r="B700" s="42">
        <v>697</v>
      </c>
      <c r="C700" s="45"/>
      <c r="D700" s="25"/>
      <c r="E700" s="25"/>
      <c r="F700" s="25"/>
      <c r="G700" s="25"/>
      <c r="H700" s="122">
        <v>200</v>
      </c>
      <c r="I700" s="37"/>
      <c r="J700" s="37"/>
      <c r="K700" s="35">
        <f t="shared" si="93"/>
        <v>0</v>
      </c>
      <c r="L700" s="61">
        <f t="shared" si="94"/>
        <v>0</v>
      </c>
      <c r="M700" s="30"/>
      <c r="N700" s="7">
        <f t="shared" si="95"/>
        <v>31.470000000000006</v>
      </c>
      <c r="O700" s="26">
        <f t="shared" si="91"/>
        <v>0</v>
      </c>
      <c r="P700" s="10">
        <f t="shared" si="92"/>
        <v>14.304999999999991</v>
      </c>
      <c r="Q700" s="52"/>
      <c r="R700" s="52"/>
      <c r="S700" s="25"/>
      <c r="T700" s="53"/>
    </row>
  </sheetData>
  <autoFilter ref="B1:T700" xr:uid="{A5175C87-4F7E-4E5B-9A6C-57798BFDB06F}"/>
  <sortState xmlns:xlrd2="http://schemas.microsoft.com/office/spreadsheetml/2017/richdata2" ref="AA16:AE56">
    <sortCondition descending="1" ref="AB16:AB56"/>
  </sortState>
  <mergeCells count="8">
    <mergeCell ref="I2:O2"/>
    <mergeCell ref="B2:B3"/>
    <mergeCell ref="C2:C3"/>
    <mergeCell ref="D2:D3"/>
    <mergeCell ref="F2:F3"/>
    <mergeCell ref="G2:G3"/>
    <mergeCell ref="H2:H3"/>
    <mergeCell ref="E2:E3"/>
  </mergeCells>
  <phoneticPr fontId="1" type="noConversion"/>
  <conditionalFormatting sqref="M48:M261 M264 AE16:AE71 M267:M371 N4:P468 M379:M477 M480:M509 O480:O700 O469:O477 P469:P700 N469:N700 M511:M549 M556:M566 M574:M579 M584 M588:M592 M595:M600 M606:M611 M615:M616 M618:M633 M645:M651 M653:M700">
    <cfRule type="cellIs" dxfId="234" priority="146" operator="lessThan">
      <formula>0</formula>
    </cfRule>
    <cfRule type="cellIs" dxfId="233" priority="147" operator="greaterThan">
      <formula>0</formula>
    </cfRule>
  </conditionalFormatting>
  <conditionalFormatting sqref="Q10:R14 Q1:R6 Q46:R46 Q35:Q45 Q16:R34 Q48:R77 Q79:R92 Q95:R149 Q151:R156 Q160:R204 Q206:R228 Q230:R261 Q264:R264 Q267:R323 Q325:R371 Q379:R477 Q480:R509 Q511:R538 Q540:R549 Q556:R558 Q574:R579 Q584:R585 Q588:R590 Q592:R592 Q595:R600 Q604:R611 Q615:R633 Q645:R700">
    <cfRule type="cellIs" dxfId="232" priority="145" operator="equal">
      <formula>"0-0"</formula>
    </cfRule>
  </conditionalFormatting>
  <conditionalFormatting sqref="M46 M4:M34">
    <cfRule type="cellIs" dxfId="231" priority="141" operator="lessThan">
      <formula>0</formula>
    </cfRule>
    <cfRule type="cellIs" dxfId="230" priority="142" operator="greaterThan">
      <formula>0</formula>
    </cfRule>
  </conditionalFormatting>
  <conditionalFormatting sqref="Q15:R15">
    <cfRule type="cellIs" dxfId="229" priority="137" operator="equal">
      <formula>"0-0"</formula>
    </cfRule>
  </conditionalFormatting>
  <conditionalFormatting sqref="M47">
    <cfRule type="cellIs" dxfId="228" priority="135" operator="lessThan">
      <formula>0</formula>
    </cfRule>
    <cfRule type="cellIs" dxfId="227" priority="136" operator="greaterThan">
      <formula>0</formula>
    </cfRule>
  </conditionalFormatting>
  <conditionalFormatting sqref="M35:M45">
    <cfRule type="cellIs" dxfId="226" priority="133" operator="lessThan">
      <formula>0</formula>
    </cfRule>
    <cfRule type="cellIs" dxfId="225" priority="134" operator="greaterThan">
      <formula>0</formula>
    </cfRule>
  </conditionalFormatting>
  <conditionalFormatting sqref="R35:R45">
    <cfRule type="cellIs" dxfId="224" priority="132" operator="equal">
      <formula>"0-0"</formula>
    </cfRule>
  </conditionalFormatting>
  <conditionalFormatting sqref="X16:X39">
    <cfRule type="cellIs" dxfId="223" priority="130" operator="lessThan">
      <formula>0</formula>
    </cfRule>
    <cfRule type="cellIs" dxfId="222" priority="131" operator="greaterThan">
      <formula>0</formula>
    </cfRule>
  </conditionalFormatting>
  <conditionalFormatting sqref="Y16:Y39">
    <cfRule type="cellIs" dxfId="221" priority="128" operator="lessThan">
      <formula>0</formula>
    </cfRule>
    <cfRule type="cellIs" dxfId="220" priority="129" operator="greaterThan">
      <formula>0</formula>
    </cfRule>
  </conditionalFormatting>
  <conditionalFormatting sqref="W11:X11">
    <cfRule type="cellIs" dxfId="219" priority="126" operator="greaterThan">
      <formula>0</formula>
    </cfRule>
    <cfRule type="cellIs" dxfId="218" priority="127" operator="lessThan">
      <formula>0</formula>
    </cfRule>
  </conditionalFormatting>
  <conditionalFormatting sqref="Q7:R9">
    <cfRule type="cellIs" dxfId="217" priority="125" operator="equal">
      <formula>"0-0"</formula>
    </cfRule>
  </conditionalFormatting>
  <conditionalFormatting sqref="Q78:R78">
    <cfRule type="cellIs" dxfId="216" priority="124" operator="equal">
      <formula>"0-0"</formula>
    </cfRule>
  </conditionalFormatting>
  <conditionalFormatting sqref="Q94:R94">
    <cfRule type="cellIs" dxfId="215" priority="123" operator="equal">
      <formula>"0-0"</formula>
    </cfRule>
  </conditionalFormatting>
  <conditionalFormatting sqref="Q93:R93">
    <cfRule type="cellIs" dxfId="214" priority="122" operator="equal">
      <formula>"0-0"</formula>
    </cfRule>
  </conditionalFormatting>
  <conditionalFormatting sqref="Q150:R150">
    <cfRule type="cellIs" dxfId="213" priority="121" operator="equal">
      <formula>"0-0"</formula>
    </cfRule>
  </conditionalFormatting>
  <conditionalFormatting sqref="Q157:R157">
    <cfRule type="cellIs" dxfId="212" priority="120" operator="equal">
      <formula>"0-0"</formula>
    </cfRule>
  </conditionalFormatting>
  <conditionalFormatting sqref="Q158:R158">
    <cfRule type="cellIs" dxfId="211" priority="119" operator="equal">
      <formula>"0-0"</formula>
    </cfRule>
  </conditionalFormatting>
  <conditionalFormatting sqref="Q159:R159">
    <cfRule type="cellIs" dxfId="210" priority="118" operator="equal">
      <formula>"0-0"</formula>
    </cfRule>
  </conditionalFormatting>
  <conditionalFormatting sqref="AD16:AD71">
    <cfRule type="cellIs" dxfId="209" priority="115" operator="equal">
      <formula>0.8</formula>
    </cfRule>
    <cfRule type="cellIs" dxfId="208" priority="116" operator="lessThan">
      <formula>0.8</formula>
    </cfRule>
    <cfRule type="cellIs" dxfId="207" priority="117" operator="greaterThan">
      <formula>0.8</formula>
    </cfRule>
  </conditionalFormatting>
  <conditionalFormatting sqref="Q205:R205">
    <cfRule type="cellIs" dxfId="206" priority="112" operator="equal">
      <formula>"0-0"</formula>
    </cfRule>
  </conditionalFormatting>
  <conditionalFormatting sqref="Q229:R229">
    <cfRule type="cellIs" dxfId="205" priority="111" operator="equal">
      <formula>"0-0"</formula>
    </cfRule>
  </conditionalFormatting>
  <conditionalFormatting sqref="M262:M263">
    <cfRule type="cellIs" dxfId="204" priority="109" operator="lessThan">
      <formula>0</formula>
    </cfRule>
    <cfRule type="cellIs" dxfId="203" priority="110" operator="greaterThan">
      <formula>0</formula>
    </cfRule>
  </conditionalFormatting>
  <conditionalFormatting sqref="M262:M263">
    <cfRule type="cellIs" dxfId="202" priority="107" operator="lessThan">
      <formula>0</formula>
    </cfRule>
    <cfRule type="cellIs" dxfId="201" priority="108" operator="greaterThan">
      <formula>0.0000000001</formula>
    </cfRule>
  </conditionalFormatting>
  <conditionalFormatting sqref="Q262:R263">
    <cfRule type="cellIs" dxfId="200" priority="106" operator="equal">
      <formula>"0-0"</formula>
    </cfRule>
  </conditionalFormatting>
  <conditionalFormatting sqref="M265:M266">
    <cfRule type="cellIs" dxfId="199" priority="104" operator="lessThan">
      <formula>0</formula>
    </cfRule>
    <cfRule type="cellIs" dxfId="198" priority="105" operator="greaterThan">
      <formula>0</formula>
    </cfRule>
  </conditionalFormatting>
  <conditionalFormatting sqref="M265:M266">
    <cfRule type="cellIs" dxfId="197" priority="102" operator="lessThan">
      <formula>0</formula>
    </cfRule>
    <cfRule type="cellIs" dxfId="196" priority="103" operator="greaterThan">
      <formula>0.0000000001</formula>
    </cfRule>
  </conditionalFormatting>
  <conditionalFormatting sqref="Q265:R266">
    <cfRule type="cellIs" dxfId="195" priority="101" operator="equal">
      <formula>"0-0"</formula>
    </cfRule>
  </conditionalFormatting>
  <conditionalFormatting sqref="Q324:R324">
    <cfRule type="cellIs" dxfId="194" priority="100" operator="equal">
      <formula>"0-0"</formula>
    </cfRule>
  </conditionalFormatting>
  <conditionalFormatting sqref="AK16:AK71">
    <cfRule type="cellIs" dxfId="193" priority="98" operator="lessThan">
      <formula>0</formula>
    </cfRule>
    <cfRule type="cellIs" dxfId="192" priority="99" operator="greaterThan">
      <formula>0</formula>
    </cfRule>
  </conditionalFormatting>
  <conditionalFormatting sqref="AJ16:AJ71">
    <cfRule type="cellIs" dxfId="191" priority="95" operator="equal">
      <formula>0.8</formula>
    </cfRule>
    <cfRule type="cellIs" dxfId="190" priority="96" operator="lessThan">
      <formula>0.8</formula>
    </cfRule>
    <cfRule type="cellIs" dxfId="189" priority="97" operator="greaterThan">
      <formula>0.8</formula>
    </cfRule>
  </conditionalFormatting>
  <conditionalFormatting sqref="AQ16:AQ71">
    <cfRule type="cellIs" dxfId="188" priority="93" operator="lessThan">
      <formula>0</formula>
    </cfRule>
    <cfRule type="cellIs" dxfId="187" priority="94" operator="greaterThan">
      <formula>0</formula>
    </cfRule>
  </conditionalFormatting>
  <conditionalFormatting sqref="AP16:AP71">
    <cfRule type="cellIs" dxfId="186" priority="90" operator="equal">
      <formula>0.8</formula>
    </cfRule>
    <cfRule type="cellIs" dxfId="185" priority="91" operator="lessThan">
      <formula>0.8</formula>
    </cfRule>
    <cfRule type="cellIs" dxfId="184" priority="92" operator="greaterThan">
      <formula>0.8</formula>
    </cfRule>
  </conditionalFormatting>
  <conditionalFormatting sqref="M372:M378">
    <cfRule type="cellIs" dxfId="183" priority="85" operator="lessThan">
      <formula>0</formula>
    </cfRule>
    <cfRule type="cellIs" dxfId="182" priority="86" operator="greaterThan">
      <formula>0</formula>
    </cfRule>
  </conditionalFormatting>
  <conditionalFormatting sqref="Q372:R372 Q375:R378">
    <cfRule type="cellIs" dxfId="181" priority="84" operator="equal">
      <formula>"0-0"</formula>
    </cfRule>
  </conditionalFormatting>
  <conditionalFormatting sqref="Q373:R373">
    <cfRule type="cellIs" dxfId="180" priority="83" operator="equal">
      <formula>"0-0"</formula>
    </cfRule>
  </conditionalFormatting>
  <conditionalFormatting sqref="Q374:R374">
    <cfRule type="cellIs" dxfId="179" priority="82" operator="equal">
      <formula>"0-0"</formula>
    </cfRule>
  </conditionalFormatting>
  <conditionalFormatting sqref="M478:M479 O478:O479">
    <cfRule type="cellIs" dxfId="178" priority="80" operator="lessThan">
      <formula>0</formula>
    </cfRule>
    <cfRule type="cellIs" dxfId="177" priority="81" operator="greaterThan">
      <formula>0</formula>
    </cfRule>
  </conditionalFormatting>
  <conditionalFormatting sqref="Q478:R479">
    <cfRule type="cellIs" dxfId="176" priority="79" operator="equal">
      <formula>"0-0"</formula>
    </cfRule>
  </conditionalFormatting>
  <conditionalFormatting sqref="M510">
    <cfRule type="cellIs" dxfId="175" priority="77" operator="lessThan">
      <formula>0</formula>
    </cfRule>
    <cfRule type="cellIs" dxfId="174" priority="78" operator="greaterThan">
      <formula>0</formula>
    </cfRule>
  </conditionalFormatting>
  <conditionalFormatting sqref="M510">
    <cfRule type="cellIs" dxfId="173" priority="75" operator="lessThan">
      <formula>0</formula>
    </cfRule>
    <cfRule type="cellIs" dxfId="172" priority="76" operator="greaterThan">
      <formula>0.0000000001</formula>
    </cfRule>
  </conditionalFormatting>
  <conditionalFormatting sqref="Q510:R510">
    <cfRule type="cellIs" dxfId="171" priority="74" operator="equal">
      <formula>"0-0"</formula>
    </cfRule>
  </conditionalFormatting>
  <conditionalFormatting sqref="Q539:R539">
    <cfRule type="cellIs" dxfId="170" priority="73" operator="equal">
      <formula>"0-0"</formula>
    </cfRule>
  </conditionalFormatting>
  <conditionalFormatting sqref="M550:M555">
    <cfRule type="cellIs" dxfId="169" priority="71" operator="lessThan">
      <formula>0</formula>
    </cfRule>
    <cfRule type="cellIs" dxfId="168" priority="72" operator="greaterThan">
      <formula>0</formula>
    </cfRule>
  </conditionalFormatting>
  <conditionalFormatting sqref="M550:M555">
    <cfRule type="cellIs" dxfId="167" priority="69" operator="lessThan">
      <formula>0</formula>
    </cfRule>
    <cfRule type="cellIs" dxfId="166" priority="70" operator="greaterThan">
      <formula>0.0000000001</formula>
    </cfRule>
  </conditionalFormatting>
  <conditionalFormatting sqref="Q551:R551 Q553:R555">
    <cfRule type="cellIs" dxfId="165" priority="68" operator="equal">
      <formula>"0-0"</formula>
    </cfRule>
  </conditionalFormatting>
  <conditionalFormatting sqref="Q550:R550">
    <cfRule type="cellIs" dxfId="164" priority="67" operator="equal">
      <formula>"0-0"</formula>
    </cfRule>
  </conditionalFormatting>
  <conditionalFormatting sqref="Q552:R552">
    <cfRule type="cellIs" dxfId="163" priority="66" operator="equal">
      <formula>"0-0"</formula>
    </cfRule>
  </conditionalFormatting>
  <conditionalFormatting sqref="Q559:R565">
    <cfRule type="cellIs" dxfId="162" priority="65" operator="equal">
      <formula>"0-0"</formula>
    </cfRule>
  </conditionalFormatting>
  <conditionalFormatting sqref="Q566:R566">
    <cfRule type="cellIs" dxfId="161" priority="64" operator="equal">
      <formula>"0-0"</formula>
    </cfRule>
  </conditionalFormatting>
  <conditionalFormatting sqref="M567:M569">
    <cfRule type="cellIs" dxfId="160" priority="62" operator="lessThan">
      <formula>0</formula>
    </cfRule>
    <cfRule type="cellIs" dxfId="159" priority="63" operator="greaterThan">
      <formula>0</formula>
    </cfRule>
  </conditionalFormatting>
  <conditionalFormatting sqref="M567:M569">
    <cfRule type="cellIs" dxfId="158" priority="60" operator="lessThan">
      <formula>0</formula>
    </cfRule>
    <cfRule type="cellIs" dxfId="157" priority="61" operator="greaterThan">
      <formula>0.0000000001</formula>
    </cfRule>
  </conditionalFormatting>
  <conditionalFormatting sqref="Q567:R569">
    <cfRule type="cellIs" dxfId="156" priority="59" operator="equal">
      <formula>"0-0"</formula>
    </cfRule>
  </conditionalFormatting>
  <conditionalFormatting sqref="M570:M573">
    <cfRule type="cellIs" dxfId="155" priority="57" operator="lessThan">
      <formula>0</formula>
    </cfRule>
    <cfRule type="cellIs" dxfId="154" priority="58" operator="greaterThan">
      <formula>0</formula>
    </cfRule>
  </conditionalFormatting>
  <conditionalFormatting sqref="M570:M573">
    <cfRule type="cellIs" dxfId="153" priority="55" operator="lessThan">
      <formula>0</formula>
    </cfRule>
    <cfRule type="cellIs" dxfId="152" priority="56" operator="greaterThan">
      <formula>0.0000000001</formula>
    </cfRule>
  </conditionalFormatting>
  <conditionalFormatting sqref="Q570:R573">
    <cfRule type="cellIs" dxfId="151" priority="54" operator="equal">
      <formula>"0-0"</formula>
    </cfRule>
  </conditionalFormatting>
  <conditionalFormatting sqref="M580:M583">
    <cfRule type="cellIs" dxfId="150" priority="52" operator="lessThan">
      <formula>0</formula>
    </cfRule>
    <cfRule type="cellIs" dxfId="149" priority="53" operator="greaterThan">
      <formula>0</formula>
    </cfRule>
  </conditionalFormatting>
  <conditionalFormatting sqref="M580:M583">
    <cfRule type="cellIs" dxfId="148" priority="50" operator="lessThan">
      <formula>0</formula>
    </cfRule>
    <cfRule type="cellIs" dxfId="147" priority="51" operator="greaterThan">
      <formula>0.0000000001</formula>
    </cfRule>
  </conditionalFormatting>
  <conditionalFormatting sqref="Q580:R583">
    <cfRule type="cellIs" dxfId="146" priority="49" operator="equal">
      <formula>"0-0"</formula>
    </cfRule>
  </conditionalFormatting>
  <conditionalFormatting sqref="M585">
    <cfRule type="cellIs" dxfId="145" priority="47" operator="lessThan">
      <formula>0</formula>
    </cfRule>
    <cfRule type="cellIs" dxfId="144" priority="48" operator="greaterThan">
      <formula>0</formula>
    </cfRule>
  </conditionalFormatting>
  <conditionalFormatting sqref="M585">
    <cfRule type="cellIs" dxfId="143" priority="45" operator="lessThan">
      <formula>0</formula>
    </cfRule>
    <cfRule type="cellIs" dxfId="142" priority="46" operator="greaterThan">
      <formula>0.0000000001</formula>
    </cfRule>
  </conditionalFormatting>
  <conditionalFormatting sqref="M586:M587">
    <cfRule type="cellIs" dxfId="141" priority="43" operator="lessThan">
      <formula>0</formula>
    </cfRule>
    <cfRule type="cellIs" dxfId="140" priority="44" operator="greaterThan">
      <formula>0</formula>
    </cfRule>
  </conditionalFormatting>
  <conditionalFormatting sqref="M586:M587">
    <cfRule type="cellIs" dxfId="139" priority="41" operator="lessThan">
      <formula>0</formula>
    </cfRule>
    <cfRule type="cellIs" dxfId="138" priority="42" operator="greaterThan">
      <formula>0.0000000001</formula>
    </cfRule>
  </conditionalFormatting>
  <conditionalFormatting sqref="Q586:R587">
    <cfRule type="cellIs" dxfId="137" priority="40" operator="equal">
      <formula>"0-0"</formula>
    </cfRule>
  </conditionalFormatting>
  <conditionalFormatting sqref="Q591:R591">
    <cfRule type="cellIs" dxfId="136" priority="39" operator="equal">
      <formula>"0-0"</formula>
    </cfRule>
  </conditionalFormatting>
  <conditionalFormatting sqref="M593">
    <cfRule type="cellIs" dxfId="135" priority="37" operator="lessThan">
      <formula>0</formula>
    </cfRule>
    <cfRule type="cellIs" dxfId="134" priority="38" operator="greaterThan">
      <formula>0</formula>
    </cfRule>
  </conditionalFormatting>
  <conditionalFormatting sqref="M593">
    <cfRule type="cellIs" dxfId="133" priority="35" operator="lessThan">
      <formula>0</formula>
    </cfRule>
    <cfRule type="cellIs" dxfId="132" priority="36" operator="greaterThan">
      <formula>0.0000000001</formula>
    </cfRule>
  </conditionalFormatting>
  <conditionalFormatting sqref="Q593:R593">
    <cfRule type="cellIs" dxfId="131" priority="34" operator="equal">
      <formula>"0-0"</formula>
    </cfRule>
  </conditionalFormatting>
  <conditionalFormatting sqref="M594">
    <cfRule type="cellIs" dxfId="130" priority="32" operator="lessThan">
      <formula>0</formula>
    </cfRule>
    <cfRule type="cellIs" dxfId="129" priority="33" operator="greaterThan">
      <formula>0</formula>
    </cfRule>
  </conditionalFormatting>
  <conditionalFormatting sqref="M594">
    <cfRule type="cellIs" dxfId="128" priority="30" operator="lessThan">
      <formula>0</formula>
    </cfRule>
    <cfRule type="cellIs" dxfId="127" priority="31" operator="greaterThan">
      <formula>0.0000000001</formula>
    </cfRule>
  </conditionalFormatting>
  <conditionalFormatting sqref="Q594:R594">
    <cfRule type="cellIs" dxfId="126" priority="29" operator="equal">
      <formula>"0-0"</formula>
    </cfRule>
  </conditionalFormatting>
  <conditionalFormatting sqref="M601:M603">
    <cfRule type="cellIs" dxfId="125" priority="27" operator="lessThan">
      <formula>0</formula>
    </cfRule>
    <cfRule type="cellIs" dxfId="124" priority="28" operator="greaterThan">
      <formula>0</formula>
    </cfRule>
  </conditionalFormatting>
  <conditionalFormatting sqref="M601:M603">
    <cfRule type="cellIs" dxfId="123" priority="25" operator="lessThan">
      <formula>0</formula>
    </cfRule>
    <cfRule type="cellIs" dxfId="122" priority="26" operator="greaterThan">
      <formula>0.0000000001</formula>
    </cfRule>
  </conditionalFormatting>
  <conditionalFormatting sqref="Q601:R603">
    <cfRule type="cellIs" dxfId="121" priority="24" operator="equal">
      <formula>"0-0"</formula>
    </cfRule>
  </conditionalFormatting>
  <conditionalFormatting sqref="M604:M605">
    <cfRule type="cellIs" dxfId="120" priority="22" operator="lessThan">
      <formula>0</formula>
    </cfRule>
    <cfRule type="cellIs" dxfId="119" priority="23" operator="greaterThan">
      <formula>0</formula>
    </cfRule>
  </conditionalFormatting>
  <conditionalFormatting sqref="M604:M605">
    <cfRule type="cellIs" dxfId="118" priority="20" operator="lessThan">
      <formula>0</formula>
    </cfRule>
    <cfRule type="cellIs" dxfId="117" priority="21" operator="greaterThan">
      <formula>0.0000000001</formula>
    </cfRule>
  </conditionalFormatting>
  <conditionalFormatting sqref="M612:M614">
    <cfRule type="cellIs" dxfId="116" priority="18" operator="lessThan">
      <formula>0</formula>
    </cfRule>
    <cfRule type="cellIs" dxfId="115" priority="19" operator="greaterThan">
      <formula>0</formula>
    </cfRule>
  </conditionalFormatting>
  <conditionalFormatting sqref="M612:M614">
    <cfRule type="cellIs" dxfId="114" priority="16" operator="lessThan">
      <formula>0</formula>
    </cfRule>
    <cfRule type="cellIs" dxfId="113" priority="17" operator="greaterThan">
      <formula>0.0000000001</formula>
    </cfRule>
  </conditionalFormatting>
  <conditionalFormatting sqref="Q612:R614">
    <cfRule type="cellIs" dxfId="112" priority="15" operator="equal">
      <formula>"0-0"</formula>
    </cfRule>
  </conditionalFormatting>
  <conditionalFormatting sqref="M617">
    <cfRule type="cellIs" dxfId="111" priority="13" operator="lessThan">
      <formula>0</formula>
    </cfRule>
    <cfRule type="cellIs" dxfId="110" priority="14" operator="greaterThan">
      <formula>0</formula>
    </cfRule>
  </conditionalFormatting>
  <conditionalFormatting sqref="M617">
    <cfRule type="cellIs" dxfId="109" priority="11" operator="lessThan">
      <formula>0</formula>
    </cfRule>
    <cfRule type="cellIs" dxfId="108" priority="12" operator="greaterThan">
      <formula>0.0000000001</formula>
    </cfRule>
  </conditionalFormatting>
  <conditionalFormatting sqref="M634:M644">
    <cfRule type="cellIs" dxfId="107" priority="9" operator="lessThan">
      <formula>0</formula>
    </cfRule>
    <cfRule type="cellIs" dxfId="106" priority="10" operator="greaterThan">
      <formula>0</formula>
    </cfRule>
  </conditionalFormatting>
  <conditionalFormatting sqref="M634:M644">
    <cfRule type="cellIs" dxfId="105" priority="7" operator="lessThan">
      <formula>0</formula>
    </cfRule>
    <cfRule type="cellIs" dxfId="104" priority="8" operator="greaterThan">
      <formula>0.0000000001</formula>
    </cfRule>
  </conditionalFormatting>
  <conditionalFormatting sqref="Q634:R643">
    <cfRule type="cellIs" dxfId="103" priority="6" operator="equal">
      <formula>"0-0"</formula>
    </cfRule>
  </conditionalFormatting>
  <conditionalFormatting sqref="Q644:R644">
    <cfRule type="cellIs" dxfId="102" priority="5" operator="equal">
      <formula>"0-0"</formula>
    </cfRule>
  </conditionalFormatting>
  <conditionalFormatting sqref="M652">
    <cfRule type="cellIs" dxfId="101" priority="3" operator="lessThan">
      <formula>0</formula>
    </cfRule>
    <cfRule type="cellIs" dxfId="100" priority="4" operator="greaterThan">
      <formula>0</formula>
    </cfRule>
  </conditionalFormatting>
  <conditionalFormatting sqref="M652">
    <cfRule type="cellIs" dxfId="99" priority="1" operator="lessThan">
      <formula>0</formula>
    </cfRule>
    <cfRule type="cellIs" dxfId="98" priority="2" operator="greaterThan">
      <formula>0.0000000001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E28AC992-D937-45B6-A404-DFE0C5D8AC67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C44</xm:sqref>
            </x14:sparkline>
          </x14:sparklines>
        </x14:sparklineGroup>
        <x14:sparklineGroup displayEmptyCellsAs="gap" xr2:uid="{8FF050FF-6DF1-4CAE-AC3F-D6677D1F328C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C42</xm:sqref>
            </x14:sparkline>
          </x14:sparklines>
        </x14:sparklineGroup>
        <x14:sparklineGroup displayEmptyCellsAs="gap" xr2:uid="{659EB42D-3601-4B81-93D7-77911257BA17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C41</xm:sqref>
            </x14:sparkline>
          </x14:sparklines>
        </x14:sparklineGroup>
        <x14:sparklineGroup displayEmptyCellsAs="gap" xr2:uid="{73D570C5-258D-4227-8D13-5C822C492269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C40</xm:sqref>
            </x14:sparkline>
          </x14:sparklines>
        </x14:sparklineGroup>
        <x14:sparklineGroup displayEmptyCellsAs="gap" xr2:uid="{CE675527-01A5-4B0F-9CE9-9ED73831010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C17</xm:sqref>
            </x14:sparkline>
          </x14:sparklines>
        </x14:sparklineGroup>
        <x14:sparklineGroup displayEmptyCellsAs="gap" xr2:uid="{F3EACB02-8058-4194-8F4B-57EAD4477557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C24</xm:sqref>
            </x14:sparkline>
          </x14:sparklines>
        </x14:sparklineGroup>
        <x14:sparklineGroup displayEmptyCellsAs="gap" xr2:uid="{BEDE7630-1DAC-4CA1-9CBD-6ECE78F21A77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C20</xm:sqref>
            </x14:sparkline>
            <x14:sparkline>
              <xm:sqref>C21</xm:sqref>
            </x14:sparkline>
            <x14:sparkline>
              <xm:sqref>C22</xm:sqref>
            </x14:sparkline>
            <x14:sparkline>
              <xm:sqref>C23</xm:sqref>
            </x14:sparkline>
          </x14:sparklines>
        </x14:sparklineGroup>
        <x14:sparklineGroup displayEmptyCellsAs="gap" xr2:uid="{FA98FD55-17BE-4DA9-A639-D96B08E39C06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C39</xm:sqref>
            </x14:sparkline>
          </x14:sparklines>
        </x14:sparklineGroup>
        <x14:sparklineGroup displayEmptyCellsAs="gap" xr2:uid="{FDE92A3B-226C-40FE-950B-E3CA846AA55F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C43</xm:sqref>
            </x14:sparkline>
          </x14:sparklines>
        </x14:sparklineGroup>
        <x14:sparklineGroup displayEmptyCellsAs="gap" xr2:uid="{B47DE399-F77E-41B2-9A93-A8A4F212E18F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C36</xm:sqref>
            </x14:sparkline>
          </x14:sparklines>
        </x14:sparklineGroup>
        <x14:sparklineGroup displayEmptyCellsAs="gap" xr2:uid="{25F09F0C-C908-48C2-BC32-0EBAAA6C9DB7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C37</xm:sqref>
            </x14:sparkline>
            <x14:sparkline>
              <xm:sqref>C38</xm:sqref>
            </x14:sparkline>
          </x14:sparklines>
        </x14:sparklineGroup>
        <x14:sparklineGroup displayEmptyCellsAs="gap" xr2:uid="{3880116F-A6E4-4A0E-AD70-B45305DCA262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C13</xm:sqref>
            </x14:sparkline>
          </x14:sparklines>
        </x14:sparklineGroup>
        <x14:sparklineGroup displayEmptyCellsAs="gap" xr2:uid="{155FB01D-7097-4463-8D50-DFC9F6FB4B2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C25</xm:sqref>
            </x14:sparkline>
            <x14:sparkline>
              <xm:sqref>C26</xm:sqref>
            </x14:sparkline>
            <x14:sparkline>
              <xm:sqref>C27</xm:sqref>
            </x14:sparkline>
            <x14:sparkline>
              <xm:sqref>C28</xm:sqref>
            </x14:sparkline>
            <x14:sparkline>
              <xm:sqref>C29</xm:sqref>
            </x14:sparkline>
            <x14:sparkline>
              <xm:sqref>C30</xm:sqref>
            </x14:sparkline>
          </x14:sparklines>
        </x14:sparklineGroup>
        <x14:sparklineGroup displayEmptyCellsAs="gap" xr2:uid="{B04D436E-B3A1-4190-B2ED-1C5CF7454367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C18</xm:sqref>
            </x14:sparkline>
          </x14:sparklines>
        </x14:sparklineGroup>
        <x14:sparklineGroup displayEmptyCellsAs="gap" xr2:uid="{92C91DA5-1491-4CB0-96B5-D158C601DF7D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C9</xm:sqref>
            </x14:sparkline>
          </x14:sparklines>
        </x14:sparklineGroup>
        <x14:sparklineGroup displayEmptyCellsAs="gap" xr2:uid="{75F6072D-1829-4747-84AB-B776C5F81361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C8</xm:sqref>
            </x14:sparkline>
          </x14:sparklines>
        </x14:sparklineGroup>
        <x14:sparklineGroup displayEmptyCellsAs="gap" xr2:uid="{F3AB031E-BD62-4AA7-A6A8-E01B0C9E5A9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C5</xm:sqref>
            </x14:sparkline>
          </x14:sparklines>
        </x14:sparklineGroup>
        <x14:sparklineGroup displayEmptyCellsAs="gap" xr2:uid="{9B73E56E-0D05-491E-99CD-6E8A34FDACCF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C10</xm:sqref>
            </x14:sparkline>
          </x14:sparklines>
        </x14:sparklineGroup>
        <x14:sparklineGroup displayEmptyCellsAs="gap" xr2:uid="{461CD193-C7E7-451D-BAC9-4EC3AF9CC707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C12</xm:sqref>
            </x14:sparkline>
          </x14:sparklines>
        </x14:sparklineGroup>
        <x14:sparklineGroup displayEmptyCellsAs="gap" xr2:uid="{54F51955-0569-410A-8479-B972B3D38391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C14</xm:sqref>
            </x14:sparkline>
          </x14:sparklines>
        </x14:sparklineGroup>
        <x14:sparklineGroup displayEmptyCellsAs="gap" xr2:uid="{563B901A-19A5-46E3-9EA0-B8977A1F2D5F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C7</xm:sqref>
            </x14:sparkline>
          </x14:sparklines>
        </x14:sparklineGroup>
        <x14:sparklineGroup displayEmptyCellsAs="gap" xr2:uid="{E2A10EC3-2386-40EB-81AE-7435C8194015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C19</xm:sqref>
            </x14:sparkline>
          </x14:sparklines>
        </x14:sparklineGroup>
        <x14:sparklineGroup displayEmptyCellsAs="gap" xr2:uid="{2D8DC799-8FA4-4677-95EC-B4AA6E7BC7F1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C15</xm:sqref>
            </x14:sparkline>
            <x14:sparkline>
              <xm:sqref>C16</xm:sqref>
            </x14:sparkline>
          </x14:sparklines>
        </x14:sparklineGroup>
        <x14:sparklineGroup displayEmptyCellsAs="gap" xr2:uid="{F22987B8-F62A-4F6C-A530-6CA01CAA95FC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C4</xm:sqref>
            </x14:sparkline>
          </x14:sparklines>
        </x14:sparklineGroup>
        <x14:sparklineGroup displayEmptyCellsAs="gap" xr2:uid="{A91F3170-B37D-4346-9C5F-7AD592B5007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C11</xm:sqref>
            </x14:sparkline>
          </x14:sparklines>
        </x14:sparklineGroup>
        <x14:sparklineGroup displayEmptyCellsAs="gap" xr2:uid="{54EFFDD8-8257-48E2-A2A3-0CE9990390DC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C6</xm:sqref>
            </x14:sparkline>
          </x14:sparklines>
        </x14:sparklineGroup>
        <x14:sparklineGroup displayEmptyCellsAs="gap" xr2:uid="{2C1BA348-8DB4-4B47-82BF-117D508B35E8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C73</xm:sqref>
            </x14:sparkline>
          </x14:sparklines>
        </x14:sparklineGroup>
        <x14:sparklineGroup displayEmptyCellsAs="gap" xr2:uid="{8528183E-E255-43E5-82AD-599BFFFA8502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C74</xm:sqref>
            </x14:sparkline>
            <x14:sparkline>
              <xm:sqref>C75</xm:sqref>
            </x14:sparkline>
          </x14:sparklines>
        </x14:sparklineGroup>
        <x14:sparklineGroup displayEmptyCellsAs="gap" xr2:uid="{57034999-A382-4049-8897-07012D65C885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C76</xm:sqref>
            </x14:sparkline>
            <x14:sparkline>
              <xm:sqref>C77</xm:sqref>
            </x14:sparkline>
            <x14:sparkline>
              <xm:sqref>C78</xm:sqref>
            </x14:sparkline>
            <x14:sparkline>
              <xm:sqref>C79</xm:sqref>
            </x14:sparkline>
            <x14:sparkline>
              <xm:sqref>C80</xm:sqref>
            </x14:sparkline>
            <x14:sparkline>
              <xm:sqref>C81</xm:sqref>
            </x14:sparkline>
            <x14:sparkline>
              <xm:sqref>C82</xm:sqref>
            </x14:sparkline>
            <x14:sparkline>
              <xm:sqref>C83</xm:sqref>
            </x14:sparkline>
            <x14:sparkline>
              <xm:sqref>C84</xm:sqref>
            </x14:sparkline>
          </x14:sparklines>
        </x14:sparklineGroup>
        <x14:sparklineGroup displayEmptyCellsAs="gap" xr2:uid="{68455811-73CE-474B-BAB3-D0F6BB225FD6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C172</xm:sqref>
            </x14:sparkline>
          </x14:sparklines>
        </x14:sparklineGroup>
      </x14:sparklineGroup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7E470-4C1E-448C-8C10-2935849F152E}">
  <sheetPr filterMode="1"/>
  <dimension ref="C5:J117"/>
  <sheetViews>
    <sheetView workbookViewId="0">
      <selection activeCell="I122" sqref="I122"/>
    </sheetView>
  </sheetViews>
  <sheetFormatPr defaultRowHeight="14.5"/>
  <cols>
    <col min="3" max="3" width="11.26953125" style="215" bestFit="1" customWidth="1"/>
    <col min="4" max="4" width="21.36328125" style="215" bestFit="1" customWidth="1"/>
    <col min="5" max="5" width="33.54296875" style="215" bestFit="1" customWidth="1"/>
    <col min="6" max="6" width="8.7265625" style="220"/>
    <col min="7" max="7" width="8.7265625" style="217"/>
    <col min="8" max="8" width="8.81640625" style="215" bestFit="1" customWidth="1"/>
    <col min="9" max="9" width="8.81640625" style="215" customWidth="1"/>
  </cols>
  <sheetData>
    <row r="5" spans="3:10">
      <c r="C5" s="208" t="s">
        <v>0</v>
      </c>
      <c r="D5" s="208" t="s">
        <v>1344</v>
      </c>
      <c r="E5" s="208" t="s">
        <v>1343</v>
      </c>
      <c r="F5" s="218" t="s">
        <v>1341</v>
      </c>
      <c r="G5" s="216" t="s">
        <v>11</v>
      </c>
      <c r="H5" s="208" t="s">
        <v>9</v>
      </c>
      <c r="I5" s="208" t="s">
        <v>1342</v>
      </c>
    </row>
    <row r="6" spans="3:10" hidden="1">
      <c r="C6" s="209">
        <v>44423</v>
      </c>
      <c r="D6" s="210" t="s">
        <v>181</v>
      </c>
      <c r="E6" s="208" t="s">
        <v>1340</v>
      </c>
      <c r="F6" s="218" t="s">
        <v>29</v>
      </c>
      <c r="G6" s="216" t="s">
        <v>33</v>
      </c>
      <c r="H6" s="208">
        <v>1</v>
      </c>
      <c r="I6" s="208">
        <v>65</v>
      </c>
      <c r="J6">
        <v>0.49</v>
      </c>
    </row>
    <row r="7" spans="3:10" hidden="1">
      <c r="C7" s="209">
        <v>44429</v>
      </c>
      <c r="D7" s="210" t="s">
        <v>162</v>
      </c>
      <c r="E7" s="208" t="s">
        <v>1345</v>
      </c>
      <c r="F7" s="218" t="s">
        <v>33</v>
      </c>
      <c r="G7" s="216" t="s">
        <v>148</v>
      </c>
      <c r="H7" s="208">
        <v>1</v>
      </c>
      <c r="I7" s="208">
        <v>62</v>
      </c>
      <c r="J7">
        <v>0.49</v>
      </c>
    </row>
    <row r="8" spans="3:10" hidden="1">
      <c r="C8" s="209">
        <v>44429</v>
      </c>
      <c r="D8" s="214" t="s">
        <v>128</v>
      </c>
      <c r="E8" s="214" t="s">
        <v>1346</v>
      </c>
      <c r="F8" s="219" t="s">
        <v>28</v>
      </c>
      <c r="G8" s="216" t="s">
        <v>41</v>
      </c>
      <c r="H8" s="208">
        <v>1</v>
      </c>
      <c r="I8" s="208">
        <v>60</v>
      </c>
      <c r="J8">
        <v>0.49</v>
      </c>
    </row>
    <row r="9" spans="3:10" hidden="1">
      <c r="C9" s="213">
        <v>44430</v>
      </c>
      <c r="D9" s="210" t="s">
        <v>126</v>
      </c>
      <c r="E9" s="208" t="s">
        <v>1347</v>
      </c>
      <c r="F9" s="218" t="s">
        <v>33</v>
      </c>
      <c r="G9" s="216" t="s">
        <v>40</v>
      </c>
      <c r="H9" s="208">
        <v>1</v>
      </c>
      <c r="I9" s="208">
        <v>81</v>
      </c>
      <c r="J9">
        <v>0.49</v>
      </c>
    </row>
    <row r="10" spans="3:10" hidden="1">
      <c r="C10" s="213">
        <v>44430</v>
      </c>
      <c r="D10" s="214" t="s">
        <v>128</v>
      </c>
      <c r="E10" s="208" t="s">
        <v>1348</v>
      </c>
      <c r="F10" s="218" t="s">
        <v>33</v>
      </c>
      <c r="G10" s="216" t="s">
        <v>30</v>
      </c>
      <c r="H10" s="208">
        <v>1</v>
      </c>
      <c r="I10" s="208">
        <v>84</v>
      </c>
      <c r="J10">
        <v>0.49</v>
      </c>
    </row>
    <row r="11" spans="3:10" hidden="1">
      <c r="C11" s="213">
        <v>44436</v>
      </c>
      <c r="D11" s="210" t="s">
        <v>162</v>
      </c>
      <c r="E11" s="208" t="s">
        <v>1349</v>
      </c>
      <c r="F11" s="218" t="s">
        <v>35</v>
      </c>
      <c r="G11" s="216" t="s">
        <v>35</v>
      </c>
      <c r="H11" s="208">
        <v>0</v>
      </c>
      <c r="I11" s="208" t="s">
        <v>7</v>
      </c>
      <c r="J11">
        <v>-2</v>
      </c>
    </row>
    <row r="12" spans="3:10" hidden="1">
      <c r="C12" s="213">
        <v>44437</v>
      </c>
      <c r="D12" s="210" t="s">
        <v>126</v>
      </c>
      <c r="E12" s="208" t="s">
        <v>1350</v>
      </c>
      <c r="F12" s="218" t="s">
        <v>39</v>
      </c>
      <c r="G12" s="216" t="s">
        <v>108</v>
      </c>
      <c r="H12" s="208">
        <v>1</v>
      </c>
      <c r="I12" s="208">
        <v>84</v>
      </c>
      <c r="J12">
        <v>0.49</v>
      </c>
    </row>
    <row r="13" spans="3:10" hidden="1">
      <c r="C13" s="213">
        <v>44437</v>
      </c>
      <c r="D13" s="210" t="s">
        <v>126</v>
      </c>
      <c r="E13" s="208" t="s">
        <v>1351</v>
      </c>
      <c r="F13" s="216" t="s">
        <v>30</v>
      </c>
      <c r="G13" s="216" t="s">
        <v>38</v>
      </c>
      <c r="H13" s="208">
        <v>1</v>
      </c>
      <c r="I13" s="208">
        <v>68</v>
      </c>
      <c r="J13">
        <v>0.49</v>
      </c>
    </row>
    <row r="14" spans="3:10" hidden="1">
      <c r="C14" s="213">
        <v>44437</v>
      </c>
      <c r="D14" s="214" t="s">
        <v>128</v>
      </c>
      <c r="E14" s="208" t="s">
        <v>1352</v>
      </c>
      <c r="F14" s="218" t="s">
        <v>28</v>
      </c>
      <c r="G14" s="216" t="s">
        <v>38</v>
      </c>
      <c r="H14" s="208">
        <v>1</v>
      </c>
      <c r="I14" s="208">
        <v>54</v>
      </c>
      <c r="J14">
        <v>0.49</v>
      </c>
    </row>
    <row r="15" spans="3:10" hidden="1">
      <c r="C15" s="213">
        <v>44437</v>
      </c>
      <c r="D15" s="214" t="s">
        <v>128</v>
      </c>
      <c r="E15" s="208" t="s">
        <v>1353</v>
      </c>
      <c r="F15" s="218" t="s">
        <v>29</v>
      </c>
      <c r="G15" s="216" t="s">
        <v>39</v>
      </c>
      <c r="H15" s="208">
        <v>1</v>
      </c>
      <c r="I15" s="208">
        <v>57</v>
      </c>
      <c r="J15">
        <v>0.49</v>
      </c>
    </row>
    <row r="16" spans="3:10" hidden="1">
      <c r="C16" s="213">
        <v>44437</v>
      </c>
      <c r="D16" s="214" t="s">
        <v>128</v>
      </c>
      <c r="E16" s="214" t="s">
        <v>1354</v>
      </c>
      <c r="F16" s="224" t="s">
        <v>33</v>
      </c>
      <c r="G16" s="216" t="s">
        <v>41</v>
      </c>
      <c r="H16" s="208">
        <v>1</v>
      </c>
      <c r="I16" s="208">
        <v>54</v>
      </c>
      <c r="J16">
        <v>0.49</v>
      </c>
    </row>
    <row r="17" spans="3:10" hidden="1">
      <c r="C17" s="213">
        <v>44458</v>
      </c>
      <c r="D17" s="208" t="s">
        <v>128</v>
      </c>
      <c r="E17" s="208" t="s">
        <v>1355</v>
      </c>
      <c r="F17" s="216" t="s">
        <v>30</v>
      </c>
      <c r="G17" s="216" t="s">
        <v>30</v>
      </c>
      <c r="H17" s="208">
        <v>0</v>
      </c>
      <c r="I17" s="208" t="s">
        <v>7</v>
      </c>
      <c r="J17">
        <v>-2</v>
      </c>
    </row>
    <row r="18" spans="3:10" hidden="1">
      <c r="C18" s="213">
        <v>44459</v>
      </c>
      <c r="D18" s="207" t="s">
        <v>126</v>
      </c>
      <c r="E18" s="208" t="s">
        <v>1356</v>
      </c>
      <c r="F18" s="216" t="s">
        <v>33</v>
      </c>
      <c r="G18" s="216" t="s">
        <v>33</v>
      </c>
      <c r="H18" s="208">
        <v>0</v>
      </c>
      <c r="I18" s="208" t="s">
        <v>7</v>
      </c>
      <c r="J18">
        <v>-2</v>
      </c>
    </row>
    <row r="19" spans="3:10" hidden="1">
      <c r="C19" s="213">
        <v>44485</v>
      </c>
      <c r="D19" s="208" t="s">
        <v>165</v>
      </c>
      <c r="E19" s="208" t="s">
        <v>1357</v>
      </c>
      <c r="F19" s="216" t="s">
        <v>33</v>
      </c>
      <c r="G19" s="216" t="s">
        <v>376</v>
      </c>
      <c r="H19" s="208">
        <v>1</v>
      </c>
      <c r="I19" s="208">
        <v>55</v>
      </c>
      <c r="J19">
        <v>0.49</v>
      </c>
    </row>
    <row r="20" spans="3:10" hidden="1">
      <c r="C20" s="213">
        <v>44493</v>
      </c>
      <c r="D20" s="208" t="s">
        <v>162</v>
      </c>
      <c r="E20" s="212" t="s">
        <v>1358</v>
      </c>
      <c r="F20" s="216" t="s">
        <v>38</v>
      </c>
      <c r="G20" s="216" t="s">
        <v>38</v>
      </c>
      <c r="H20" s="208">
        <v>0</v>
      </c>
      <c r="I20" s="208" t="s">
        <v>7</v>
      </c>
      <c r="J20">
        <v>-2</v>
      </c>
    </row>
    <row r="21" spans="3:10" hidden="1">
      <c r="C21" s="213">
        <v>44493</v>
      </c>
      <c r="D21" s="208" t="s">
        <v>1002</v>
      </c>
      <c r="E21" s="208" t="s">
        <v>1359</v>
      </c>
      <c r="F21" s="216" t="s">
        <v>33</v>
      </c>
      <c r="G21" s="216" t="s">
        <v>39</v>
      </c>
      <c r="H21" s="208">
        <v>1</v>
      </c>
      <c r="I21" s="208">
        <v>52</v>
      </c>
      <c r="J21">
        <v>0.49</v>
      </c>
    </row>
    <row r="22" spans="3:10" hidden="1">
      <c r="C22" s="213">
        <v>44493</v>
      </c>
      <c r="D22" s="208" t="s">
        <v>1362</v>
      </c>
      <c r="E22" s="208" t="s">
        <v>1360</v>
      </c>
      <c r="F22" s="216" t="s">
        <v>29</v>
      </c>
      <c r="G22" s="216" t="s">
        <v>30</v>
      </c>
      <c r="H22" s="208">
        <v>1</v>
      </c>
      <c r="I22" s="208">
        <v>79</v>
      </c>
      <c r="J22">
        <v>0.49</v>
      </c>
    </row>
    <row r="23" spans="3:10">
      <c r="C23" s="213">
        <v>44493</v>
      </c>
      <c r="D23" s="225" t="s">
        <v>110</v>
      </c>
      <c r="E23" s="225" t="s">
        <v>1361</v>
      </c>
      <c r="F23" s="218" t="s">
        <v>29</v>
      </c>
      <c r="G23" s="216" t="s">
        <v>29</v>
      </c>
      <c r="H23" s="225">
        <v>0</v>
      </c>
      <c r="I23" s="225" t="s">
        <v>7</v>
      </c>
      <c r="J23">
        <v>-2</v>
      </c>
    </row>
    <row r="24" spans="3:10" hidden="1">
      <c r="C24" s="213">
        <v>44496</v>
      </c>
      <c r="D24" s="225" t="s">
        <v>392</v>
      </c>
      <c r="E24" s="225" t="s">
        <v>1363</v>
      </c>
      <c r="F24" s="218" t="s">
        <v>28</v>
      </c>
      <c r="G24" s="216" t="s">
        <v>35</v>
      </c>
      <c r="H24" s="225">
        <v>1</v>
      </c>
      <c r="I24" s="225">
        <v>66</v>
      </c>
      <c r="J24">
        <v>0.49</v>
      </c>
    </row>
    <row r="25" spans="3:10" hidden="1">
      <c r="C25" s="213">
        <v>44497</v>
      </c>
      <c r="D25" s="225" t="s">
        <v>128</v>
      </c>
      <c r="E25" s="225" t="s">
        <v>1364</v>
      </c>
      <c r="F25" s="218" t="s">
        <v>28</v>
      </c>
      <c r="G25" s="216" t="s">
        <v>35</v>
      </c>
      <c r="H25" s="225">
        <v>1</v>
      </c>
      <c r="I25" s="225">
        <v>64</v>
      </c>
      <c r="J25">
        <v>0.49</v>
      </c>
    </row>
    <row r="26" spans="3:10" hidden="1">
      <c r="C26" s="213">
        <v>44499</v>
      </c>
      <c r="D26" s="225" t="s">
        <v>558</v>
      </c>
      <c r="E26" s="225" t="s">
        <v>1365</v>
      </c>
      <c r="F26" s="218" t="s">
        <v>29</v>
      </c>
      <c r="G26" s="216" t="s">
        <v>30</v>
      </c>
      <c r="H26" s="225">
        <v>1</v>
      </c>
      <c r="I26" s="225">
        <v>62</v>
      </c>
      <c r="J26">
        <v>0.49</v>
      </c>
    </row>
    <row r="27" spans="3:10" hidden="1">
      <c r="C27" s="213">
        <v>44499</v>
      </c>
      <c r="D27" s="225" t="s">
        <v>392</v>
      </c>
      <c r="E27" s="225" t="s">
        <v>1366</v>
      </c>
      <c r="F27" s="216" t="s">
        <v>30</v>
      </c>
      <c r="G27" s="216" t="s">
        <v>40</v>
      </c>
      <c r="H27" s="225">
        <v>1</v>
      </c>
      <c r="I27" s="225">
        <v>74</v>
      </c>
      <c r="J27">
        <v>0.49</v>
      </c>
    </row>
    <row r="28" spans="3:10">
      <c r="C28" s="213">
        <v>44499</v>
      </c>
      <c r="D28" s="225" t="s">
        <v>276</v>
      </c>
      <c r="E28" s="225" t="s">
        <v>1367</v>
      </c>
      <c r="F28" s="218" t="s">
        <v>29</v>
      </c>
      <c r="G28" s="216" t="s">
        <v>29</v>
      </c>
      <c r="H28" s="225">
        <v>0</v>
      </c>
      <c r="I28" s="225" t="s">
        <v>7</v>
      </c>
      <c r="J28">
        <v>-2</v>
      </c>
    </row>
    <row r="29" spans="3:10" hidden="1">
      <c r="C29" s="213">
        <v>44499</v>
      </c>
      <c r="D29" s="225" t="s">
        <v>967</v>
      </c>
      <c r="E29" s="225" t="s">
        <v>1368</v>
      </c>
      <c r="F29" s="216" t="s">
        <v>40</v>
      </c>
      <c r="G29" s="216" t="s">
        <v>201</v>
      </c>
      <c r="H29" s="225">
        <v>1</v>
      </c>
      <c r="I29" s="225">
        <v>54</v>
      </c>
      <c r="J29">
        <v>0.49</v>
      </c>
    </row>
    <row r="30" spans="3:10" hidden="1">
      <c r="C30" s="213">
        <v>44499</v>
      </c>
      <c r="D30" s="225" t="s">
        <v>128</v>
      </c>
      <c r="E30" s="225" t="s">
        <v>1369</v>
      </c>
      <c r="F30" s="218" t="s">
        <v>33</v>
      </c>
      <c r="G30" s="216" t="s">
        <v>37</v>
      </c>
      <c r="H30" s="225">
        <v>1</v>
      </c>
      <c r="I30" s="225">
        <v>68</v>
      </c>
      <c r="J30">
        <v>0.49</v>
      </c>
    </row>
    <row r="31" spans="3:10" hidden="1">
      <c r="C31" s="213">
        <v>44499</v>
      </c>
      <c r="D31" s="225" t="s">
        <v>110</v>
      </c>
      <c r="E31" s="225" t="s">
        <v>1370</v>
      </c>
      <c r="F31" s="218" t="s">
        <v>39</v>
      </c>
      <c r="G31" s="216" t="s">
        <v>38</v>
      </c>
      <c r="H31" s="225">
        <v>1</v>
      </c>
      <c r="I31" s="225">
        <v>61</v>
      </c>
      <c r="J31">
        <v>0.49</v>
      </c>
    </row>
    <row r="32" spans="3:10" hidden="1">
      <c r="C32" s="213">
        <v>44499</v>
      </c>
      <c r="D32" s="225" t="s">
        <v>214</v>
      </c>
      <c r="E32" s="225" t="s">
        <v>1371</v>
      </c>
      <c r="F32" s="218" t="s">
        <v>29</v>
      </c>
      <c r="G32" s="216" t="s">
        <v>28</v>
      </c>
      <c r="H32" s="225">
        <v>1</v>
      </c>
      <c r="I32" s="225">
        <v>87</v>
      </c>
      <c r="J32">
        <v>0.49</v>
      </c>
    </row>
    <row r="33" spans="3:10" hidden="1">
      <c r="C33" s="223">
        <v>44500</v>
      </c>
      <c r="D33" s="221" t="s">
        <v>1372</v>
      </c>
      <c r="E33" s="221" t="s">
        <v>1374</v>
      </c>
      <c r="F33" s="220" t="s">
        <v>28</v>
      </c>
      <c r="G33" s="217" t="s">
        <v>1027</v>
      </c>
      <c r="H33" s="221">
        <v>1</v>
      </c>
      <c r="I33" s="221">
        <v>68</v>
      </c>
      <c r="J33">
        <v>0.49</v>
      </c>
    </row>
    <row r="34" spans="3:10" hidden="1">
      <c r="C34" s="223">
        <v>44500</v>
      </c>
      <c r="D34" s="221" t="s">
        <v>966</v>
      </c>
      <c r="E34" s="221" t="s">
        <v>1373</v>
      </c>
      <c r="F34" s="220" t="s">
        <v>39</v>
      </c>
      <c r="G34" s="217" t="s">
        <v>108</v>
      </c>
      <c r="H34" s="221">
        <v>1</v>
      </c>
      <c r="I34" s="221">
        <v>63</v>
      </c>
      <c r="J34">
        <v>0.49</v>
      </c>
    </row>
    <row r="35" spans="3:10" hidden="1">
      <c r="C35" s="223">
        <v>44506</v>
      </c>
      <c r="D35" s="221" t="s">
        <v>392</v>
      </c>
      <c r="E35" s="221" t="s">
        <v>1375</v>
      </c>
      <c r="F35" s="217" t="s">
        <v>31</v>
      </c>
      <c r="G35" s="217" t="s">
        <v>31</v>
      </c>
      <c r="H35" s="221">
        <v>0</v>
      </c>
      <c r="I35" s="222" t="s">
        <v>7</v>
      </c>
      <c r="J35">
        <v>-2</v>
      </c>
    </row>
    <row r="36" spans="3:10" hidden="1">
      <c r="C36" s="223">
        <v>44506</v>
      </c>
      <c r="D36" s="221" t="s">
        <v>110</v>
      </c>
      <c r="E36" s="221" t="s">
        <v>1376</v>
      </c>
      <c r="F36" s="220" t="s">
        <v>35</v>
      </c>
      <c r="G36" s="217" t="s">
        <v>43</v>
      </c>
      <c r="H36" s="221">
        <v>1</v>
      </c>
      <c r="I36" s="222">
        <v>63</v>
      </c>
      <c r="J36">
        <v>0.49</v>
      </c>
    </row>
    <row r="37" spans="3:10" hidden="1">
      <c r="C37" s="223">
        <v>44520</v>
      </c>
      <c r="D37" s="221" t="s">
        <v>558</v>
      </c>
      <c r="E37" s="221" t="s">
        <v>1377</v>
      </c>
      <c r="F37" s="220" t="s">
        <v>119</v>
      </c>
      <c r="G37" s="217" t="s">
        <v>119</v>
      </c>
      <c r="H37" s="221">
        <v>0</v>
      </c>
      <c r="I37" s="222" t="s">
        <v>7</v>
      </c>
      <c r="J37">
        <v>-2</v>
      </c>
    </row>
    <row r="38" spans="3:10" hidden="1">
      <c r="C38" s="223">
        <v>44520</v>
      </c>
      <c r="D38" s="221" t="s">
        <v>171</v>
      </c>
      <c r="E38" s="221" t="s">
        <v>1378</v>
      </c>
      <c r="F38" s="220" t="s">
        <v>119</v>
      </c>
      <c r="G38" s="217" t="s">
        <v>119</v>
      </c>
      <c r="H38" s="221">
        <v>0</v>
      </c>
      <c r="I38" s="222" t="s">
        <v>7</v>
      </c>
      <c r="J38">
        <v>-2</v>
      </c>
    </row>
    <row r="39" spans="3:10" hidden="1">
      <c r="C39" s="223">
        <v>44520</v>
      </c>
      <c r="D39" s="221" t="s">
        <v>171</v>
      </c>
      <c r="E39" s="221" t="s">
        <v>1379</v>
      </c>
      <c r="F39" s="220" t="s">
        <v>29</v>
      </c>
      <c r="G39" s="217" t="s">
        <v>38</v>
      </c>
      <c r="H39" s="221">
        <v>1</v>
      </c>
      <c r="I39" s="215">
        <v>56</v>
      </c>
      <c r="J39">
        <v>0.49</v>
      </c>
    </row>
    <row r="40" spans="3:10" hidden="1">
      <c r="C40" s="223">
        <v>44520</v>
      </c>
      <c r="D40" s="221" t="s">
        <v>171</v>
      </c>
      <c r="E40" s="221" t="s">
        <v>1380</v>
      </c>
      <c r="F40" s="220" t="s">
        <v>33</v>
      </c>
      <c r="G40" s="217" t="s">
        <v>39</v>
      </c>
      <c r="H40" s="221">
        <v>1</v>
      </c>
      <c r="I40" s="215">
        <v>68</v>
      </c>
      <c r="J40">
        <v>0.49</v>
      </c>
    </row>
    <row r="41" spans="3:10" hidden="1">
      <c r="C41" s="223">
        <v>44520</v>
      </c>
      <c r="D41" s="221" t="s">
        <v>110</v>
      </c>
      <c r="E41" s="221" t="s">
        <v>1381</v>
      </c>
      <c r="F41" s="220" t="s">
        <v>33</v>
      </c>
      <c r="G41" s="217" t="s">
        <v>41</v>
      </c>
      <c r="H41" s="221">
        <v>1</v>
      </c>
      <c r="I41" s="215">
        <v>76</v>
      </c>
      <c r="J41">
        <v>0.49</v>
      </c>
    </row>
    <row r="42" spans="3:10" hidden="1">
      <c r="C42" s="223">
        <v>44520</v>
      </c>
      <c r="D42" s="221" t="s">
        <v>103</v>
      </c>
      <c r="E42" s="221" t="s">
        <v>1382</v>
      </c>
      <c r="F42" s="220" t="s">
        <v>33</v>
      </c>
      <c r="G42" s="217" t="s">
        <v>119</v>
      </c>
      <c r="H42" s="221">
        <v>1</v>
      </c>
      <c r="I42" s="215">
        <v>52</v>
      </c>
      <c r="J42">
        <v>0.49</v>
      </c>
    </row>
    <row r="43" spans="3:10" hidden="1">
      <c r="C43" s="223">
        <v>44520</v>
      </c>
      <c r="D43" s="221" t="s">
        <v>214</v>
      </c>
      <c r="E43" s="221" t="s">
        <v>1383</v>
      </c>
      <c r="F43" s="220" t="s">
        <v>29</v>
      </c>
      <c r="G43" s="217" t="s">
        <v>33</v>
      </c>
      <c r="H43" s="221">
        <v>1</v>
      </c>
      <c r="I43" s="215">
        <v>48</v>
      </c>
      <c r="J43">
        <v>0.49</v>
      </c>
    </row>
    <row r="44" spans="3:10" hidden="1">
      <c r="C44" s="223">
        <v>44528</v>
      </c>
      <c r="D44" s="221" t="s">
        <v>110</v>
      </c>
      <c r="E44" s="211" t="s">
        <v>1384</v>
      </c>
      <c r="F44" s="216" t="s">
        <v>30</v>
      </c>
      <c r="G44" s="217" t="s">
        <v>37</v>
      </c>
      <c r="H44" s="221">
        <v>1</v>
      </c>
      <c r="I44" s="215">
        <v>79</v>
      </c>
      <c r="J44">
        <v>0.49</v>
      </c>
    </row>
    <row r="45" spans="3:10" hidden="1">
      <c r="C45" s="223">
        <v>44528</v>
      </c>
      <c r="D45" s="221" t="s">
        <v>392</v>
      </c>
      <c r="E45" s="222" t="s">
        <v>1385</v>
      </c>
      <c r="F45" s="216" t="s">
        <v>31</v>
      </c>
      <c r="G45" s="217" t="s">
        <v>37</v>
      </c>
      <c r="H45" s="221">
        <v>1</v>
      </c>
      <c r="I45" s="215">
        <v>66</v>
      </c>
      <c r="J45">
        <v>0.49</v>
      </c>
    </row>
    <row r="46" spans="3:10" hidden="1">
      <c r="C46" s="223">
        <v>44528</v>
      </c>
      <c r="D46" s="221" t="s">
        <v>110</v>
      </c>
      <c r="E46" s="222" t="s">
        <v>1386</v>
      </c>
      <c r="F46" s="220" t="s">
        <v>28</v>
      </c>
      <c r="G46" s="217" t="s">
        <v>28</v>
      </c>
      <c r="H46" s="221">
        <v>0</v>
      </c>
      <c r="I46" s="222" t="s">
        <v>7</v>
      </c>
      <c r="J46">
        <v>-2</v>
      </c>
    </row>
    <row r="47" spans="3:10" hidden="1">
      <c r="C47" s="223">
        <v>44528</v>
      </c>
      <c r="D47" s="221" t="s">
        <v>171</v>
      </c>
      <c r="E47" s="222" t="s">
        <v>1387</v>
      </c>
      <c r="F47" s="220" t="s">
        <v>35</v>
      </c>
      <c r="G47" s="217" t="s">
        <v>37</v>
      </c>
      <c r="H47" s="221">
        <v>1</v>
      </c>
      <c r="I47" s="222">
        <v>62</v>
      </c>
      <c r="J47">
        <v>0.49</v>
      </c>
    </row>
    <row r="48" spans="3:10" hidden="1">
      <c r="C48" s="223">
        <v>44529</v>
      </c>
      <c r="D48" s="221" t="s">
        <v>126</v>
      </c>
      <c r="E48" s="222" t="s">
        <v>1388</v>
      </c>
      <c r="F48" s="220" t="s">
        <v>39</v>
      </c>
      <c r="G48" s="217" t="s">
        <v>108</v>
      </c>
      <c r="H48" s="221">
        <v>1</v>
      </c>
      <c r="I48" s="222">
        <v>90</v>
      </c>
      <c r="J48">
        <v>0.49</v>
      </c>
    </row>
    <row r="49" spans="3:10" hidden="1">
      <c r="C49" s="223">
        <v>44531</v>
      </c>
      <c r="D49" s="221" t="s">
        <v>967</v>
      </c>
      <c r="E49" s="222" t="s">
        <v>1389</v>
      </c>
      <c r="F49" s="216" t="s">
        <v>30</v>
      </c>
      <c r="G49" s="217" t="s">
        <v>38</v>
      </c>
      <c r="H49" s="221">
        <v>1</v>
      </c>
      <c r="I49" s="222">
        <v>70</v>
      </c>
      <c r="J49">
        <v>0.49</v>
      </c>
    </row>
    <row r="50" spans="3:10">
      <c r="C50" s="223">
        <v>44531</v>
      </c>
      <c r="D50" s="221" t="s">
        <v>110</v>
      </c>
      <c r="E50" s="222" t="s">
        <v>1390</v>
      </c>
      <c r="F50" s="220" t="s">
        <v>29</v>
      </c>
      <c r="G50" s="217" t="s">
        <v>29</v>
      </c>
      <c r="H50" s="221">
        <v>0</v>
      </c>
      <c r="I50" s="222" t="s">
        <v>7</v>
      </c>
      <c r="J50">
        <v>-2</v>
      </c>
    </row>
    <row r="51" spans="3:10" hidden="1">
      <c r="C51" s="223">
        <v>44531</v>
      </c>
      <c r="D51" s="221" t="s">
        <v>103</v>
      </c>
      <c r="E51" s="222" t="s">
        <v>1391</v>
      </c>
      <c r="F51" s="216" t="s">
        <v>31</v>
      </c>
      <c r="G51" s="217" t="s">
        <v>81</v>
      </c>
      <c r="H51" s="221">
        <v>1</v>
      </c>
      <c r="I51" s="222">
        <v>64</v>
      </c>
      <c r="J51">
        <v>0.49</v>
      </c>
    </row>
    <row r="52" spans="3:10" hidden="1">
      <c r="C52" s="223">
        <v>44533</v>
      </c>
      <c r="D52" s="221" t="s">
        <v>300</v>
      </c>
      <c r="E52" s="222" t="s">
        <v>1392</v>
      </c>
      <c r="F52" s="216" t="s">
        <v>31</v>
      </c>
      <c r="G52" s="217" t="s">
        <v>40</v>
      </c>
      <c r="H52" s="221">
        <v>1</v>
      </c>
      <c r="I52" s="222">
        <v>69</v>
      </c>
      <c r="J52">
        <v>0.49</v>
      </c>
    </row>
    <row r="53" spans="3:10" hidden="1">
      <c r="C53" s="223">
        <v>44536</v>
      </c>
      <c r="D53" s="221" t="s">
        <v>719</v>
      </c>
      <c r="E53" s="222" t="s">
        <v>1393</v>
      </c>
      <c r="F53" s="216" t="s">
        <v>30</v>
      </c>
      <c r="G53" s="217" t="s">
        <v>41</v>
      </c>
      <c r="H53" s="221">
        <v>1</v>
      </c>
      <c r="I53" s="222">
        <v>64</v>
      </c>
      <c r="J53">
        <v>0.49</v>
      </c>
    </row>
    <row r="54" spans="3:10" hidden="1">
      <c r="C54" s="223">
        <v>44541</v>
      </c>
      <c r="D54" s="221" t="s">
        <v>558</v>
      </c>
      <c r="E54" s="222" t="s">
        <v>1394</v>
      </c>
      <c r="F54" s="220" t="s">
        <v>29</v>
      </c>
      <c r="G54" s="217" t="s">
        <v>28</v>
      </c>
      <c r="H54" s="221">
        <v>1</v>
      </c>
      <c r="I54" s="222">
        <v>81</v>
      </c>
      <c r="J54">
        <v>0.49</v>
      </c>
    </row>
    <row r="55" spans="3:10" hidden="1">
      <c r="C55" s="223">
        <v>44541</v>
      </c>
      <c r="D55" s="221" t="s">
        <v>171</v>
      </c>
      <c r="E55" s="222" t="s">
        <v>1395</v>
      </c>
      <c r="F55" s="220" t="s">
        <v>33</v>
      </c>
      <c r="G55" s="217" t="s">
        <v>30</v>
      </c>
      <c r="H55" s="221">
        <v>1</v>
      </c>
      <c r="I55" s="222">
        <v>85</v>
      </c>
      <c r="J55">
        <v>0.49</v>
      </c>
    </row>
    <row r="56" spans="3:10" hidden="1">
      <c r="C56" s="223">
        <v>44541</v>
      </c>
      <c r="D56" s="221" t="s">
        <v>171</v>
      </c>
      <c r="E56" s="222" t="s">
        <v>1396</v>
      </c>
      <c r="F56" s="220" t="s">
        <v>39</v>
      </c>
      <c r="G56" s="217" t="s">
        <v>376</v>
      </c>
      <c r="H56" s="221">
        <v>1</v>
      </c>
      <c r="I56" s="222">
        <v>88</v>
      </c>
      <c r="J56">
        <v>0.49</v>
      </c>
    </row>
    <row r="57" spans="3:10" hidden="1">
      <c r="C57" s="223">
        <v>44541</v>
      </c>
      <c r="D57" s="221" t="s">
        <v>103</v>
      </c>
      <c r="E57" s="222" t="s">
        <v>1397</v>
      </c>
      <c r="F57" s="216" t="s">
        <v>30</v>
      </c>
      <c r="G57" s="217" t="s">
        <v>32</v>
      </c>
      <c r="H57" s="221">
        <v>1</v>
      </c>
      <c r="I57" s="222">
        <v>58</v>
      </c>
      <c r="J57">
        <v>0.49</v>
      </c>
    </row>
    <row r="58" spans="3:10" hidden="1">
      <c r="C58" s="223">
        <v>44541</v>
      </c>
      <c r="D58" s="221" t="s">
        <v>103</v>
      </c>
      <c r="E58" s="222" t="s">
        <v>1398</v>
      </c>
      <c r="F58" s="220" t="s">
        <v>29</v>
      </c>
      <c r="G58" s="217" t="s">
        <v>33</v>
      </c>
      <c r="H58" s="221">
        <v>1</v>
      </c>
      <c r="I58" s="222">
        <v>67</v>
      </c>
      <c r="J58">
        <v>0.49</v>
      </c>
    </row>
    <row r="59" spans="3:10" hidden="1">
      <c r="C59" s="223">
        <v>44541</v>
      </c>
      <c r="D59" s="211" t="s">
        <v>718</v>
      </c>
      <c r="E59" s="222" t="s">
        <v>1399</v>
      </c>
      <c r="F59" s="220" t="s">
        <v>34</v>
      </c>
      <c r="G59" s="217" t="s">
        <v>1027</v>
      </c>
      <c r="H59" s="221">
        <v>1</v>
      </c>
      <c r="I59" s="222">
        <v>73</v>
      </c>
      <c r="J59">
        <v>0.49</v>
      </c>
    </row>
    <row r="60" spans="3:10" hidden="1">
      <c r="C60" s="223">
        <v>44542</v>
      </c>
      <c r="D60" s="222" t="s">
        <v>1002</v>
      </c>
      <c r="E60" s="222" t="s">
        <v>1400</v>
      </c>
      <c r="F60" s="216" t="s">
        <v>31</v>
      </c>
      <c r="G60" s="217" t="s">
        <v>751</v>
      </c>
      <c r="H60" s="221">
        <v>1</v>
      </c>
      <c r="I60" s="222">
        <v>60</v>
      </c>
      <c r="J60">
        <v>0.49</v>
      </c>
    </row>
    <row r="61" spans="3:10" hidden="1">
      <c r="C61" s="223">
        <v>44542</v>
      </c>
      <c r="D61" s="222" t="s">
        <v>1408</v>
      </c>
      <c r="E61" s="222" t="s">
        <v>1401</v>
      </c>
      <c r="F61" s="220" t="s">
        <v>39</v>
      </c>
      <c r="G61" s="217" t="s">
        <v>39</v>
      </c>
      <c r="H61" s="221">
        <v>0</v>
      </c>
      <c r="I61" s="222" t="s">
        <v>7</v>
      </c>
      <c r="J61">
        <v>-2</v>
      </c>
    </row>
    <row r="62" spans="3:10" hidden="1">
      <c r="C62" s="223">
        <v>44542</v>
      </c>
      <c r="D62" s="222" t="s">
        <v>276</v>
      </c>
      <c r="E62" s="222" t="s">
        <v>1402</v>
      </c>
      <c r="F62" s="220" t="s">
        <v>33</v>
      </c>
      <c r="G62" s="217" t="s">
        <v>33</v>
      </c>
      <c r="H62" s="221">
        <v>0</v>
      </c>
      <c r="I62" s="222" t="s">
        <v>7</v>
      </c>
      <c r="J62">
        <v>-2</v>
      </c>
    </row>
    <row r="63" spans="3:10" hidden="1">
      <c r="C63" s="223">
        <v>44542</v>
      </c>
      <c r="D63" s="222" t="s">
        <v>1002</v>
      </c>
      <c r="E63" s="222" t="s">
        <v>1403</v>
      </c>
      <c r="F63" s="216" t="s">
        <v>30</v>
      </c>
      <c r="G63" s="217" t="s">
        <v>40</v>
      </c>
      <c r="H63" s="221">
        <v>1</v>
      </c>
      <c r="I63" s="222">
        <v>47</v>
      </c>
      <c r="J63">
        <v>0.49</v>
      </c>
    </row>
    <row r="64" spans="3:10" hidden="1">
      <c r="C64" s="223">
        <v>44542</v>
      </c>
      <c r="D64" s="222" t="s">
        <v>128</v>
      </c>
      <c r="E64" s="222" t="s">
        <v>1404</v>
      </c>
      <c r="F64" s="220" t="s">
        <v>33</v>
      </c>
      <c r="G64" s="217" t="s">
        <v>39</v>
      </c>
      <c r="H64" s="221">
        <v>1</v>
      </c>
      <c r="I64" s="222">
        <v>81</v>
      </c>
      <c r="J64">
        <v>0.49</v>
      </c>
    </row>
    <row r="65" spans="3:10" hidden="1">
      <c r="C65" s="223">
        <v>44542</v>
      </c>
      <c r="D65" s="222" t="s">
        <v>128</v>
      </c>
      <c r="E65" s="222" t="s">
        <v>1405</v>
      </c>
      <c r="F65" s="220" t="s">
        <v>35</v>
      </c>
      <c r="G65" s="217" t="s">
        <v>34</v>
      </c>
      <c r="H65" s="221">
        <v>1</v>
      </c>
      <c r="I65" s="222">
        <v>79</v>
      </c>
      <c r="J65">
        <v>0.49</v>
      </c>
    </row>
    <row r="66" spans="3:10" hidden="1">
      <c r="C66" s="223">
        <v>44542</v>
      </c>
      <c r="D66" s="222" t="s">
        <v>128</v>
      </c>
      <c r="E66" s="222" t="s">
        <v>1406</v>
      </c>
      <c r="F66" s="220" t="s">
        <v>28</v>
      </c>
      <c r="G66" s="217" t="s">
        <v>31</v>
      </c>
      <c r="H66" s="221">
        <v>1</v>
      </c>
      <c r="I66" s="222">
        <v>57</v>
      </c>
      <c r="J66">
        <v>0.49</v>
      </c>
    </row>
    <row r="67" spans="3:10" hidden="1">
      <c r="C67" s="223">
        <v>44542</v>
      </c>
      <c r="D67" s="222" t="s">
        <v>392</v>
      </c>
      <c r="E67" s="222" t="s">
        <v>1407</v>
      </c>
      <c r="F67" s="220" t="s">
        <v>29</v>
      </c>
      <c r="G67" s="217" t="s">
        <v>28</v>
      </c>
      <c r="H67" s="221">
        <v>1</v>
      </c>
      <c r="I67" s="222">
        <v>70</v>
      </c>
      <c r="J67">
        <v>0.49</v>
      </c>
    </row>
    <row r="68" spans="3:10" hidden="1">
      <c r="C68" s="223">
        <v>44543</v>
      </c>
      <c r="D68" s="222" t="s">
        <v>1410</v>
      </c>
      <c r="E68" s="222" t="s">
        <v>1409</v>
      </c>
      <c r="F68" s="220" t="s">
        <v>33</v>
      </c>
      <c r="G68" s="217" t="s">
        <v>30</v>
      </c>
      <c r="H68" s="221">
        <v>1</v>
      </c>
      <c r="I68" s="222">
        <v>83</v>
      </c>
      <c r="J68">
        <v>0.49</v>
      </c>
    </row>
    <row r="69" spans="3:10" hidden="1">
      <c r="C69" s="223">
        <v>44543</v>
      </c>
      <c r="D69" s="222" t="s">
        <v>214</v>
      </c>
      <c r="E69" s="222" t="s">
        <v>1411</v>
      </c>
      <c r="F69" s="220" t="s">
        <v>33</v>
      </c>
      <c r="G69" s="217" t="s">
        <v>39</v>
      </c>
      <c r="H69" s="221">
        <v>1</v>
      </c>
      <c r="I69" s="222">
        <v>56</v>
      </c>
      <c r="J69">
        <v>0.49</v>
      </c>
    </row>
    <row r="70" spans="3:10" hidden="1">
      <c r="C70" s="223">
        <v>44544</v>
      </c>
      <c r="D70" s="222" t="s">
        <v>718</v>
      </c>
      <c r="E70" s="222" t="s">
        <v>1412</v>
      </c>
      <c r="F70" s="220" t="s">
        <v>29</v>
      </c>
      <c r="G70" s="217" t="s">
        <v>39</v>
      </c>
      <c r="H70" s="221">
        <v>1</v>
      </c>
      <c r="I70" s="222">
        <v>60</v>
      </c>
      <c r="J70">
        <v>0.49</v>
      </c>
    </row>
    <row r="71" spans="3:10" hidden="1">
      <c r="C71" s="223">
        <v>44545</v>
      </c>
      <c r="D71" s="222" t="s">
        <v>718</v>
      </c>
      <c r="E71" s="222" t="s">
        <v>1413</v>
      </c>
      <c r="F71" s="220" t="s">
        <v>35</v>
      </c>
      <c r="G71" s="217" t="s">
        <v>35</v>
      </c>
      <c r="H71" s="221">
        <v>0</v>
      </c>
      <c r="I71" s="222" t="s">
        <v>7</v>
      </c>
      <c r="J71">
        <v>-2</v>
      </c>
    </row>
    <row r="72" spans="3:10" hidden="1">
      <c r="C72" s="223">
        <v>44545</v>
      </c>
      <c r="D72" s="222" t="s">
        <v>171</v>
      </c>
      <c r="E72" s="222" t="s">
        <v>1414</v>
      </c>
      <c r="F72" s="220" t="s">
        <v>28</v>
      </c>
      <c r="G72" s="217" t="s">
        <v>34</v>
      </c>
      <c r="H72" s="221">
        <v>1</v>
      </c>
      <c r="I72" s="222">
        <v>75</v>
      </c>
      <c r="J72">
        <v>0.49</v>
      </c>
    </row>
    <row r="73" spans="3:10" hidden="1">
      <c r="C73" s="223">
        <v>44545</v>
      </c>
      <c r="D73" s="222" t="s">
        <v>171</v>
      </c>
      <c r="E73" s="222" t="s">
        <v>1415</v>
      </c>
      <c r="F73" s="220" t="s">
        <v>33</v>
      </c>
      <c r="G73" s="217" t="s">
        <v>40</v>
      </c>
      <c r="H73" s="221">
        <v>1</v>
      </c>
      <c r="I73" s="222">
        <v>63</v>
      </c>
      <c r="J73">
        <v>0.49</v>
      </c>
    </row>
    <row r="74" spans="3:10" hidden="1">
      <c r="C74" s="223">
        <v>44545</v>
      </c>
      <c r="D74" s="222" t="s">
        <v>276</v>
      </c>
      <c r="E74" s="222" t="s">
        <v>1416</v>
      </c>
      <c r="F74" s="220" t="s">
        <v>28</v>
      </c>
      <c r="G74" s="217" t="s">
        <v>31</v>
      </c>
      <c r="H74" s="221">
        <v>1</v>
      </c>
      <c r="I74" s="222">
        <v>57</v>
      </c>
      <c r="J74">
        <v>0.49</v>
      </c>
    </row>
    <row r="75" spans="3:10" hidden="1">
      <c r="C75" s="223">
        <v>44548</v>
      </c>
      <c r="D75" s="222" t="s">
        <v>171</v>
      </c>
      <c r="E75" s="222" t="s">
        <v>1417</v>
      </c>
      <c r="F75" s="220" t="s">
        <v>29</v>
      </c>
      <c r="G75" s="217" t="s">
        <v>35</v>
      </c>
      <c r="H75" s="221">
        <v>1</v>
      </c>
      <c r="I75" s="222">
        <v>57</v>
      </c>
      <c r="J75">
        <v>0.49</v>
      </c>
    </row>
    <row r="76" spans="3:10" hidden="1">
      <c r="C76" s="223">
        <v>44548</v>
      </c>
      <c r="D76" s="222" t="s">
        <v>171</v>
      </c>
      <c r="E76" s="222" t="s">
        <v>1418</v>
      </c>
      <c r="F76" s="220" t="s">
        <v>28</v>
      </c>
      <c r="G76" s="217" t="s">
        <v>30</v>
      </c>
      <c r="H76" s="221">
        <v>1</v>
      </c>
      <c r="I76" s="222">
        <v>90</v>
      </c>
      <c r="J76">
        <v>0.49</v>
      </c>
    </row>
    <row r="77" spans="3:10" hidden="1">
      <c r="C77" s="223">
        <v>44548</v>
      </c>
      <c r="D77" s="222" t="s">
        <v>276</v>
      </c>
      <c r="E77" s="222" t="s">
        <v>1419</v>
      </c>
      <c r="F77" s="220" t="s">
        <v>29</v>
      </c>
      <c r="G77" s="217" t="s">
        <v>33</v>
      </c>
      <c r="H77" s="221">
        <v>1</v>
      </c>
      <c r="I77" s="222">
        <v>70</v>
      </c>
      <c r="J77">
        <v>0.49</v>
      </c>
    </row>
    <row r="78" spans="3:10" hidden="1">
      <c r="C78" s="223">
        <v>44548</v>
      </c>
      <c r="D78" s="222" t="s">
        <v>718</v>
      </c>
      <c r="E78" s="222" t="s">
        <v>1420</v>
      </c>
      <c r="F78" s="220" t="s">
        <v>35</v>
      </c>
      <c r="G78" s="217" t="s">
        <v>32</v>
      </c>
      <c r="H78" s="221">
        <v>1</v>
      </c>
      <c r="I78" s="222">
        <v>57</v>
      </c>
      <c r="J78">
        <v>0.49</v>
      </c>
    </row>
    <row r="79" spans="3:10" hidden="1">
      <c r="C79" s="223">
        <v>44549</v>
      </c>
      <c r="D79" s="222" t="s">
        <v>967</v>
      </c>
      <c r="E79" s="222" t="s">
        <v>1421</v>
      </c>
      <c r="F79" s="216" t="s">
        <v>30</v>
      </c>
      <c r="G79" s="217" t="s">
        <v>31</v>
      </c>
      <c r="H79" s="221">
        <v>1</v>
      </c>
      <c r="I79" s="222">
        <v>83</v>
      </c>
      <c r="J79">
        <v>0.49</v>
      </c>
    </row>
    <row r="80" spans="3:10" hidden="1">
      <c r="C80" s="223">
        <v>44549</v>
      </c>
      <c r="D80" s="222" t="s">
        <v>392</v>
      </c>
      <c r="E80" s="222" t="s">
        <v>1422</v>
      </c>
      <c r="F80" s="220" t="s">
        <v>35</v>
      </c>
      <c r="G80" s="217" t="s">
        <v>40</v>
      </c>
      <c r="H80" s="221">
        <v>1</v>
      </c>
      <c r="I80" s="222">
        <v>51</v>
      </c>
      <c r="J80">
        <v>0.49</v>
      </c>
    </row>
    <row r="81" spans="3:10" hidden="1">
      <c r="C81" s="223">
        <v>44549</v>
      </c>
      <c r="D81" s="222" t="s">
        <v>103</v>
      </c>
      <c r="E81" s="222" t="s">
        <v>1423</v>
      </c>
      <c r="F81" s="220" t="s">
        <v>35</v>
      </c>
      <c r="G81" s="217" t="s">
        <v>40</v>
      </c>
      <c r="H81" s="221">
        <v>1</v>
      </c>
      <c r="I81" s="222">
        <v>64</v>
      </c>
      <c r="J81">
        <v>0.49</v>
      </c>
    </row>
    <row r="82" spans="3:10" hidden="1">
      <c r="C82" s="223">
        <v>44549</v>
      </c>
      <c r="D82" s="222" t="s">
        <v>967</v>
      </c>
      <c r="E82" s="222" t="s">
        <v>1424</v>
      </c>
      <c r="F82" s="220" t="s">
        <v>28</v>
      </c>
      <c r="G82" s="217" t="s">
        <v>81</v>
      </c>
      <c r="H82" s="221">
        <v>1</v>
      </c>
      <c r="I82" s="222">
        <v>52</v>
      </c>
      <c r="J82">
        <v>0.49</v>
      </c>
    </row>
    <row r="83" spans="3:10" hidden="1">
      <c r="C83" s="223">
        <v>44550</v>
      </c>
      <c r="D83" s="222" t="s">
        <v>392</v>
      </c>
      <c r="E83" s="222" t="s">
        <v>1425</v>
      </c>
      <c r="F83" s="220" t="s">
        <v>33</v>
      </c>
      <c r="G83" s="217" t="s">
        <v>39</v>
      </c>
      <c r="H83" s="221">
        <v>1</v>
      </c>
      <c r="I83" s="222">
        <v>83</v>
      </c>
      <c r="J83">
        <v>0.49</v>
      </c>
    </row>
    <row r="84" spans="3:10" hidden="1">
      <c r="C84" s="223">
        <v>44552</v>
      </c>
      <c r="D84" s="222" t="s">
        <v>392</v>
      </c>
      <c r="E84" s="222" t="s">
        <v>1426</v>
      </c>
      <c r="F84" s="220" t="s">
        <v>33</v>
      </c>
      <c r="G84" s="217" t="s">
        <v>33</v>
      </c>
      <c r="H84" s="221">
        <v>0</v>
      </c>
      <c r="I84" s="215" t="s">
        <v>7</v>
      </c>
      <c r="J84">
        <v>-2</v>
      </c>
    </row>
    <row r="85" spans="3:10" ht="15.5" hidden="1" customHeight="1">
      <c r="C85" s="223">
        <v>44552</v>
      </c>
      <c r="D85" s="222" t="s">
        <v>392</v>
      </c>
      <c r="E85" s="222" t="s">
        <v>1427</v>
      </c>
      <c r="F85" s="220" t="s">
        <v>28</v>
      </c>
      <c r="G85" s="217" t="s">
        <v>28</v>
      </c>
      <c r="H85" s="221">
        <v>0</v>
      </c>
      <c r="I85" s="222" t="s">
        <v>7</v>
      </c>
      <c r="J85">
        <v>-2</v>
      </c>
    </row>
    <row r="86" spans="3:10" hidden="1">
      <c r="C86" s="223">
        <v>44556</v>
      </c>
      <c r="D86" s="222" t="s">
        <v>718</v>
      </c>
      <c r="E86" s="222" t="s">
        <v>1428</v>
      </c>
      <c r="F86" s="220" t="s">
        <v>29</v>
      </c>
      <c r="G86" s="217" t="s">
        <v>28</v>
      </c>
      <c r="H86" s="221">
        <v>1</v>
      </c>
      <c r="I86" s="222">
        <v>55</v>
      </c>
      <c r="J86">
        <v>0.49</v>
      </c>
    </row>
    <row r="87" spans="3:10" hidden="1">
      <c r="C87" s="223">
        <v>44557</v>
      </c>
      <c r="D87" s="222" t="s">
        <v>718</v>
      </c>
      <c r="E87" s="222" t="s">
        <v>1429</v>
      </c>
      <c r="F87" s="220" t="s">
        <v>33</v>
      </c>
      <c r="G87" s="217" t="s">
        <v>39</v>
      </c>
      <c r="H87" s="221">
        <v>1</v>
      </c>
      <c r="I87" s="222">
        <v>81</v>
      </c>
      <c r="J87">
        <v>0.49</v>
      </c>
    </row>
    <row r="88" spans="3:10" hidden="1">
      <c r="C88" s="223">
        <v>44559</v>
      </c>
      <c r="D88" s="222" t="s">
        <v>103</v>
      </c>
      <c r="E88" s="222" t="s">
        <v>1430</v>
      </c>
      <c r="F88" s="220" t="s">
        <v>28</v>
      </c>
      <c r="G88" s="217" t="s">
        <v>28</v>
      </c>
      <c r="H88" s="221">
        <v>0</v>
      </c>
      <c r="I88" s="222" t="s">
        <v>7</v>
      </c>
      <c r="J88">
        <v>-2</v>
      </c>
    </row>
    <row r="89" spans="3:10" hidden="1">
      <c r="C89" s="223">
        <v>44562</v>
      </c>
      <c r="D89" s="222" t="s">
        <v>103</v>
      </c>
      <c r="E89" s="222" t="s">
        <v>1431</v>
      </c>
      <c r="F89" s="220" t="s">
        <v>33</v>
      </c>
      <c r="G89" s="217" t="s">
        <v>31</v>
      </c>
      <c r="H89" s="221">
        <v>1</v>
      </c>
      <c r="I89" s="215">
        <v>57</v>
      </c>
      <c r="J89">
        <v>0.49</v>
      </c>
    </row>
    <row r="90" spans="3:10" hidden="1">
      <c r="C90" s="223">
        <v>44564</v>
      </c>
      <c r="D90" s="222" t="s">
        <v>214</v>
      </c>
      <c r="E90" s="222" t="s">
        <v>1432</v>
      </c>
      <c r="F90" s="220" t="s">
        <v>108</v>
      </c>
      <c r="G90" s="217" t="s">
        <v>148</v>
      </c>
      <c r="H90" s="221">
        <v>1</v>
      </c>
      <c r="I90" s="215">
        <v>74</v>
      </c>
      <c r="J90">
        <v>0.49</v>
      </c>
    </row>
    <row r="91" spans="3:10" hidden="1">
      <c r="C91" s="223">
        <v>44567</v>
      </c>
      <c r="D91" s="222" t="s">
        <v>392</v>
      </c>
      <c r="E91" s="222" t="s">
        <v>1433</v>
      </c>
      <c r="F91" s="216" t="s">
        <v>31</v>
      </c>
      <c r="G91" s="217" t="s">
        <v>45</v>
      </c>
      <c r="H91" s="221">
        <v>1</v>
      </c>
      <c r="I91" s="215">
        <v>66</v>
      </c>
      <c r="J91">
        <v>0.49</v>
      </c>
    </row>
    <row r="92" spans="3:10" hidden="1">
      <c r="C92" s="223">
        <v>44569</v>
      </c>
      <c r="D92" s="222" t="s">
        <v>171</v>
      </c>
      <c r="E92" s="222" t="s">
        <v>1434</v>
      </c>
      <c r="F92" s="220" t="s">
        <v>39</v>
      </c>
      <c r="G92" s="217" t="s">
        <v>43</v>
      </c>
      <c r="H92" s="221">
        <v>1</v>
      </c>
      <c r="I92" s="215">
        <v>71</v>
      </c>
      <c r="J92">
        <v>0.49</v>
      </c>
    </row>
    <row r="93" spans="3:10" hidden="1">
      <c r="C93" s="223">
        <v>44570</v>
      </c>
      <c r="D93" s="222" t="s">
        <v>392</v>
      </c>
      <c r="E93" s="222" t="s">
        <v>1435</v>
      </c>
      <c r="F93" s="216" t="s">
        <v>31</v>
      </c>
      <c r="G93" s="217" t="s">
        <v>66</v>
      </c>
      <c r="H93" s="221">
        <v>1</v>
      </c>
      <c r="I93" s="215">
        <v>67</v>
      </c>
      <c r="J93">
        <v>0.49</v>
      </c>
    </row>
    <row r="94" spans="3:10" hidden="1">
      <c r="C94" s="223">
        <v>44570</v>
      </c>
      <c r="D94" s="222" t="s">
        <v>392</v>
      </c>
      <c r="E94" s="222" t="s">
        <v>1436</v>
      </c>
      <c r="F94" s="216" t="s">
        <v>30</v>
      </c>
      <c r="G94" s="217" t="s">
        <v>38</v>
      </c>
      <c r="H94" s="221">
        <v>1</v>
      </c>
      <c r="I94" s="215">
        <v>67</v>
      </c>
      <c r="J94">
        <v>0.49</v>
      </c>
    </row>
    <row r="95" spans="3:10" hidden="1">
      <c r="C95" s="223">
        <v>44570</v>
      </c>
      <c r="D95" s="222" t="s">
        <v>110</v>
      </c>
      <c r="E95" s="222" t="s">
        <v>1437</v>
      </c>
      <c r="F95" s="220" t="s">
        <v>33</v>
      </c>
      <c r="G95" s="217" t="s">
        <v>30</v>
      </c>
      <c r="H95" s="221">
        <v>1</v>
      </c>
      <c r="I95" s="215">
        <v>76</v>
      </c>
      <c r="J95">
        <v>0.49</v>
      </c>
    </row>
    <row r="96" spans="3:10" hidden="1">
      <c r="C96" s="223">
        <v>44576</v>
      </c>
      <c r="D96" s="221" t="s">
        <v>558</v>
      </c>
      <c r="E96" s="222" t="s">
        <v>1438</v>
      </c>
      <c r="F96" s="216" t="s">
        <v>30</v>
      </c>
      <c r="G96" s="217" t="s">
        <v>40</v>
      </c>
      <c r="H96" s="221">
        <v>1</v>
      </c>
      <c r="I96" s="215">
        <v>72</v>
      </c>
      <c r="J96">
        <v>0.49</v>
      </c>
    </row>
    <row r="97" spans="3:10" hidden="1">
      <c r="C97" s="223">
        <v>44576</v>
      </c>
      <c r="D97" s="222" t="s">
        <v>165</v>
      </c>
      <c r="E97" s="222" t="s">
        <v>1439</v>
      </c>
      <c r="F97" s="216" t="s">
        <v>318</v>
      </c>
      <c r="G97" s="217" t="s">
        <v>1311</v>
      </c>
      <c r="H97" s="221">
        <v>1</v>
      </c>
      <c r="I97" s="215">
        <v>57</v>
      </c>
      <c r="J97">
        <v>0.49</v>
      </c>
    </row>
    <row r="98" spans="3:10" hidden="1">
      <c r="C98" s="223">
        <v>44576</v>
      </c>
      <c r="D98" s="222" t="s">
        <v>171</v>
      </c>
      <c r="E98" s="222" t="s">
        <v>1440</v>
      </c>
      <c r="F98" s="220" t="s">
        <v>29</v>
      </c>
      <c r="G98" s="217" t="s">
        <v>31</v>
      </c>
      <c r="H98" s="221">
        <v>1</v>
      </c>
      <c r="I98" s="215">
        <v>51</v>
      </c>
      <c r="J98">
        <v>0.49</v>
      </c>
    </row>
    <row r="99" spans="3:10" hidden="1">
      <c r="C99" s="223">
        <v>44576</v>
      </c>
      <c r="D99" s="222" t="s">
        <v>110</v>
      </c>
      <c r="E99" s="222" t="s">
        <v>1441</v>
      </c>
      <c r="F99" s="220" t="s">
        <v>33</v>
      </c>
      <c r="G99" s="217" t="s">
        <v>39</v>
      </c>
      <c r="H99" s="221">
        <v>1</v>
      </c>
      <c r="I99" s="215">
        <v>53</v>
      </c>
      <c r="J99">
        <v>0.49</v>
      </c>
    </row>
    <row r="100" spans="3:10" hidden="1">
      <c r="C100" s="223">
        <v>44577</v>
      </c>
      <c r="D100" s="222" t="s">
        <v>392</v>
      </c>
      <c r="E100" s="222" t="s">
        <v>1442</v>
      </c>
      <c r="F100" s="220" t="s">
        <v>35</v>
      </c>
      <c r="G100" s="217" t="s">
        <v>570</v>
      </c>
      <c r="H100" s="221">
        <v>1</v>
      </c>
      <c r="I100" s="215">
        <v>54</v>
      </c>
      <c r="J100">
        <v>0.49</v>
      </c>
    </row>
    <row r="101" spans="3:10" hidden="1">
      <c r="C101" s="223">
        <v>44577</v>
      </c>
      <c r="D101" s="222" t="s">
        <v>110</v>
      </c>
      <c r="E101" s="222" t="s">
        <v>1443</v>
      </c>
      <c r="F101" s="220" t="s">
        <v>39</v>
      </c>
      <c r="G101" s="217" t="s">
        <v>313</v>
      </c>
      <c r="H101" s="221">
        <v>1</v>
      </c>
      <c r="I101" s="215">
        <v>61</v>
      </c>
      <c r="J101">
        <v>0.49</v>
      </c>
    </row>
    <row r="102" spans="3:10" hidden="1">
      <c r="C102" s="223">
        <v>44577</v>
      </c>
      <c r="D102" s="222" t="s">
        <v>103</v>
      </c>
      <c r="E102" s="222" t="s">
        <v>1444</v>
      </c>
      <c r="F102" s="220" t="s">
        <v>33</v>
      </c>
      <c r="G102" s="217" t="s">
        <v>108</v>
      </c>
      <c r="H102" s="221">
        <v>1</v>
      </c>
      <c r="I102" s="215">
        <v>69</v>
      </c>
      <c r="J102">
        <v>0.49</v>
      </c>
    </row>
    <row r="103" spans="3:10" hidden="1">
      <c r="C103" s="223">
        <v>44578</v>
      </c>
      <c r="D103" s="222" t="s">
        <v>392</v>
      </c>
      <c r="E103" s="222" t="s">
        <v>1445</v>
      </c>
      <c r="F103" s="220" t="s">
        <v>33</v>
      </c>
      <c r="G103" s="217" t="s">
        <v>38</v>
      </c>
      <c r="H103" s="221">
        <v>1</v>
      </c>
      <c r="I103" s="215">
        <v>64</v>
      </c>
      <c r="J103">
        <v>0.49</v>
      </c>
    </row>
    <row r="104" spans="3:10" hidden="1">
      <c r="C104" s="223">
        <v>44580</v>
      </c>
      <c r="D104" s="222" t="s">
        <v>337</v>
      </c>
      <c r="E104" s="222" t="s">
        <v>1446</v>
      </c>
      <c r="F104" s="216" t="s">
        <v>30</v>
      </c>
      <c r="G104" s="217" t="s">
        <v>38</v>
      </c>
      <c r="H104" s="221">
        <v>1</v>
      </c>
      <c r="I104" s="215">
        <v>71</v>
      </c>
      <c r="J104">
        <v>0.49</v>
      </c>
    </row>
    <row r="105" spans="3:10" hidden="1">
      <c r="C105" s="223">
        <v>44582</v>
      </c>
      <c r="D105" s="222" t="s">
        <v>110</v>
      </c>
      <c r="E105" s="222" t="s">
        <v>1447</v>
      </c>
      <c r="F105" s="220" t="s">
        <v>33</v>
      </c>
      <c r="G105" s="217" t="s">
        <v>33</v>
      </c>
      <c r="H105" s="221">
        <v>0</v>
      </c>
      <c r="I105" s="222" t="s">
        <v>7</v>
      </c>
      <c r="J105">
        <v>-2</v>
      </c>
    </row>
    <row r="106" spans="3:10" hidden="1">
      <c r="C106" s="223">
        <v>44583</v>
      </c>
      <c r="D106" s="222" t="s">
        <v>171</v>
      </c>
      <c r="E106" s="222" t="s">
        <v>1448</v>
      </c>
      <c r="F106" s="216" t="s">
        <v>30</v>
      </c>
      <c r="G106" s="217" t="s">
        <v>43</v>
      </c>
      <c r="H106" s="221">
        <v>1</v>
      </c>
      <c r="I106" s="222">
        <v>58</v>
      </c>
      <c r="J106">
        <v>0.49</v>
      </c>
    </row>
    <row r="107" spans="3:10" hidden="1">
      <c r="C107" s="223">
        <v>44583</v>
      </c>
      <c r="D107" s="222" t="s">
        <v>103</v>
      </c>
      <c r="E107" s="222" t="s">
        <v>1449</v>
      </c>
      <c r="F107" s="220" t="s">
        <v>33</v>
      </c>
      <c r="G107" s="217" t="s">
        <v>30</v>
      </c>
      <c r="H107" s="221">
        <v>1</v>
      </c>
      <c r="I107" s="222">
        <v>65</v>
      </c>
      <c r="J107">
        <v>0.49</v>
      </c>
    </row>
    <row r="108" spans="3:10">
      <c r="C108" s="223">
        <v>44583</v>
      </c>
      <c r="D108" s="222" t="s">
        <v>967</v>
      </c>
      <c r="E108" s="222" t="s">
        <v>1450</v>
      </c>
      <c r="F108" s="220" t="s">
        <v>29</v>
      </c>
      <c r="G108" s="220" t="s">
        <v>29</v>
      </c>
      <c r="H108" s="221">
        <v>0</v>
      </c>
      <c r="I108" s="222" t="s">
        <v>7</v>
      </c>
      <c r="J108">
        <v>-2</v>
      </c>
    </row>
    <row r="109" spans="3:10" hidden="1">
      <c r="C109" s="223">
        <v>44584</v>
      </c>
      <c r="D109" s="222" t="s">
        <v>392</v>
      </c>
      <c r="E109" s="222" t="s">
        <v>1451</v>
      </c>
      <c r="F109" s="220" t="s">
        <v>71</v>
      </c>
      <c r="G109" s="217" t="s">
        <v>570</v>
      </c>
      <c r="H109" s="221">
        <v>1</v>
      </c>
      <c r="I109" s="222">
        <v>55</v>
      </c>
      <c r="J109">
        <v>0.49</v>
      </c>
    </row>
    <row r="110" spans="3:10" hidden="1">
      <c r="C110" s="223">
        <v>44584</v>
      </c>
      <c r="D110" s="222" t="s">
        <v>718</v>
      </c>
      <c r="E110" s="222" t="s">
        <v>1452</v>
      </c>
      <c r="F110" s="220" t="s">
        <v>28</v>
      </c>
      <c r="G110" s="217" t="s">
        <v>28</v>
      </c>
      <c r="H110" s="221">
        <v>0</v>
      </c>
      <c r="I110" s="222" t="s">
        <v>7</v>
      </c>
      <c r="J110">
        <v>-2</v>
      </c>
    </row>
    <row r="111" spans="3:10" hidden="1">
      <c r="C111" s="223">
        <v>44584</v>
      </c>
      <c r="D111" s="222" t="s">
        <v>110</v>
      </c>
      <c r="E111" s="222" t="s">
        <v>1453</v>
      </c>
      <c r="F111" s="220" t="s">
        <v>33</v>
      </c>
      <c r="G111" s="217" t="s">
        <v>119</v>
      </c>
      <c r="H111" s="221">
        <v>1</v>
      </c>
      <c r="I111" s="222">
        <v>62</v>
      </c>
      <c r="J111">
        <v>0.49</v>
      </c>
    </row>
    <row r="112" spans="3:10" hidden="1">
      <c r="C112" s="223">
        <v>44221</v>
      </c>
      <c r="D112" s="222" t="s">
        <v>718</v>
      </c>
      <c r="E112" s="222" t="s">
        <v>1454</v>
      </c>
      <c r="F112" s="220" t="s">
        <v>28</v>
      </c>
      <c r="G112" s="217" t="s">
        <v>30</v>
      </c>
      <c r="H112" s="221">
        <v>1</v>
      </c>
      <c r="I112" s="222">
        <v>74</v>
      </c>
      <c r="J112">
        <v>0.49</v>
      </c>
    </row>
    <row r="113" spans="3:10" hidden="1">
      <c r="C113" s="223">
        <v>44222</v>
      </c>
      <c r="D113" s="222" t="s">
        <v>718</v>
      </c>
      <c r="E113" s="222" t="s">
        <v>1455</v>
      </c>
      <c r="F113" s="216" t="s">
        <v>30</v>
      </c>
      <c r="G113" s="216" t="s">
        <v>30</v>
      </c>
      <c r="H113" s="221">
        <v>0</v>
      </c>
      <c r="I113" s="222" t="s">
        <v>7</v>
      </c>
      <c r="J113">
        <v>-2</v>
      </c>
    </row>
    <row r="114" spans="3:10" hidden="1">
      <c r="C114" s="223">
        <v>44222</v>
      </c>
      <c r="D114" s="222" t="s">
        <v>276</v>
      </c>
      <c r="E114" s="222" t="s">
        <v>1456</v>
      </c>
      <c r="F114" s="220" t="s">
        <v>29</v>
      </c>
      <c r="G114" s="217" t="s">
        <v>33</v>
      </c>
      <c r="H114" s="221">
        <v>1</v>
      </c>
      <c r="I114" s="222">
        <v>75</v>
      </c>
      <c r="J114">
        <v>0.49</v>
      </c>
    </row>
    <row r="115" spans="3:10" hidden="1">
      <c r="C115" s="223">
        <v>44225</v>
      </c>
      <c r="D115" s="222" t="s">
        <v>276</v>
      </c>
      <c r="E115" s="222" t="s">
        <v>1457</v>
      </c>
      <c r="F115" s="220" t="s">
        <v>29</v>
      </c>
      <c r="G115" s="217" t="s">
        <v>33</v>
      </c>
      <c r="H115" s="221">
        <v>1</v>
      </c>
      <c r="I115" s="222">
        <v>90</v>
      </c>
      <c r="J115">
        <v>0.49</v>
      </c>
    </row>
    <row r="116" spans="3:10" hidden="1">
      <c r="C116" s="223">
        <v>44225</v>
      </c>
      <c r="D116" s="222" t="s">
        <v>165</v>
      </c>
      <c r="E116" s="222" t="s">
        <v>1458</v>
      </c>
      <c r="F116" s="220" t="s">
        <v>33</v>
      </c>
      <c r="G116" s="217" t="s">
        <v>30</v>
      </c>
      <c r="H116" s="221">
        <v>1</v>
      </c>
      <c r="I116" s="222">
        <v>57</v>
      </c>
      <c r="J116">
        <v>0.49</v>
      </c>
    </row>
    <row r="117" spans="3:10" hidden="1">
      <c r="C117" s="223">
        <v>44225</v>
      </c>
      <c r="D117" s="222" t="s">
        <v>1002</v>
      </c>
      <c r="E117" s="222" t="s">
        <v>1459</v>
      </c>
      <c r="F117" s="220" t="s">
        <v>29</v>
      </c>
      <c r="G117" s="217" t="s">
        <v>33</v>
      </c>
      <c r="H117" s="221">
        <v>1</v>
      </c>
      <c r="I117" s="222">
        <v>48</v>
      </c>
      <c r="J117">
        <v>0.49</v>
      </c>
    </row>
  </sheetData>
  <autoFilter ref="C5:I117" xr:uid="{4EDCEF8B-00B2-4521-B975-456F77686E01}">
    <filterColumn colId="3">
      <filters>
        <filter val="0-0"/>
      </filters>
    </filterColumn>
    <filterColumn colId="4">
      <filters>
        <filter val="0-0"/>
      </filters>
    </filterColumn>
  </autoFilter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9E236-19E9-48A7-B5D3-2E2EEA80F21D}">
  <sheetPr>
    <tabColor rgb="FF00B0F0"/>
  </sheetPr>
  <dimension ref="B1:V344"/>
  <sheetViews>
    <sheetView topLeftCell="A37" zoomScale="85" zoomScaleNormal="85" workbookViewId="0">
      <selection activeCell="P63" sqref="P63:Q63"/>
    </sheetView>
  </sheetViews>
  <sheetFormatPr defaultRowHeight="14.5"/>
  <cols>
    <col min="3" max="3" width="14.81640625" customWidth="1"/>
    <col min="4" max="4" width="25.453125" bestFit="1" customWidth="1"/>
    <col min="5" max="6" width="20.26953125" bestFit="1" customWidth="1"/>
    <col min="8" max="8" width="14.7265625" bestFit="1" customWidth="1"/>
    <col min="9" max="9" width="15" bestFit="1" customWidth="1"/>
    <col min="10" max="10" width="7.453125" bestFit="1" customWidth="1"/>
    <col min="11" max="11" width="12.81640625" bestFit="1" customWidth="1"/>
    <col min="13" max="13" width="15.81640625" bestFit="1" customWidth="1"/>
    <col min="14" max="14" width="15" bestFit="1" customWidth="1"/>
    <col min="15" max="15" width="16.54296875" bestFit="1" customWidth="1"/>
    <col min="18" max="18" width="28.08984375" customWidth="1"/>
    <col min="19" max="19" width="13.1796875" customWidth="1"/>
    <col min="20" max="20" width="19.453125" bestFit="1" customWidth="1"/>
    <col min="21" max="21" width="12" bestFit="1" customWidth="1"/>
    <col min="22" max="22" width="14.26953125" bestFit="1" customWidth="1"/>
  </cols>
  <sheetData>
    <row r="1" spans="2:22" ht="15" thickBot="1"/>
    <row r="2" spans="2:22" ht="15" thickBot="1">
      <c r="B2" s="276" t="s">
        <v>6</v>
      </c>
      <c r="C2" s="278" t="s">
        <v>0</v>
      </c>
      <c r="D2" s="278" t="s">
        <v>1</v>
      </c>
      <c r="E2" s="278" t="s">
        <v>2</v>
      </c>
      <c r="F2" s="280" t="s">
        <v>3</v>
      </c>
      <c r="G2" s="282" t="s">
        <v>21</v>
      </c>
      <c r="H2" s="273" t="s">
        <v>23</v>
      </c>
      <c r="I2" s="274"/>
      <c r="J2" s="274"/>
      <c r="K2" s="274"/>
      <c r="L2" s="274"/>
      <c r="M2" s="274"/>
      <c r="N2" s="275"/>
      <c r="O2" s="23"/>
      <c r="P2" s="63"/>
      <c r="Q2" s="24"/>
      <c r="R2" s="6" t="s">
        <v>12</v>
      </c>
      <c r="T2" s="133" t="s">
        <v>61</v>
      </c>
    </row>
    <row r="3" spans="2:22" ht="15" thickBot="1">
      <c r="B3" s="277"/>
      <c r="C3" s="279"/>
      <c r="D3" s="279"/>
      <c r="E3" s="279"/>
      <c r="F3" s="281"/>
      <c r="G3" s="283"/>
      <c r="H3" s="34" t="s">
        <v>19</v>
      </c>
      <c r="I3" s="34" t="s">
        <v>20</v>
      </c>
      <c r="J3" s="34" t="s">
        <v>5</v>
      </c>
      <c r="K3" s="59" t="s">
        <v>22</v>
      </c>
      <c r="L3" s="33" t="s">
        <v>4</v>
      </c>
      <c r="M3" s="117" t="s">
        <v>13</v>
      </c>
      <c r="N3" s="19" t="s">
        <v>17</v>
      </c>
      <c r="O3" s="117" t="s">
        <v>18</v>
      </c>
      <c r="P3" s="64" t="s">
        <v>11</v>
      </c>
      <c r="Q3" s="47" t="s">
        <v>9</v>
      </c>
      <c r="R3" s="48"/>
    </row>
    <row r="4" spans="2:22">
      <c r="B4" s="39">
        <v>1</v>
      </c>
      <c r="C4" s="127">
        <v>44457</v>
      </c>
      <c r="D4" s="25" t="s">
        <v>181</v>
      </c>
      <c r="E4" s="41" t="s">
        <v>588</v>
      </c>
      <c r="F4" s="41" t="s">
        <v>589</v>
      </c>
      <c r="G4" s="41">
        <v>200</v>
      </c>
      <c r="H4" s="35">
        <v>3.55</v>
      </c>
      <c r="I4" s="35">
        <v>2</v>
      </c>
      <c r="J4" s="35">
        <f>(H4-1)*I4</f>
        <v>5.0999999999999996</v>
      </c>
      <c r="K4" s="60">
        <f>IFERROR(((J4/G4)*100),"0")</f>
        <v>2.5499999999999998</v>
      </c>
      <c r="L4" s="28">
        <v>1.96</v>
      </c>
      <c r="M4" s="18">
        <f>L4</f>
        <v>1.96</v>
      </c>
      <c r="N4" s="26">
        <f>IFERROR(((L4/G4)*100),"0")</f>
        <v>0.98</v>
      </c>
      <c r="O4" s="21">
        <f>N4</f>
        <v>0.98</v>
      </c>
      <c r="P4" s="49" t="s">
        <v>34</v>
      </c>
      <c r="Q4" s="50">
        <v>1</v>
      </c>
      <c r="R4" s="51"/>
    </row>
    <row r="5" spans="2:22">
      <c r="B5" s="42">
        <v>2</v>
      </c>
      <c r="C5" s="43">
        <v>44457</v>
      </c>
      <c r="D5" s="44" t="s">
        <v>592</v>
      </c>
      <c r="E5" s="44" t="s">
        <v>590</v>
      </c>
      <c r="F5" s="44" t="s">
        <v>591</v>
      </c>
      <c r="G5" s="44">
        <v>200</v>
      </c>
      <c r="H5" s="36">
        <v>3.8</v>
      </c>
      <c r="I5" s="36">
        <v>2</v>
      </c>
      <c r="J5" s="35">
        <f>(H5-1)*I5</f>
        <v>5.6</v>
      </c>
      <c r="K5" s="60">
        <f t="shared" ref="K5:K76" si="0">IFERROR(((J5/G5)*100),"0")</f>
        <v>2.8</v>
      </c>
      <c r="L5" s="29">
        <v>1.96</v>
      </c>
      <c r="M5" s="7">
        <f>L5+M4</f>
        <v>3.92</v>
      </c>
      <c r="N5" s="26">
        <f t="shared" ref="N5:N76" si="1">IFERROR(((L5/G5)*100),"0")</f>
        <v>0.98</v>
      </c>
      <c r="O5" s="10">
        <f>N5+O4</f>
        <v>1.96</v>
      </c>
      <c r="P5" s="52" t="s">
        <v>81</v>
      </c>
      <c r="Q5" s="25">
        <v>1</v>
      </c>
      <c r="R5" s="53"/>
    </row>
    <row r="6" spans="2:22">
      <c r="B6" s="42">
        <v>3</v>
      </c>
      <c r="C6" s="43">
        <v>44458</v>
      </c>
      <c r="D6" s="44" t="s">
        <v>128</v>
      </c>
      <c r="E6" s="25" t="s">
        <v>378</v>
      </c>
      <c r="F6" s="25" t="s">
        <v>212</v>
      </c>
      <c r="G6" s="44">
        <v>200</v>
      </c>
      <c r="H6" s="36">
        <v>3.6</v>
      </c>
      <c r="I6" s="36">
        <v>2</v>
      </c>
      <c r="J6" s="35">
        <f>(H6-1)*I6</f>
        <v>5.2</v>
      </c>
      <c r="K6" s="60">
        <f t="shared" si="0"/>
        <v>2.6</v>
      </c>
      <c r="L6" s="29">
        <v>-5.2</v>
      </c>
      <c r="M6" s="7">
        <f>L6+M5</f>
        <v>-1.2800000000000002</v>
      </c>
      <c r="N6" s="26">
        <f t="shared" si="1"/>
        <v>-2.6</v>
      </c>
      <c r="O6" s="10">
        <f>N6+O5</f>
        <v>-0.64000000000000012</v>
      </c>
      <c r="P6" s="52" t="s">
        <v>30</v>
      </c>
      <c r="Q6" s="25">
        <v>0</v>
      </c>
      <c r="R6" s="53"/>
    </row>
    <row r="7" spans="2:22">
      <c r="B7" s="42">
        <v>4</v>
      </c>
      <c r="C7" s="43">
        <v>44461</v>
      </c>
      <c r="D7" s="25" t="s">
        <v>181</v>
      </c>
      <c r="E7" s="44" t="s">
        <v>605</v>
      </c>
      <c r="F7" s="44" t="s">
        <v>606</v>
      </c>
      <c r="G7" s="44">
        <v>200</v>
      </c>
      <c r="H7" s="36">
        <v>3.45</v>
      </c>
      <c r="I7" s="36">
        <v>2</v>
      </c>
      <c r="J7" s="35">
        <f>IFERROR(((H7-1)*I7),"-")</f>
        <v>4.9000000000000004</v>
      </c>
      <c r="K7" s="60">
        <f t="shared" si="0"/>
        <v>2.4500000000000002</v>
      </c>
      <c r="L7" s="29">
        <v>1.96</v>
      </c>
      <c r="M7" s="7">
        <f t="shared" ref="M7:M70" si="2">L7+M6</f>
        <v>0.67999999999999972</v>
      </c>
      <c r="N7" s="26">
        <f t="shared" si="1"/>
        <v>0.98</v>
      </c>
      <c r="O7" s="10">
        <f t="shared" ref="O7:O70" si="3">N7+O6</f>
        <v>0.33999999999999986</v>
      </c>
      <c r="P7" s="52" t="s">
        <v>119</v>
      </c>
      <c r="Q7" s="25">
        <v>1</v>
      </c>
      <c r="R7" s="53"/>
    </row>
    <row r="8" spans="2:22">
      <c r="B8" s="42">
        <v>5</v>
      </c>
      <c r="C8" s="43">
        <v>44461</v>
      </c>
      <c r="D8" s="25" t="s">
        <v>181</v>
      </c>
      <c r="E8" s="25" t="s">
        <v>607</v>
      </c>
      <c r="F8" s="25" t="s">
        <v>608</v>
      </c>
      <c r="G8" s="44">
        <v>200</v>
      </c>
      <c r="H8" s="36">
        <v>3.7</v>
      </c>
      <c r="I8" s="36">
        <v>2</v>
      </c>
      <c r="J8" s="35">
        <f t="shared" ref="J8:J76" si="4">IFERROR(((H8-1)*I8),"-")</f>
        <v>5.4</v>
      </c>
      <c r="K8" s="60">
        <f t="shared" si="0"/>
        <v>2.7</v>
      </c>
      <c r="L8" s="29">
        <v>1.96</v>
      </c>
      <c r="M8" s="7">
        <f t="shared" si="2"/>
        <v>2.6399999999999997</v>
      </c>
      <c r="N8" s="26">
        <f t="shared" si="1"/>
        <v>0.98</v>
      </c>
      <c r="O8" s="10">
        <f t="shared" si="3"/>
        <v>1.3199999999999998</v>
      </c>
      <c r="P8" s="52" t="s">
        <v>28</v>
      </c>
      <c r="Q8" s="25">
        <v>1</v>
      </c>
      <c r="R8" s="53"/>
      <c r="T8" s="2" t="s">
        <v>14</v>
      </c>
      <c r="U8" s="1" t="s">
        <v>27</v>
      </c>
      <c r="V8" s="1" t="s">
        <v>16</v>
      </c>
    </row>
    <row r="9" spans="2:22">
      <c r="B9" s="42">
        <v>6</v>
      </c>
      <c r="C9" s="43">
        <v>44464</v>
      </c>
      <c r="D9" s="44" t="s">
        <v>128</v>
      </c>
      <c r="E9" s="25" t="s">
        <v>671</v>
      </c>
      <c r="F9" s="25" t="s">
        <v>672</v>
      </c>
      <c r="G9" s="44">
        <v>200</v>
      </c>
      <c r="H9" s="36">
        <v>3.7</v>
      </c>
      <c r="I9" s="36">
        <v>2</v>
      </c>
      <c r="J9" s="35">
        <f t="shared" si="4"/>
        <v>5.4</v>
      </c>
      <c r="K9" s="60">
        <f t="shared" si="0"/>
        <v>2.7</v>
      </c>
      <c r="L9" s="29">
        <v>1.96</v>
      </c>
      <c r="M9" s="7">
        <f t="shared" si="2"/>
        <v>4.5999999999999996</v>
      </c>
      <c r="N9" s="26">
        <f t="shared" si="1"/>
        <v>0.98</v>
      </c>
      <c r="O9" s="10">
        <f t="shared" si="3"/>
        <v>2.2999999999999998</v>
      </c>
      <c r="P9" s="52" t="s">
        <v>148</v>
      </c>
      <c r="Q9" s="25">
        <v>1</v>
      </c>
      <c r="R9" s="53"/>
      <c r="T9" s="7">
        <f>SUM(L4:L305)</f>
        <v>6.3100000000000094</v>
      </c>
      <c r="U9" s="10">
        <f>SUM(N4:N376)</f>
        <v>3.1550000000000042</v>
      </c>
      <c r="V9" s="8" t="e">
        <f>((SUM(Q5:Q345))/A159)</f>
        <v>#DIV/0!</v>
      </c>
    </row>
    <row r="10" spans="2:22">
      <c r="B10" s="42">
        <v>7</v>
      </c>
      <c r="C10" s="43">
        <v>44464</v>
      </c>
      <c r="D10" s="25" t="s">
        <v>675</v>
      </c>
      <c r="E10" s="25" t="s">
        <v>673</v>
      </c>
      <c r="F10" s="25" t="s">
        <v>674</v>
      </c>
      <c r="G10" s="44">
        <v>200</v>
      </c>
      <c r="H10" s="36">
        <v>3.5</v>
      </c>
      <c r="I10" s="36">
        <v>2</v>
      </c>
      <c r="J10" s="35">
        <f t="shared" si="4"/>
        <v>5</v>
      </c>
      <c r="K10" s="60">
        <f t="shared" si="0"/>
        <v>2.5</v>
      </c>
      <c r="L10" s="29">
        <v>1.96</v>
      </c>
      <c r="M10" s="7">
        <f t="shared" si="2"/>
        <v>6.56</v>
      </c>
      <c r="N10" s="26">
        <f t="shared" si="1"/>
        <v>0.98</v>
      </c>
      <c r="O10" s="10">
        <f t="shared" si="3"/>
        <v>3.28</v>
      </c>
      <c r="P10" s="52" t="s">
        <v>39</v>
      </c>
      <c r="Q10" s="25">
        <v>1</v>
      </c>
      <c r="R10" s="53"/>
    </row>
    <row r="11" spans="2:22">
      <c r="B11" s="42">
        <v>8</v>
      </c>
      <c r="C11" s="43">
        <v>44465</v>
      </c>
      <c r="D11" s="44" t="s">
        <v>120</v>
      </c>
      <c r="E11" s="44" t="s">
        <v>676</v>
      </c>
      <c r="F11" s="44" t="s">
        <v>677</v>
      </c>
      <c r="G11" s="44">
        <v>200</v>
      </c>
      <c r="H11" s="36">
        <v>3.85</v>
      </c>
      <c r="I11" s="36">
        <v>2</v>
      </c>
      <c r="J11" s="35">
        <f t="shared" si="4"/>
        <v>5.7</v>
      </c>
      <c r="K11" s="60">
        <f t="shared" si="0"/>
        <v>2.85</v>
      </c>
      <c r="L11" s="29">
        <v>1.96</v>
      </c>
      <c r="M11" s="7">
        <f t="shared" si="2"/>
        <v>8.52</v>
      </c>
      <c r="N11" s="26">
        <f t="shared" si="1"/>
        <v>0.98</v>
      </c>
      <c r="O11" s="10">
        <f t="shared" si="3"/>
        <v>4.26</v>
      </c>
      <c r="P11" s="52" t="s">
        <v>39</v>
      </c>
      <c r="Q11" s="25">
        <v>1</v>
      </c>
      <c r="R11" s="53"/>
      <c r="T11" s="25">
        <v>2021</v>
      </c>
      <c r="U11" s="25" t="s">
        <v>26</v>
      </c>
      <c r="V11" s="25" t="s">
        <v>25</v>
      </c>
    </row>
    <row r="12" spans="2:22">
      <c r="B12" s="42">
        <v>9</v>
      </c>
      <c r="C12" s="43">
        <v>44465</v>
      </c>
      <c r="D12" s="25" t="s">
        <v>120</v>
      </c>
      <c r="E12" s="25" t="s">
        <v>250</v>
      </c>
      <c r="F12" s="25" t="s">
        <v>678</v>
      </c>
      <c r="G12" s="44">
        <v>200</v>
      </c>
      <c r="H12" s="36">
        <v>4</v>
      </c>
      <c r="I12" s="36">
        <v>2</v>
      </c>
      <c r="J12" s="35">
        <f t="shared" si="4"/>
        <v>6</v>
      </c>
      <c r="K12" s="60">
        <f t="shared" si="0"/>
        <v>3</v>
      </c>
      <c r="L12" s="29">
        <v>1.96</v>
      </c>
      <c r="M12" s="7">
        <f t="shared" si="2"/>
        <v>10.48</v>
      </c>
      <c r="N12" s="26">
        <f t="shared" si="1"/>
        <v>0.98</v>
      </c>
      <c r="O12" s="10">
        <f t="shared" si="3"/>
        <v>5.24</v>
      </c>
      <c r="P12" s="52" t="s">
        <v>409</v>
      </c>
      <c r="Q12" s="25">
        <v>1</v>
      </c>
      <c r="R12" s="53"/>
      <c r="T12" s="124">
        <v>44197</v>
      </c>
      <c r="U12" s="7" t="s">
        <v>7</v>
      </c>
      <c r="V12" s="10" t="s">
        <v>7</v>
      </c>
    </row>
    <row r="13" spans="2:22">
      <c r="B13" s="42">
        <v>10</v>
      </c>
      <c r="C13" s="43">
        <v>44465</v>
      </c>
      <c r="D13" s="44" t="s">
        <v>181</v>
      </c>
      <c r="E13" s="25" t="s">
        <v>179</v>
      </c>
      <c r="F13" s="25" t="s">
        <v>682</v>
      </c>
      <c r="G13" s="44">
        <v>200</v>
      </c>
      <c r="H13" s="36">
        <v>3.25</v>
      </c>
      <c r="I13" s="36">
        <v>2</v>
      </c>
      <c r="J13" s="35">
        <f t="shared" si="4"/>
        <v>4.5</v>
      </c>
      <c r="K13" s="60">
        <f t="shared" si="0"/>
        <v>2.25</v>
      </c>
      <c r="L13" s="29">
        <v>1.96</v>
      </c>
      <c r="M13" s="7">
        <f t="shared" si="2"/>
        <v>12.440000000000001</v>
      </c>
      <c r="N13" s="26">
        <f t="shared" si="1"/>
        <v>0.98</v>
      </c>
      <c r="O13" s="10">
        <f>N13+O12</f>
        <v>6.2200000000000006</v>
      </c>
      <c r="P13" s="52" t="s">
        <v>28</v>
      </c>
      <c r="Q13" s="25">
        <v>1</v>
      </c>
      <c r="R13" s="53"/>
      <c r="T13" s="124">
        <v>44228</v>
      </c>
      <c r="U13" s="7" t="s">
        <v>7</v>
      </c>
      <c r="V13" s="10" t="s">
        <v>7</v>
      </c>
    </row>
    <row r="14" spans="2:22">
      <c r="B14" s="42">
        <v>11</v>
      </c>
      <c r="C14" s="43">
        <v>44465</v>
      </c>
      <c r="D14" s="25" t="s">
        <v>675</v>
      </c>
      <c r="E14" s="25" t="s">
        <v>680</v>
      </c>
      <c r="F14" s="25" t="s">
        <v>681</v>
      </c>
      <c r="G14" s="44">
        <v>200</v>
      </c>
      <c r="H14" s="36">
        <v>3.75</v>
      </c>
      <c r="I14" s="36">
        <v>2</v>
      </c>
      <c r="J14" s="35">
        <f t="shared" si="4"/>
        <v>5.5</v>
      </c>
      <c r="K14" s="60">
        <f t="shared" si="0"/>
        <v>2.75</v>
      </c>
      <c r="L14" s="29">
        <v>1.96</v>
      </c>
      <c r="M14" s="7">
        <f t="shared" si="2"/>
        <v>14.400000000000002</v>
      </c>
      <c r="N14" s="26">
        <f t="shared" si="1"/>
        <v>0.98</v>
      </c>
      <c r="O14" s="10">
        <f t="shared" si="3"/>
        <v>7.2000000000000011</v>
      </c>
      <c r="P14" s="52" t="s">
        <v>81</v>
      </c>
      <c r="Q14" s="25">
        <v>1</v>
      </c>
      <c r="R14" s="53"/>
      <c r="T14" s="124">
        <v>44256</v>
      </c>
      <c r="U14" s="7" t="s">
        <v>7</v>
      </c>
      <c r="V14" s="10" t="s">
        <v>7</v>
      </c>
    </row>
    <row r="15" spans="2:22">
      <c r="B15" s="42">
        <v>12</v>
      </c>
      <c r="C15" s="43">
        <v>44468</v>
      </c>
      <c r="D15" s="44" t="s">
        <v>592</v>
      </c>
      <c r="E15" s="44" t="s">
        <v>699</v>
      </c>
      <c r="F15" s="44" t="s">
        <v>700</v>
      </c>
      <c r="G15" s="44">
        <v>200</v>
      </c>
      <c r="H15" s="36">
        <v>3.55</v>
      </c>
      <c r="I15" s="36">
        <v>2</v>
      </c>
      <c r="J15" s="35">
        <f t="shared" si="4"/>
        <v>5.0999999999999996</v>
      </c>
      <c r="K15" s="60">
        <f t="shared" si="0"/>
        <v>2.5499999999999998</v>
      </c>
      <c r="L15" s="29">
        <v>-5.0999999999999996</v>
      </c>
      <c r="M15" s="7">
        <f t="shared" si="2"/>
        <v>9.3000000000000025</v>
      </c>
      <c r="N15" s="26">
        <f t="shared" si="1"/>
        <v>-2.5499999999999998</v>
      </c>
      <c r="O15" s="10">
        <f t="shared" si="3"/>
        <v>4.6500000000000012</v>
      </c>
      <c r="P15" s="52" t="s">
        <v>30</v>
      </c>
      <c r="Q15" s="25">
        <v>1</v>
      </c>
      <c r="R15" s="53"/>
      <c r="T15" s="124">
        <v>44287</v>
      </c>
      <c r="U15" s="7" t="s">
        <v>7</v>
      </c>
      <c r="V15" s="10" t="s">
        <v>7</v>
      </c>
    </row>
    <row r="16" spans="2:22">
      <c r="B16" s="42">
        <v>13</v>
      </c>
      <c r="C16" s="43">
        <v>44469</v>
      </c>
      <c r="D16" s="25" t="s">
        <v>120</v>
      </c>
      <c r="E16" s="25" t="s">
        <v>701</v>
      </c>
      <c r="F16" s="25" t="s">
        <v>397</v>
      </c>
      <c r="G16" s="25">
        <v>200</v>
      </c>
      <c r="H16" s="37">
        <v>3.95</v>
      </c>
      <c r="I16" s="37">
        <v>2</v>
      </c>
      <c r="J16" s="35">
        <f t="shared" si="4"/>
        <v>5.9</v>
      </c>
      <c r="K16" s="60">
        <f t="shared" si="0"/>
        <v>2.95</v>
      </c>
      <c r="L16" s="30">
        <v>1.96</v>
      </c>
      <c r="M16" s="7">
        <f t="shared" si="2"/>
        <v>11.260000000000002</v>
      </c>
      <c r="N16" s="26">
        <f t="shared" si="1"/>
        <v>0.98</v>
      </c>
      <c r="O16" s="10">
        <f t="shared" si="3"/>
        <v>5.6300000000000008</v>
      </c>
      <c r="P16" s="52" t="s">
        <v>81</v>
      </c>
      <c r="Q16" s="25">
        <v>1</v>
      </c>
      <c r="R16" s="53"/>
      <c r="T16" s="124">
        <v>44317</v>
      </c>
      <c r="U16" s="7" t="s">
        <v>7</v>
      </c>
      <c r="V16" s="10" t="s">
        <v>7</v>
      </c>
    </row>
    <row r="17" spans="2:22">
      <c r="B17" s="42">
        <v>14</v>
      </c>
      <c r="C17" s="45">
        <v>44471</v>
      </c>
      <c r="D17" s="25" t="s">
        <v>675</v>
      </c>
      <c r="E17" s="25" t="s">
        <v>762</v>
      </c>
      <c r="F17" s="25" t="s">
        <v>763</v>
      </c>
      <c r="G17" s="25">
        <v>200</v>
      </c>
      <c r="H17" s="37">
        <v>3.3</v>
      </c>
      <c r="I17" s="37">
        <v>2</v>
      </c>
      <c r="J17" s="35">
        <f t="shared" si="4"/>
        <v>4.5999999999999996</v>
      </c>
      <c r="K17" s="60">
        <f t="shared" si="0"/>
        <v>2.2999999999999998</v>
      </c>
      <c r="L17" s="30">
        <v>1.96</v>
      </c>
      <c r="M17" s="7">
        <f t="shared" si="2"/>
        <v>13.220000000000002</v>
      </c>
      <c r="N17" s="26">
        <f t="shared" si="1"/>
        <v>0.98</v>
      </c>
      <c r="O17" s="10">
        <f t="shared" si="3"/>
        <v>6.6100000000000012</v>
      </c>
      <c r="P17" s="52" t="s">
        <v>31</v>
      </c>
      <c r="Q17" s="25">
        <v>1</v>
      </c>
      <c r="R17" s="53"/>
      <c r="T17" s="124">
        <v>44348</v>
      </c>
      <c r="U17" s="7" t="s">
        <v>7</v>
      </c>
      <c r="V17" s="10" t="s">
        <v>7</v>
      </c>
    </row>
    <row r="18" spans="2:22">
      <c r="B18" s="42">
        <v>15</v>
      </c>
      <c r="C18" s="45">
        <v>44473</v>
      </c>
      <c r="D18" s="44" t="s">
        <v>592</v>
      </c>
      <c r="E18" s="25" t="s">
        <v>590</v>
      </c>
      <c r="F18" s="25" t="s">
        <v>770</v>
      </c>
      <c r="G18" s="25">
        <v>200</v>
      </c>
      <c r="H18" s="37">
        <v>3.45</v>
      </c>
      <c r="I18" s="37">
        <v>2</v>
      </c>
      <c r="J18" s="35">
        <f t="shared" si="4"/>
        <v>4.9000000000000004</v>
      </c>
      <c r="K18" s="60">
        <f t="shared" si="0"/>
        <v>2.4500000000000002</v>
      </c>
      <c r="L18" s="30">
        <v>-4.9000000000000004</v>
      </c>
      <c r="M18" s="7">
        <f t="shared" si="2"/>
        <v>8.3200000000000021</v>
      </c>
      <c r="N18" s="26">
        <f t="shared" si="1"/>
        <v>-2.4500000000000002</v>
      </c>
      <c r="O18" s="10">
        <f t="shared" si="3"/>
        <v>4.160000000000001</v>
      </c>
      <c r="P18" s="52" t="s">
        <v>40</v>
      </c>
      <c r="Q18" s="25">
        <v>0</v>
      </c>
      <c r="R18" s="53"/>
      <c r="T18" s="124">
        <v>44378</v>
      </c>
      <c r="U18" s="7" t="s">
        <v>7</v>
      </c>
      <c r="V18" s="10" t="s">
        <v>7</v>
      </c>
    </row>
    <row r="19" spans="2:22">
      <c r="B19" s="42">
        <v>16</v>
      </c>
      <c r="C19" s="45">
        <v>44485</v>
      </c>
      <c r="D19" s="25" t="s">
        <v>915</v>
      </c>
      <c r="E19" s="25" t="s">
        <v>838</v>
      </c>
      <c r="F19" s="25" t="s">
        <v>839</v>
      </c>
      <c r="G19" s="25">
        <v>200</v>
      </c>
      <c r="H19" s="37">
        <v>5</v>
      </c>
      <c r="I19" s="37">
        <v>2</v>
      </c>
      <c r="J19" s="35">
        <f t="shared" si="4"/>
        <v>8</v>
      </c>
      <c r="K19" s="60">
        <f t="shared" si="0"/>
        <v>4</v>
      </c>
      <c r="L19" s="30">
        <v>1.46</v>
      </c>
      <c r="M19" s="7">
        <f t="shared" si="2"/>
        <v>9.7800000000000011</v>
      </c>
      <c r="N19" s="26">
        <f t="shared" si="1"/>
        <v>0.73</v>
      </c>
      <c r="O19" s="10">
        <f t="shared" si="3"/>
        <v>4.8900000000000006</v>
      </c>
      <c r="P19" s="52" t="s">
        <v>108</v>
      </c>
      <c r="Q19" s="25" t="s">
        <v>108</v>
      </c>
      <c r="R19" s="53" t="s">
        <v>323</v>
      </c>
      <c r="T19" s="124">
        <v>44409</v>
      </c>
      <c r="U19" s="7">
        <f>SUMIFS($L$4:L374,$C$4:C374,"&gt;="&amp;T19,$C$4:C374,"&lt;="&amp;EOMONTH(T19,0))</f>
        <v>0</v>
      </c>
      <c r="V19" s="10">
        <f>SUMIFS($N$4:N374,$C$4:C374,"&gt;="&amp;T19,$C$4:C374,"&lt;="&amp;EOMONTH(T19,0))</f>
        <v>0</v>
      </c>
    </row>
    <row r="20" spans="2:22">
      <c r="B20" s="42">
        <v>17</v>
      </c>
      <c r="C20" s="45">
        <v>44487</v>
      </c>
      <c r="D20" s="25" t="s">
        <v>120</v>
      </c>
      <c r="E20" s="25" t="s">
        <v>919</v>
      </c>
      <c r="F20" s="25" t="s">
        <v>920</v>
      </c>
      <c r="G20" s="25">
        <v>200</v>
      </c>
      <c r="H20" s="37">
        <v>4</v>
      </c>
      <c r="I20" s="37">
        <v>2</v>
      </c>
      <c r="J20" s="35">
        <f t="shared" si="4"/>
        <v>6</v>
      </c>
      <c r="K20" s="60">
        <f t="shared" si="0"/>
        <v>3</v>
      </c>
      <c r="L20" s="30">
        <v>1.96</v>
      </c>
      <c r="M20" s="7">
        <f t="shared" si="2"/>
        <v>11.740000000000002</v>
      </c>
      <c r="N20" s="26">
        <f t="shared" si="1"/>
        <v>0.98</v>
      </c>
      <c r="O20" s="10">
        <f t="shared" si="3"/>
        <v>5.870000000000001</v>
      </c>
      <c r="P20" s="52" t="s">
        <v>38</v>
      </c>
      <c r="Q20" s="25">
        <v>1</v>
      </c>
      <c r="R20" s="53"/>
      <c r="T20" s="124">
        <v>44440</v>
      </c>
      <c r="U20" s="7">
        <f>SUMIFS($L$4:L375,$C$4:C375,"&gt;="&amp;T20,$C$4:C375,"&lt;="&amp;EOMONTH(T20,0))</f>
        <v>11.260000000000002</v>
      </c>
      <c r="V20" s="10">
        <f>SUMIFS($N$4:N375,$C$4:C375,"&gt;="&amp;T20,$C$4:C375,"&lt;="&amp;EOMONTH(T20,0))</f>
        <v>5.6300000000000008</v>
      </c>
    </row>
    <row r="21" spans="2:22">
      <c r="B21" s="42">
        <v>18</v>
      </c>
      <c r="C21" s="45">
        <v>44487</v>
      </c>
      <c r="D21" s="25" t="s">
        <v>126</v>
      </c>
      <c r="E21" s="25" t="s">
        <v>184</v>
      </c>
      <c r="F21" s="25" t="s">
        <v>669</v>
      </c>
      <c r="G21" s="25">
        <v>200</v>
      </c>
      <c r="H21" s="37">
        <v>3.7</v>
      </c>
      <c r="I21" s="37">
        <v>2</v>
      </c>
      <c r="J21" s="35">
        <f t="shared" si="4"/>
        <v>5.4</v>
      </c>
      <c r="K21" s="60">
        <f t="shared" si="0"/>
        <v>2.7</v>
      </c>
      <c r="L21" s="30">
        <v>1.96</v>
      </c>
      <c r="M21" s="7">
        <f t="shared" si="2"/>
        <v>13.700000000000003</v>
      </c>
      <c r="N21" s="26">
        <f t="shared" si="1"/>
        <v>0.98</v>
      </c>
      <c r="O21" s="10">
        <f t="shared" si="3"/>
        <v>6.8500000000000014</v>
      </c>
      <c r="P21" s="52" t="s">
        <v>148</v>
      </c>
      <c r="Q21" s="25">
        <v>1</v>
      </c>
      <c r="R21" s="53"/>
      <c r="T21" s="124">
        <v>44470</v>
      </c>
      <c r="U21" s="7">
        <f>SUMIFS($L$4:L376,$C$4:C376,"&gt;="&amp;T21,$C$4:C376,"&lt;="&amp;EOMONTH(T21,0))</f>
        <v>-5.3299999999999974</v>
      </c>
      <c r="V21" s="10">
        <f>SUMIFS($N$4:N376,$C$4:C376,"&gt;="&amp;T21,$C$4:C376,"&lt;="&amp;EOMONTH(T21,0))</f>
        <v>-2.6650000000000005</v>
      </c>
    </row>
    <row r="22" spans="2:22">
      <c r="B22" s="42">
        <v>19</v>
      </c>
      <c r="C22" s="45">
        <v>44489</v>
      </c>
      <c r="D22" s="25" t="s">
        <v>165</v>
      </c>
      <c r="E22" s="25" t="s">
        <v>241</v>
      </c>
      <c r="F22" s="25" t="s">
        <v>934</v>
      </c>
      <c r="G22" s="25">
        <v>200</v>
      </c>
      <c r="H22" s="37">
        <v>5.2</v>
      </c>
      <c r="I22" s="37">
        <v>2</v>
      </c>
      <c r="J22" s="35">
        <f t="shared" si="4"/>
        <v>8.4</v>
      </c>
      <c r="K22" s="60">
        <f t="shared" si="0"/>
        <v>4.2</v>
      </c>
      <c r="L22" s="30">
        <v>1.96</v>
      </c>
      <c r="M22" s="7">
        <f t="shared" si="2"/>
        <v>15.660000000000004</v>
      </c>
      <c r="N22" s="26">
        <f t="shared" si="1"/>
        <v>0.98</v>
      </c>
      <c r="O22" s="10">
        <f t="shared" si="3"/>
        <v>7.8300000000000018</v>
      </c>
      <c r="P22" s="52" t="s">
        <v>31</v>
      </c>
      <c r="Q22" s="25">
        <v>1</v>
      </c>
      <c r="R22" s="53"/>
      <c r="T22" s="124">
        <v>44501</v>
      </c>
      <c r="U22" s="7">
        <f>SUMIFS($L$4:L377,$C$4:C377,"&gt;="&amp;T22,$C$4:C377,"&lt;="&amp;EOMONTH(T22,0))</f>
        <v>0.38000000000000256</v>
      </c>
      <c r="V22" s="10">
        <f>SUMIFS($N$4:N377,$C$4:C377,"&gt;="&amp;T22,$C$4:C377,"&lt;="&amp;EOMONTH(T22,0))</f>
        <v>0.19000000000000083</v>
      </c>
    </row>
    <row r="23" spans="2:22">
      <c r="B23" s="42">
        <v>20</v>
      </c>
      <c r="C23" s="45">
        <v>44491</v>
      </c>
      <c r="D23" s="25" t="s">
        <v>162</v>
      </c>
      <c r="E23" s="25" t="s">
        <v>875</v>
      </c>
      <c r="F23" s="25" t="s">
        <v>941</v>
      </c>
      <c r="G23" s="25">
        <v>200</v>
      </c>
      <c r="H23" s="37">
        <v>3.7</v>
      </c>
      <c r="I23" s="37">
        <v>2</v>
      </c>
      <c r="J23" s="35">
        <f t="shared" si="4"/>
        <v>5.4</v>
      </c>
      <c r="K23" s="60">
        <f t="shared" si="0"/>
        <v>2.7</v>
      </c>
      <c r="L23" s="30">
        <v>1.8</v>
      </c>
      <c r="M23" s="7">
        <f t="shared" si="2"/>
        <v>17.460000000000004</v>
      </c>
      <c r="N23" s="26">
        <f t="shared" si="1"/>
        <v>0.90000000000000013</v>
      </c>
      <c r="O23" s="10">
        <f t="shared" si="3"/>
        <v>8.7300000000000022</v>
      </c>
      <c r="P23" s="52" t="s">
        <v>376</v>
      </c>
      <c r="Q23" s="25">
        <v>1</v>
      </c>
      <c r="R23" s="53" t="s">
        <v>940</v>
      </c>
      <c r="T23" s="124">
        <v>44531</v>
      </c>
      <c r="U23" s="7">
        <f>SUMIFS($L$4:L378,$C$4:C378,"&gt;="&amp;T23,$C$4:C378,"&lt;="&amp;EOMONTH(T23,0))</f>
        <v>0</v>
      </c>
      <c r="V23" s="10">
        <f>SUMIFS($N$4:N378,$C$4:C378,"&gt;="&amp;T23,$C$4:C378,"&lt;="&amp;EOMONTH(T23,0))</f>
        <v>0</v>
      </c>
    </row>
    <row r="24" spans="2:22">
      <c r="B24" s="42">
        <v>21</v>
      </c>
      <c r="C24" s="45">
        <v>44491</v>
      </c>
      <c r="D24" s="25" t="s">
        <v>946</v>
      </c>
      <c r="E24" s="25" t="s">
        <v>944</v>
      </c>
      <c r="F24" s="25" t="s">
        <v>945</v>
      </c>
      <c r="G24" s="25">
        <v>200</v>
      </c>
      <c r="H24" s="37">
        <v>3.7</v>
      </c>
      <c r="I24" s="37">
        <v>2</v>
      </c>
      <c r="J24" s="35">
        <f t="shared" si="4"/>
        <v>5.4</v>
      </c>
      <c r="K24" s="60">
        <f t="shared" si="0"/>
        <v>2.7</v>
      </c>
      <c r="L24" s="30">
        <v>-5.4</v>
      </c>
      <c r="M24" s="7">
        <f t="shared" si="2"/>
        <v>12.060000000000004</v>
      </c>
      <c r="N24" s="26">
        <f t="shared" si="1"/>
        <v>-2.7</v>
      </c>
      <c r="O24" s="10">
        <f t="shared" si="3"/>
        <v>6.030000000000002</v>
      </c>
      <c r="P24" s="52" t="s">
        <v>30</v>
      </c>
      <c r="Q24" s="25">
        <v>0</v>
      </c>
      <c r="R24" s="53"/>
      <c r="T24" s="124">
        <v>44562</v>
      </c>
      <c r="U24" s="7">
        <f>SUMIFS($L$4:L379,$C$4:C379,"&gt;="&amp;T24,$C$4:C379,"&lt;="&amp;EOMONTH(T24,0))</f>
        <v>0</v>
      </c>
      <c r="V24" s="10">
        <f>SUMIFS($N$4:N379,$C$4:C379,"&gt;="&amp;T24,$C$4:C379,"&lt;="&amp;EOMONTH(T24,0))</f>
        <v>0</v>
      </c>
    </row>
    <row r="25" spans="2:22">
      <c r="B25" s="42">
        <v>22</v>
      </c>
      <c r="C25" s="45">
        <v>44491</v>
      </c>
      <c r="D25" s="44" t="s">
        <v>258</v>
      </c>
      <c r="E25" s="25" t="s">
        <v>722</v>
      </c>
      <c r="F25" s="25" t="s">
        <v>492</v>
      </c>
      <c r="G25" s="25">
        <v>200</v>
      </c>
      <c r="H25" s="37">
        <v>4</v>
      </c>
      <c r="I25" s="37">
        <v>2</v>
      </c>
      <c r="J25" s="35">
        <f t="shared" si="4"/>
        <v>6</v>
      </c>
      <c r="K25" s="60">
        <f t="shared" si="0"/>
        <v>3</v>
      </c>
      <c r="L25" s="30">
        <v>1.96</v>
      </c>
      <c r="M25" s="7">
        <f t="shared" si="2"/>
        <v>14.020000000000003</v>
      </c>
      <c r="N25" s="26">
        <f t="shared" si="1"/>
        <v>0.98</v>
      </c>
      <c r="O25" s="10">
        <f t="shared" si="3"/>
        <v>7.0100000000000016</v>
      </c>
      <c r="P25" s="52" t="s">
        <v>39</v>
      </c>
      <c r="Q25" s="25">
        <v>1</v>
      </c>
      <c r="R25" s="53"/>
      <c r="T25" s="124">
        <v>44593</v>
      </c>
      <c r="U25" s="7">
        <f>SUMIFS($L$4:L380,$C$4:C380,"&gt;="&amp;T25,$C$4:C380,"&lt;="&amp;EOMONTH(T25,0))</f>
        <v>0</v>
      </c>
      <c r="V25" s="10">
        <f>SUMIFS($N$4:N380,$C$4:C380,"&gt;="&amp;T25,$C$4:C380,"&lt;="&amp;EOMONTH(T25,0))</f>
        <v>0</v>
      </c>
    </row>
    <row r="26" spans="2:22">
      <c r="B26" s="42">
        <v>23</v>
      </c>
      <c r="C26" s="45">
        <v>44492</v>
      </c>
      <c r="D26" s="44" t="s">
        <v>162</v>
      </c>
      <c r="E26" s="25" t="s">
        <v>162</v>
      </c>
      <c r="F26" s="25" t="s">
        <v>947</v>
      </c>
      <c r="G26" s="25">
        <v>200</v>
      </c>
      <c r="H26" s="37">
        <v>3.3</v>
      </c>
      <c r="I26" s="37">
        <v>2</v>
      </c>
      <c r="J26" s="35">
        <f t="shared" si="4"/>
        <v>4.5999999999999996</v>
      </c>
      <c r="K26" s="60">
        <f t="shared" si="0"/>
        <v>2.2999999999999998</v>
      </c>
      <c r="L26" s="30">
        <v>-4.5999999999999996</v>
      </c>
      <c r="M26" s="7">
        <f t="shared" si="2"/>
        <v>9.4200000000000035</v>
      </c>
      <c r="N26" s="26">
        <f t="shared" si="1"/>
        <v>-2.2999999999999998</v>
      </c>
      <c r="O26" s="10">
        <f t="shared" si="3"/>
        <v>4.7100000000000017</v>
      </c>
      <c r="P26" s="52" t="s">
        <v>30</v>
      </c>
      <c r="Q26" s="25">
        <v>0</v>
      </c>
      <c r="R26" s="53"/>
      <c r="T26" s="124">
        <v>44621</v>
      </c>
      <c r="U26" s="7">
        <f>SUMIFS($L$4:L381,$C$4:C381,"&gt;="&amp;T26,$C$4:C381,"&lt;="&amp;EOMONTH(T26,0))</f>
        <v>0</v>
      </c>
      <c r="V26" s="10">
        <f>SUMIFS($N$4:N381,$C$4:C381,"&gt;="&amp;T26,$C$4:C381,"&lt;="&amp;EOMONTH(T26,0))</f>
        <v>0</v>
      </c>
    </row>
    <row r="27" spans="2:22">
      <c r="B27" s="42">
        <v>24</v>
      </c>
      <c r="C27" s="45">
        <v>44493</v>
      </c>
      <c r="D27" s="44" t="s">
        <v>165</v>
      </c>
      <c r="E27" s="25" t="s">
        <v>911</v>
      </c>
      <c r="F27" s="25" t="s">
        <v>1012</v>
      </c>
      <c r="G27" s="25">
        <v>200</v>
      </c>
      <c r="H27" s="37">
        <v>3.6</v>
      </c>
      <c r="I27" s="37">
        <v>2</v>
      </c>
      <c r="J27" s="35">
        <f t="shared" si="4"/>
        <v>5.2</v>
      </c>
      <c r="K27" s="60">
        <f t="shared" si="0"/>
        <v>2.6</v>
      </c>
      <c r="L27" s="30">
        <v>1.96</v>
      </c>
      <c r="M27" s="7">
        <f t="shared" si="2"/>
        <v>11.380000000000003</v>
      </c>
      <c r="N27" s="26">
        <f t="shared" si="1"/>
        <v>0.98</v>
      </c>
      <c r="O27" s="10">
        <f t="shared" si="3"/>
        <v>5.6900000000000013</v>
      </c>
      <c r="P27" s="52" t="s">
        <v>71</v>
      </c>
      <c r="Q27" s="25">
        <v>1</v>
      </c>
      <c r="R27" s="53"/>
      <c r="T27" s="124">
        <v>44652</v>
      </c>
      <c r="U27" s="7">
        <f>SUMIFS($L$4:L382,$C$4:C382,"&gt;="&amp;T27,$C$4:C382,"&lt;="&amp;EOMONTH(T27,0))</f>
        <v>0</v>
      </c>
      <c r="V27" s="10">
        <f>SUMIFS($N$4:N382,$C$4:C382,"&gt;="&amp;T27,$C$4:C382,"&lt;="&amp;EOMONTH(T27,0))</f>
        <v>0</v>
      </c>
    </row>
    <row r="28" spans="2:22">
      <c r="B28" s="42">
        <v>25</v>
      </c>
      <c r="C28" s="45">
        <v>44493</v>
      </c>
      <c r="D28" s="25" t="s">
        <v>574</v>
      </c>
      <c r="E28" s="25" t="s">
        <v>798</v>
      </c>
      <c r="F28" s="25" t="s">
        <v>884</v>
      </c>
      <c r="G28" s="25">
        <v>200</v>
      </c>
      <c r="H28" s="37">
        <v>3.7</v>
      </c>
      <c r="I28" s="37">
        <v>2</v>
      </c>
      <c r="J28" s="35">
        <f t="shared" si="4"/>
        <v>5.4</v>
      </c>
      <c r="K28" s="60">
        <f t="shared" si="0"/>
        <v>2.7</v>
      </c>
      <c r="L28" s="30">
        <v>1.65</v>
      </c>
      <c r="M28" s="7">
        <f t="shared" si="2"/>
        <v>13.030000000000003</v>
      </c>
      <c r="N28" s="26">
        <f t="shared" si="1"/>
        <v>0.82500000000000007</v>
      </c>
      <c r="O28" s="10">
        <f t="shared" si="3"/>
        <v>6.5150000000000015</v>
      </c>
      <c r="P28" s="52" t="s">
        <v>108</v>
      </c>
      <c r="Q28" s="25">
        <v>1</v>
      </c>
      <c r="R28" s="53"/>
      <c r="T28" s="124">
        <v>44682</v>
      </c>
      <c r="U28" s="7">
        <f>SUMIFS($L$4:L383,$C$4:C383,"&gt;="&amp;T28,$C$4:C383,"&lt;="&amp;EOMONTH(T28,0))</f>
        <v>0</v>
      </c>
      <c r="V28" s="10">
        <f>SUMIFS($N$4:N383,$C$4:C383,"&gt;="&amp;T28,$C$4:C383,"&lt;="&amp;EOMONTH(T28,0))</f>
        <v>0</v>
      </c>
    </row>
    <row r="29" spans="2:22">
      <c r="B29" s="42">
        <v>26</v>
      </c>
      <c r="C29" s="45">
        <v>44493</v>
      </c>
      <c r="D29" s="25" t="s">
        <v>716</v>
      </c>
      <c r="E29" s="25" t="s">
        <v>986</v>
      </c>
      <c r="F29" s="25" t="s">
        <v>845</v>
      </c>
      <c r="G29" s="25">
        <v>200</v>
      </c>
      <c r="H29" s="37">
        <v>3.3</v>
      </c>
      <c r="I29" s="37">
        <v>2</v>
      </c>
      <c r="J29" s="35">
        <f t="shared" si="4"/>
        <v>4.5999999999999996</v>
      </c>
      <c r="K29" s="60">
        <f t="shared" si="0"/>
        <v>2.2999999999999998</v>
      </c>
      <c r="L29" s="30">
        <v>-4.5999999999999996</v>
      </c>
      <c r="M29" s="7">
        <f t="shared" si="2"/>
        <v>8.4300000000000033</v>
      </c>
      <c r="N29" s="26">
        <f t="shared" si="1"/>
        <v>-2.2999999999999998</v>
      </c>
      <c r="O29" s="10">
        <f t="shared" si="3"/>
        <v>4.2150000000000016</v>
      </c>
      <c r="P29" s="52" t="s">
        <v>30</v>
      </c>
      <c r="Q29" s="25">
        <v>0</v>
      </c>
      <c r="R29" s="53"/>
      <c r="T29" s="124">
        <v>44713</v>
      </c>
      <c r="U29" s="7">
        <f>SUMIFS($L$4:L384,$C$4:C384,"&gt;="&amp;T29,$C$4:C384,"&lt;="&amp;EOMONTH(T29,0))</f>
        <v>0</v>
      </c>
      <c r="V29" s="10">
        <f>SUMIFS($N$4:N384,$C$4:C384,"&gt;="&amp;T29,$C$4:C384,"&lt;="&amp;EOMONTH(T29,0))</f>
        <v>0</v>
      </c>
    </row>
    <row r="30" spans="2:22">
      <c r="B30" s="42">
        <v>27</v>
      </c>
      <c r="C30" s="45">
        <v>44496</v>
      </c>
      <c r="D30" s="25" t="s">
        <v>128</v>
      </c>
      <c r="E30" s="25" t="s">
        <v>338</v>
      </c>
      <c r="F30" s="25" t="s">
        <v>210</v>
      </c>
      <c r="G30" s="25">
        <v>200</v>
      </c>
      <c r="H30" s="37">
        <v>3.8</v>
      </c>
      <c r="I30" s="37">
        <v>2</v>
      </c>
      <c r="J30" s="35">
        <f t="shared" si="4"/>
        <v>5.6</v>
      </c>
      <c r="K30" s="60">
        <f t="shared" si="0"/>
        <v>2.8</v>
      </c>
      <c r="L30" s="30">
        <v>-5.6</v>
      </c>
      <c r="M30" s="7">
        <f t="shared" si="2"/>
        <v>2.8300000000000036</v>
      </c>
      <c r="N30" s="26">
        <f t="shared" si="1"/>
        <v>-2.8</v>
      </c>
      <c r="O30" s="10">
        <f t="shared" si="3"/>
        <v>1.4150000000000018</v>
      </c>
      <c r="P30" s="52" t="s">
        <v>29</v>
      </c>
      <c r="Q30" s="25">
        <v>0</v>
      </c>
      <c r="R30" s="53"/>
      <c r="T30" s="124">
        <v>44743</v>
      </c>
      <c r="U30" s="7">
        <f>SUMIFS($L$4:L385,$C$4:C385,"&gt;="&amp;T30,$C$4:C385,"&lt;="&amp;EOMONTH(T30,0))</f>
        <v>0</v>
      </c>
      <c r="V30" s="10">
        <f>SUMIFS($N$4:N385,$C$4:C385,"&gt;="&amp;T30,$C$4:C385,"&lt;="&amp;EOMONTH(T30,0))</f>
        <v>0</v>
      </c>
    </row>
    <row r="31" spans="2:22">
      <c r="B31" s="42">
        <v>28</v>
      </c>
      <c r="C31" s="45">
        <v>44498</v>
      </c>
      <c r="D31" s="25" t="s">
        <v>529</v>
      </c>
      <c r="E31" s="25" t="s">
        <v>322</v>
      </c>
      <c r="F31" s="25" t="s">
        <v>192</v>
      </c>
      <c r="G31" s="25">
        <v>200</v>
      </c>
      <c r="H31" s="37">
        <v>4</v>
      </c>
      <c r="I31" s="37">
        <v>2</v>
      </c>
      <c r="J31" s="35">
        <f t="shared" si="4"/>
        <v>6</v>
      </c>
      <c r="K31" s="60">
        <f t="shared" si="0"/>
        <v>3</v>
      </c>
      <c r="L31" s="30">
        <v>1.61</v>
      </c>
      <c r="M31" s="7">
        <f t="shared" si="2"/>
        <v>4.4400000000000039</v>
      </c>
      <c r="N31" s="26">
        <f t="shared" si="1"/>
        <v>0.80499999999999994</v>
      </c>
      <c r="O31" s="10">
        <f t="shared" si="3"/>
        <v>2.2200000000000015</v>
      </c>
      <c r="P31" s="52" t="s">
        <v>570</v>
      </c>
      <c r="Q31" s="25">
        <v>1</v>
      </c>
      <c r="R31" s="53"/>
      <c r="T31" s="124">
        <v>44774</v>
      </c>
      <c r="U31" s="7">
        <f>SUMIFS($L$4:L386,$C$4:C386,"&gt;="&amp;T31,$C$4:C386,"&lt;="&amp;EOMONTH(T31,0))</f>
        <v>0</v>
      </c>
      <c r="V31" s="10">
        <f>SUMIFS($N$4:N386,$C$4:C386,"&gt;="&amp;T31,$C$4:C386,"&lt;="&amp;EOMONTH(T31,0))</f>
        <v>0</v>
      </c>
    </row>
    <row r="32" spans="2:22">
      <c r="B32" s="42">
        <v>29</v>
      </c>
      <c r="C32" s="45">
        <v>44499</v>
      </c>
      <c r="D32" s="25" t="s">
        <v>128</v>
      </c>
      <c r="E32" s="25" t="s">
        <v>333</v>
      </c>
      <c r="F32" s="25" t="s">
        <v>208</v>
      </c>
      <c r="G32" s="25">
        <v>200</v>
      </c>
      <c r="H32" s="37">
        <v>3.95</v>
      </c>
      <c r="I32" s="37">
        <v>2</v>
      </c>
      <c r="J32" s="35">
        <f t="shared" si="4"/>
        <v>5.9</v>
      </c>
      <c r="K32" s="60">
        <f t="shared" si="0"/>
        <v>2.95</v>
      </c>
      <c r="L32" s="30">
        <v>-5.9</v>
      </c>
      <c r="M32" s="7">
        <f t="shared" si="2"/>
        <v>-1.4599999999999964</v>
      </c>
      <c r="N32" s="26">
        <f t="shared" si="1"/>
        <v>-2.95</v>
      </c>
      <c r="O32" s="10">
        <f t="shared" si="3"/>
        <v>-0.72999999999999865</v>
      </c>
      <c r="P32" s="52" t="s">
        <v>30</v>
      </c>
      <c r="Q32" s="25">
        <v>0</v>
      </c>
      <c r="R32" s="53"/>
      <c r="T32" s="124">
        <v>44805</v>
      </c>
      <c r="U32" s="7">
        <f>SUMIFS($L$4:L387,$C$4:C387,"&gt;="&amp;T32,$C$4:C387,"&lt;="&amp;EOMONTH(T32,0))</f>
        <v>0</v>
      </c>
      <c r="V32" s="10">
        <f>SUMIFS($N$4:N387,$C$4:C387,"&gt;="&amp;T32,$C$4:C387,"&lt;="&amp;EOMONTH(T32,0))</f>
        <v>0</v>
      </c>
    </row>
    <row r="33" spans="2:22">
      <c r="B33" s="42">
        <v>30</v>
      </c>
      <c r="C33" s="45">
        <v>44499</v>
      </c>
      <c r="D33" s="25" t="s">
        <v>1075</v>
      </c>
      <c r="E33" s="25" t="s">
        <v>1076</v>
      </c>
      <c r="F33" s="25" t="s">
        <v>1077</v>
      </c>
      <c r="G33" s="25">
        <v>200</v>
      </c>
      <c r="H33" s="37">
        <v>3.8</v>
      </c>
      <c r="I33" s="37">
        <v>2</v>
      </c>
      <c r="J33" s="35">
        <f t="shared" si="4"/>
        <v>5.6</v>
      </c>
      <c r="K33" s="60">
        <f t="shared" si="0"/>
        <v>2.8</v>
      </c>
      <c r="L33" s="30">
        <v>1.96</v>
      </c>
      <c r="M33" s="7">
        <f t="shared" si="2"/>
        <v>0.50000000000000355</v>
      </c>
      <c r="N33" s="26">
        <f t="shared" si="1"/>
        <v>0.98</v>
      </c>
      <c r="O33" s="10">
        <f t="shared" si="3"/>
        <v>0.25000000000000133</v>
      </c>
      <c r="P33" s="52" t="s">
        <v>39</v>
      </c>
      <c r="Q33" s="25">
        <v>1</v>
      </c>
      <c r="R33" s="53"/>
      <c r="T33" s="124">
        <v>44835</v>
      </c>
      <c r="U33" s="7">
        <f>SUMIFS($L$4:L388,$C$4:C388,"&gt;="&amp;T33,$C$4:C388,"&lt;="&amp;EOMONTH(T33,0))</f>
        <v>0</v>
      </c>
      <c r="V33" s="10">
        <f>SUMIFS($N$4:N388,$C$4:C388,"&gt;="&amp;T33,$C$4:C388,"&lt;="&amp;EOMONTH(T33,0))</f>
        <v>0</v>
      </c>
    </row>
    <row r="34" spans="2:22">
      <c r="B34" s="42">
        <v>31</v>
      </c>
      <c r="C34" s="45">
        <v>44500</v>
      </c>
      <c r="D34" s="25" t="s">
        <v>748</v>
      </c>
      <c r="E34" s="25" t="s">
        <v>1078</v>
      </c>
      <c r="F34" s="25" t="s">
        <v>1079</v>
      </c>
      <c r="G34" s="25">
        <v>200</v>
      </c>
      <c r="H34" s="37">
        <v>3.5</v>
      </c>
      <c r="I34" s="37">
        <v>2</v>
      </c>
      <c r="J34" s="35">
        <f t="shared" si="4"/>
        <v>5</v>
      </c>
      <c r="K34" s="60">
        <f t="shared" si="0"/>
        <v>2.5</v>
      </c>
      <c r="L34" s="30">
        <v>1.96</v>
      </c>
      <c r="M34" s="7">
        <f t="shared" si="2"/>
        <v>2.4600000000000035</v>
      </c>
      <c r="N34" s="26">
        <f t="shared" si="1"/>
        <v>0.98</v>
      </c>
      <c r="O34" s="10">
        <f t="shared" si="3"/>
        <v>1.2300000000000013</v>
      </c>
      <c r="P34" s="52" t="s">
        <v>33</v>
      </c>
      <c r="Q34" s="25">
        <v>1</v>
      </c>
      <c r="R34" s="53"/>
      <c r="T34" s="124">
        <v>44866</v>
      </c>
      <c r="U34" s="7">
        <f>SUMIFS($L$4:L389,$C$4:C389,"&gt;="&amp;T34,$C$4:C389,"&lt;="&amp;EOMONTH(T34,0))</f>
        <v>0</v>
      </c>
      <c r="V34" s="10">
        <f>SUMIFS($N$4:N389,$C$4:C389,"&gt;="&amp;T34,$C$4:C389,"&lt;="&amp;EOMONTH(T34,0))</f>
        <v>0</v>
      </c>
    </row>
    <row r="35" spans="2:22">
      <c r="B35" s="42">
        <v>32</v>
      </c>
      <c r="C35" s="45">
        <v>44500</v>
      </c>
      <c r="D35" s="25" t="s">
        <v>1026</v>
      </c>
      <c r="E35" s="25" t="s">
        <v>1082</v>
      </c>
      <c r="F35" s="25" t="s">
        <v>1083</v>
      </c>
      <c r="G35" s="25">
        <v>200</v>
      </c>
      <c r="H35" s="37">
        <v>3.75</v>
      </c>
      <c r="I35" s="37">
        <v>2</v>
      </c>
      <c r="J35" s="35">
        <f t="shared" si="4"/>
        <v>5.5</v>
      </c>
      <c r="K35" s="60">
        <f t="shared" si="0"/>
        <v>2.75</v>
      </c>
      <c r="L35" s="30">
        <v>1.96</v>
      </c>
      <c r="M35" s="7">
        <f t="shared" si="2"/>
        <v>4.4200000000000035</v>
      </c>
      <c r="N35" s="26">
        <f t="shared" si="1"/>
        <v>0.98</v>
      </c>
      <c r="O35" s="10">
        <f t="shared" si="3"/>
        <v>2.2100000000000013</v>
      </c>
      <c r="P35" s="52" t="s">
        <v>39</v>
      </c>
      <c r="Q35" s="25">
        <v>1</v>
      </c>
      <c r="R35" s="53"/>
      <c r="T35" s="124">
        <v>44896</v>
      </c>
      <c r="U35" s="7">
        <f>SUMIFS($L$4:L390,$C$4:C390,"&gt;="&amp;T35,$C$4:C390,"&lt;="&amp;EOMONTH(T35,0))</f>
        <v>0</v>
      </c>
      <c r="V35" s="10">
        <f>SUMIFS($N$4:N390,$C$4:C390,"&gt;="&amp;T35,$C$4:C390,"&lt;="&amp;EOMONTH(T35,0))</f>
        <v>0</v>
      </c>
    </row>
    <row r="36" spans="2:22">
      <c r="B36" s="42">
        <v>33</v>
      </c>
      <c r="C36" s="45">
        <v>44500</v>
      </c>
      <c r="D36" s="25" t="s">
        <v>558</v>
      </c>
      <c r="E36" s="25" t="s">
        <v>1087</v>
      </c>
      <c r="F36" s="25" t="s">
        <v>1088</v>
      </c>
      <c r="G36" s="25">
        <v>200</v>
      </c>
      <c r="H36" s="37">
        <v>3.55</v>
      </c>
      <c r="I36" s="37">
        <v>2</v>
      </c>
      <c r="J36" s="35">
        <f t="shared" si="4"/>
        <v>5.0999999999999996</v>
      </c>
      <c r="K36" s="60">
        <f t="shared" si="0"/>
        <v>2.5499999999999998</v>
      </c>
      <c r="L36" s="30">
        <v>1.96</v>
      </c>
      <c r="M36" s="7">
        <f t="shared" si="2"/>
        <v>6.3800000000000034</v>
      </c>
      <c r="N36" s="26">
        <f t="shared" si="1"/>
        <v>0.98</v>
      </c>
      <c r="O36" s="10">
        <f t="shared" si="3"/>
        <v>3.1900000000000013</v>
      </c>
      <c r="P36" s="52" t="s">
        <v>38</v>
      </c>
      <c r="Q36" s="25">
        <v>1</v>
      </c>
      <c r="R36" s="53"/>
    </row>
    <row r="37" spans="2:22">
      <c r="B37" s="42">
        <v>34</v>
      </c>
      <c r="C37" s="45">
        <v>44500</v>
      </c>
      <c r="D37" s="44" t="s">
        <v>592</v>
      </c>
      <c r="E37" s="25" t="s">
        <v>903</v>
      </c>
      <c r="F37" s="25" t="s">
        <v>1084</v>
      </c>
      <c r="G37" s="25">
        <v>200</v>
      </c>
      <c r="H37" s="37">
        <v>3.95</v>
      </c>
      <c r="I37" s="37">
        <v>2</v>
      </c>
      <c r="J37" s="35">
        <f t="shared" si="4"/>
        <v>5.9</v>
      </c>
      <c r="K37" s="60">
        <f t="shared" si="0"/>
        <v>2.95</v>
      </c>
      <c r="L37" s="30">
        <v>-5.9</v>
      </c>
      <c r="M37" s="7">
        <f t="shared" si="2"/>
        <v>0.48000000000000309</v>
      </c>
      <c r="N37" s="26">
        <f t="shared" si="1"/>
        <v>-2.95</v>
      </c>
      <c r="O37" s="10">
        <f t="shared" si="3"/>
        <v>0.2400000000000011</v>
      </c>
      <c r="P37" s="52" t="s">
        <v>30</v>
      </c>
      <c r="Q37" s="25">
        <v>0</v>
      </c>
      <c r="R37" s="53"/>
    </row>
    <row r="38" spans="2:22">
      <c r="B38" s="42">
        <v>35</v>
      </c>
      <c r="C38" s="45">
        <v>44500</v>
      </c>
      <c r="D38" s="25" t="s">
        <v>126</v>
      </c>
      <c r="E38" s="25" t="s">
        <v>669</v>
      </c>
      <c r="F38" s="25" t="s">
        <v>91</v>
      </c>
      <c r="G38" s="25">
        <v>200</v>
      </c>
      <c r="H38" s="37">
        <v>3.95</v>
      </c>
      <c r="I38" s="37">
        <v>2</v>
      </c>
      <c r="J38" s="35">
        <f t="shared" si="4"/>
        <v>5.9</v>
      </c>
      <c r="K38" s="60">
        <f t="shared" si="0"/>
        <v>2.95</v>
      </c>
      <c r="L38" s="30">
        <v>1.06</v>
      </c>
      <c r="M38" s="7">
        <f t="shared" si="2"/>
        <v>1.5400000000000031</v>
      </c>
      <c r="N38" s="26">
        <f t="shared" si="1"/>
        <v>0.53</v>
      </c>
      <c r="O38" s="10">
        <f t="shared" si="3"/>
        <v>0.77000000000000113</v>
      </c>
      <c r="P38" s="52" t="s">
        <v>32</v>
      </c>
      <c r="Q38" s="25">
        <v>1</v>
      </c>
      <c r="R38" s="53" t="s">
        <v>1089</v>
      </c>
    </row>
    <row r="39" spans="2:22">
      <c r="B39" s="42">
        <v>36</v>
      </c>
      <c r="C39" s="45">
        <v>44500</v>
      </c>
      <c r="D39" s="25" t="s">
        <v>1085</v>
      </c>
      <c r="E39" s="25" t="s">
        <v>1086</v>
      </c>
      <c r="F39" s="25" t="s">
        <v>90</v>
      </c>
      <c r="G39" s="25">
        <v>200</v>
      </c>
      <c r="H39" s="37">
        <v>3.86</v>
      </c>
      <c r="I39" s="37">
        <v>2</v>
      </c>
      <c r="J39" s="35">
        <f t="shared" si="4"/>
        <v>5.72</v>
      </c>
      <c r="K39" s="60">
        <f t="shared" si="0"/>
        <v>2.86</v>
      </c>
      <c r="L39" s="30">
        <v>1.96</v>
      </c>
      <c r="M39" s="7">
        <f t="shared" si="2"/>
        <v>3.5000000000000031</v>
      </c>
      <c r="N39" s="26">
        <f t="shared" si="1"/>
        <v>0.98</v>
      </c>
      <c r="O39" s="10">
        <f t="shared" si="3"/>
        <v>1.7500000000000011</v>
      </c>
      <c r="P39" s="52" t="s">
        <v>32</v>
      </c>
      <c r="Q39" s="25">
        <v>1</v>
      </c>
      <c r="R39" s="53"/>
    </row>
    <row r="40" spans="2:22">
      <c r="B40" s="42">
        <v>37</v>
      </c>
      <c r="C40" s="45">
        <v>44500</v>
      </c>
      <c r="D40" s="44" t="s">
        <v>675</v>
      </c>
      <c r="E40" s="25" t="s">
        <v>1093</v>
      </c>
      <c r="F40" s="25" t="s">
        <v>681</v>
      </c>
      <c r="G40" s="25">
        <v>200</v>
      </c>
      <c r="H40" s="37">
        <v>3.55</v>
      </c>
      <c r="I40" s="37">
        <v>2</v>
      </c>
      <c r="J40" s="35">
        <f t="shared" si="4"/>
        <v>5.0999999999999996</v>
      </c>
      <c r="K40" s="60">
        <f t="shared" si="0"/>
        <v>2.5499999999999998</v>
      </c>
      <c r="L40" s="30">
        <v>1.71</v>
      </c>
      <c r="M40" s="7">
        <f t="shared" si="2"/>
        <v>5.2100000000000026</v>
      </c>
      <c r="N40" s="26">
        <f t="shared" si="1"/>
        <v>0.85499999999999998</v>
      </c>
      <c r="O40" s="10">
        <f t="shared" si="3"/>
        <v>2.6050000000000013</v>
      </c>
      <c r="P40" s="52" t="s">
        <v>33</v>
      </c>
      <c r="Q40" s="25">
        <v>1</v>
      </c>
      <c r="R40" s="53"/>
    </row>
    <row r="41" spans="2:22">
      <c r="B41" s="42">
        <v>38</v>
      </c>
      <c r="C41" s="45">
        <v>44500</v>
      </c>
      <c r="D41" s="25" t="s">
        <v>529</v>
      </c>
      <c r="E41" s="25" t="s">
        <v>155</v>
      </c>
      <c r="F41" s="25" t="s">
        <v>1095</v>
      </c>
      <c r="G41" s="25">
        <v>200</v>
      </c>
      <c r="H41" s="37">
        <v>3.8</v>
      </c>
      <c r="I41" s="37">
        <v>2</v>
      </c>
      <c r="J41" s="35">
        <f t="shared" si="4"/>
        <v>5.6</v>
      </c>
      <c r="K41" s="60">
        <f t="shared" si="0"/>
        <v>2.8</v>
      </c>
      <c r="L41" s="30">
        <v>0.72</v>
      </c>
      <c r="M41" s="7">
        <f t="shared" si="2"/>
        <v>5.9300000000000024</v>
      </c>
      <c r="N41" s="26">
        <f t="shared" si="1"/>
        <v>0.36</v>
      </c>
      <c r="O41" s="10">
        <f t="shared" si="3"/>
        <v>2.9650000000000012</v>
      </c>
      <c r="P41" s="52" t="s">
        <v>35</v>
      </c>
      <c r="Q41" s="25">
        <v>1</v>
      </c>
      <c r="R41" s="53" t="s">
        <v>1094</v>
      </c>
    </row>
    <row r="42" spans="2:22">
      <c r="B42" s="42">
        <v>39</v>
      </c>
      <c r="C42" s="45">
        <v>44502</v>
      </c>
      <c r="D42" s="25" t="s">
        <v>574</v>
      </c>
      <c r="E42" s="25" t="s">
        <v>759</v>
      </c>
      <c r="F42" s="25" t="s">
        <v>1108</v>
      </c>
      <c r="G42" s="25">
        <v>200</v>
      </c>
      <c r="H42" s="37">
        <v>3.5</v>
      </c>
      <c r="I42" s="37">
        <v>2</v>
      </c>
      <c r="J42" s="35">
        <f t="shared" si="4"/>
        <v>5</v>
      </c>
      <c r="K42" s="60">
        <f t="shared" si="0"/>
        <v>2.5</v>
      </c>
      <c r="L42" s="30">
        <v>-5</v>
      </c>
      <c r="M42" s="7">
        <f t="shared" si="2"/>
        <v>0.93000000000000238</v>
      </c>
      <c r="N42" s="26">
        <f t="shared" si="1"/>
        <v>-2.5</v>
      </c>
      <c r="O42" s="10">
        <f t="shared" si="3"/>
        <v>0.46500000000000119</v>
      </c>
      <c r="P42" s="52" t="s">
        <v>30</v>
      </c>
      <c r="Q42" s="25">
        <v>0</v>
      </c>
      <c r="R42" s="53"/>
    </row>
    <row r="43" spans="2:22">
      <c r="B43" s="42">
        <v>40</v>
      </c>
      <c r="C43" s="45">
        <v>44504</v>
      </c>
      <c r="D43" s="25" t="s">
        <v>915</v>
      </c>
      <c r="E43" s="25" t="s">
        <v>1131</v>
      </c>
      <c r="F43" s="25" t="s">
        <v>838</v>
      </c>
      <c r="G43" s="25">
        <v>200</v>
      </c>
      <c r="H43" s="37">
        <v>4.7</v>
      </c>
      <c r="I43" s="37">
        <v>2</v>
      </c>
      <c r="J43" s="35">
        <f t="shared" si="4"/>
        <v>7.4</v>
      </c>
      <c r="K43" s="60">
        <f t="shared" si="0"/>
        <v>3.7000000000000006</v>
      </c>
      <c r="L43" s="30">
        <v>1.96</v>
      </c>
      <c r="M43" s="7">
        <f t="shared" si="2"/>
        <v>2.8900000000000023</v>
      </c>
      <c r="N43" s="26">
        <f t="shared" si="1"/>
        <v>0.98</v>
      </c>
      <c r="O43" s="10">
        <f t="shared" si="3"/>
        <v>1.4450000000000012</v>
      </c>
      <c r="P43" s="52" t="s">
        <v>28</v>
      </c>
      <c r="Q43" s="25">
        <v>1</v>
      </c>
      <c r="R43" s="53"/>
    </row>
    <row r="44" spans="2:22">
      <c r="B44" s="42">
        <v>41</v>
      </c>
      <c r="C44" s="45">
        <v>44504</v>
      </c>
      <c r="D44" s="25" t="s">
        <v>574</v>
      </c>
      <c r="E44" s="25" t="s">
        <v>900</v>
      </c>
      <c r="F44" s="25" t="s">
        <v>884</v>
      </c>
      <c r="G44" s="25">
        <v>200</v>
      </c>
      <c r="H44" s="37">
        <v>3.8</v>
      </c>
      <c r="I44" s="37">
        <v>2</v>
      </c>
      <c r="J44" s="35">
        <f t="shared" si="4"/>
        <v>5.6</v>
      </c>
      <c r="K44" s="60">
        <f t="shared" si="0"/>
        <v>2.8</v>
      </c>
      <c r="L44" s="30">
        <v>1.96</v>
      </c>
      <c r="M44" s="7">
        <f t="shared" si="2"/>
        <v>4.8500000000000023</v>
      </c>
      <c r="N44" s="26">
        <f t="shared" si="1"/>
        <v>0.98</v>
      </c>
      <c r="O44" s="10">
        <f t="shared" si="3"/>
        <v>2.4250000000000012</v>
      </c>
      <c r="P44" s="52" t="s">
        <v>41</v>
      </c>
      <c r="Q44" s="25">
        <v>1</v>
      </c>
      <c r="R44" s="53"/>
    </row>
    <row r="45" spans="2:22">
      <c r="B45" s="42">
        <v>42</v>
      </c>
      <c r="C45" s="45">
        <v>44505</v>
      </c>
      <c r="D45" s="25" t="s">
        <v>915</v>
      </c>
      <c r="E45" s="25" t="s">
        <v>1132</v>
      </c>
      <c r="F45" s="25" t="s">
        <v>1133</v>
      </c>
      <c r="G45" s="25">
        <v>200</v>
      </c>
      <c r="H45" s="37">
        <v>2.92</v>
      </c>
      <c r="I45" s="37">
        <v>2</v>
      </c>
      <c r="J45" s="35">
        <f t="shared" si="4"/>
        <v>3.84</v>
      </c>
      <c r="K45" s="60">
        <f t="shared" si="0"/>
        <v>1.92</v>
      </c>
      <c r="L45" s="30">
        <v>1.66</v>
      </c>
      <c r="M45" s="7">
        <f t="shared" si="2"/>
        <v>6.5100000000000025</v>
      </c>
      <c r="N45" s="26">
        <f t="shared" si="1"/>
        <v>0.83</v>
      </c>
      <c r="O45" s="10">
        <f t="shared" si="3"/>
        <v>3.2550000000000012</v>
      </c>
      <c r="P45" s="52" t="s">
        <v>28</v>
      </c>
      <c r="Q45" s="25">
        <v>1</v>
      </c>
      <c r="R45" s="53"/>
    </row>
    <row r="46" spans="2:22">
      <c r="B46" s="42">
        <v>43</v>
      </c>
      <c r="C46" s="45">
        <v>44505</v>
      </c>
      <c r="D46" s="25" t="s">
        <v>558</v>
      </c>
      <c r="E46" s="25" t="s">
        <v>1134</v>
      </c>
      <c r="F46" s="25" t="s">
        <v>1135</v>
      </c>
      <c r="G46" s="25">
        <v>200</v>
      </c>
      <c r="H46" s="37">
        <v>3.8</v>
      </c>
      <c r="I46" s="37">
        <v>2</v>
      </c>
      <c r="J46" s="35">
        <f t="shared" si="4"/>
        <v>5.6</v>
      </c>
      <c r="K46" s="60">
        <f t="shared" si="0"/>
        <v>2.8</v>
      </c>
      <c r="L46" s="30">
        <v>1.96</v>
      </c>
      <c r="M46" s="7">
        <f t="shared" si="2"/>
        <v>8.4700000000000024</v>
      </c>
      <c r="N46" s="26">
        <f t="shared" si="1"/>
        <v>0.98</v>
      </c>
      <c r="O46" s="10">
        <f t="shared" si="3"/>
        <v>4.2350000000000012</v>
      </c>
      <c r="P46" s="52" t="s">
        <v>38</v>
      </c>
      <c r="Q46" s="25">
        <v>1</v>
      </c>
      <c r="R46" s="53"/>
    </row>
    <row r="47" spans="2:22">
      <c r="B47" s="42">
        <v>44</v>
      </c>
      <c r="C47" s="45">
        <v>44505</v>
      </c>
      <c r="D47" s="25" t="s">
        <v>392</v>
      </c>
      <c r="E47" s="25" t="s">
        <v>394</v>
      </c>
      <c r="F47" s="25" t="s">
        <v>1000</v>
      </c>
      <c r="G47" s="25">
        <v>200</v>
      </c>
      <c r="H47" s="37">
        <v>3.85</v>
      </c>
      <c r="I47" s="37">
        <v>2</v>
      </c>
      <c r="J47" s="35">
        <f t="shared" si="4"/>
        <v>5.7</v>
      </c>
      <c r="K47" s="60">
        <f t="shared" si="0"/>
        <v>2.85</v>
      </c>
      <c r="L47" s="30">
        <v>-5.7</v>
      </c>
      <c r="M47" s="7">
        <f t="shared" si="2"/>
        <v>2.7700000000000022</v>
      </c>
      <c r="N47" s="26">
        <f t="shared" si="1"/>
        <v>-2.85</v>
      </c>
      <c r="O47" s="10">
        <f t="shared" si="3"/>
        <v>1.3850000000000011</v>
      </c>
      <c r="P47" s="52" t="s">
        <v>40</v>
      </c>
      <c r="Q47" s="25">
        <v>0</v>
      </c>
      <c r="R47" s="53"/>
    </row>
    <row r="48" spans="2:22">
      <c r="B48" s="42">
        <v>45</v>
      </c>
      <c r="C48" s="45">
        <v>44505</v>
      </c>
      <c r="D48" s="25" t="s">
        <v>109</v>
      </c>
      <c r="E48" s="25" t="s">
        <v>1136</v>
      </c>
      <c r="F48" s="25" t="s">
        <v>1137</v>
      </c>
      <c r="G48" s="25">
        <v>200</v>
      </c>
      <c r="H48" s="37">
        <v>3.6</v>
      </c>
      <c r="I48" s="37">
        <v>2</v>
      </c>
      <c r="J48" s="35">
        <f t="shared" si="4"/>
        <v>5.2</v>
      </c>
      <c r="K48" s="60">
        <f t="shared" si="0"/>
        <v>2.6</v>
      </c>
      <c r="L48" s="30">
        <v>1.96</v>
      </c>
      <c r="M48" s="7">
        <f t="shared" si="2"/>
        <v>4.7300000000000022</v>
      </c>
      <c r="N48" s="26">
        <f t="shared" si="1"/>
        <v>0.98</v>
      </c>
      <c r="O48" s="10">
        <f t="shared" si="3"/>
        <v>2.3650000000000011</v>
      </c>
      <c r="P48" s="52" t="s">
        <v>34</v>
      </c>
      <c r="Q48" s="25">
        <v>1</v>
      </c>
      <c r="R48" s="53"/>
    </row>
    <row r="49" spans="2:18">
      <c r="B49" s="42">
        <v>46</v>
      </c>
      <c r="C49" s="45">
        <v>44506</v>
      </c>
      <c r="D49" s="25" t="s">
        <v>1026</v>
      </c>
      <c r="E49" s="25" t="s">
        <v>704</v>
      </c>
      <c r="F49" s="25" t="s">
        <v>846</v>
      </c>
      <c r="G49" s="25">
        <v>200</v>
      </c>
      <c r="H49" s="37">
        <v>2.66</v>
      </c>
      <c r="I49" s="37">
        <v>2</v>
      </c>
      <c r="J49" s="35">
        <f t="shared" si="4"/>
        <v>3.3200000000000003</v>
      </c>
      <c r="K49" s="60">
        <f t="shared" si="0"/>
        <v>1.66</v>
      </c>
      <c r="L49" s="30">
        <v>1.96</v>
      </c>
      <c r="M49" s="7">
        <f t="shared" si="2"/>
        <v>6.6900000000000022</v>
      </c>
      <c r="N49" s="26">
        <f t="shared" si="1"/>
        <v>0.98</v>
      </c>
      <c r="O49" s="10">
        <f t="shared" si="3"/>
        <v>3.3450000000000011</v>
      </c>
      <c r="P49" s="52" t="s">
        <v>28</v>
      </c>
      <c r="Q49" s="25">
        <v>1</v>
      </c>
      <c r="R49" s="53"/>
    </row>
    <row r="50" spans="2:18">
      <c r="B50" s="42">
        <v>47</v>
      </c>
      <c r="C50" s="45">
        <v>44506</v>
      </c>
      <c r="D50" s="25" t="s">
        <v>60</v>
      </c>
      <c r="E50" s="25" t="s">
        <v>1142</v>
      </c>
      <c r="F50" s="25" t="s">
        <v>1143</v>
      </c>
      <c r="G50" s="25">
        <v>200</v>
      </c>
      <c r="H50" s="37">
        <v>2.2400000000000002</v>
      </c>
      <c r="I50" s="37">
        <v>2</v>
      </c>
      <c r="J50" s="35">
        <f t="shared" si="4"/>
        <v>2.4800000000000004</v>
      </c>
      <c r="K50" s="60">
        <f t="shared" si="0"/>
        <v>1.2400000000000002</v>
      </c>
      <c r="L50" s="30">
        <v>-2.48</v>
      </c>
      <c r="M50" s="7">
        <f t="shared" si="2"/>
        <v>4.2100000000000026</v>
      </c>
      <c r="N50" s="26">
        <f t="shared" si="1"/>
        <v>-1.24</v>
      </c>
      <c r="O50" s="10">
        <f t="shared" si="3"/>
        <v>2.1050000000000013</v>
      </c>
      <c r="P50" s="52" t="s">
        <v>30</v>
      </c>
      <c r="Q50" s="25">
        <v>0</v>
      </c>
      <c r="R50" s="53"/>
    </row>
    <row r="51" spans="2:18">
      <c r="B51" s="42">
        <v>48</v>
      </c>
      <c r="C51" s="45">
        <v>44506</v>
      </c>
      <c r="D51" s="25" t="s">
        <v>946</v>
      </c>
      <c r="E51" s="25" t="s">
        <v>1144</v>
      </c>
      <c r="F51" s="25" t="s">
        <v>1145</v>
      </c>
      <c r="G51" s="25">
        <v>200</v>
      </c>
      <c r="H51" s="37">
        <v>3.75</v>
      </c>
      <c r="I51" s="37">
        <v>2</v>
      </c>
      <c r="J51" s="37">
        <f t="shared" si="4"/>
        <v>5.5</v>
      </c>
      <c r="K51" s="61">
        <f t="shared" si="0"/>
        <v>2.75</v>
      </c>
      <c r="L51" s="30">
        <v>1.96</v>
      </c>
      <c r="M51" s="7">
        <f t="shared" si="2"/>
        <v>6.1700000000000026</v>
      </c>
      <c r="N51" s="26">
        <f t="shared" si="1"/>
        <v>0.98</v>
      </c>
      <c r="O51" s="10">
        <f t="shared" si="3"/>
        <v>3.0850000000000013</v>
      </c>
      <c r="P51" s="52" t="s">
        <v>31</v>
      </c>
      <c r="Q51" s="25">
        <v>1</v>
      </c>
      <c r="R51" s="53"/>
    </row>
    <row r="52" spans="2:18">
      <c r="B52" s="42">
        <v>49</v>
      </c>
      <c r="C52" s="45">
        <v>44506</v>
      </c>
      <c r="D52" s="25" t="s">
        <v>1075</v>
      </c>
      <c r="E52" s="25" t="s">
        <v>554</v>
      </c>
      <c r="F52" s="25" t="s">
        <v>834</v>
      </c>
      <c r="G52" s="25">
        <v>200</v>
      </c>
      <c r="H52" s="37">
        <v>3.85</v>
      </c>
      <c r="I52" s="37">
        <v>2</v>
      </c>
      <c r="J52" s="37">
        <f t="shared" si="4"/>
        <v>5.7</v>
      </c>
      <c r="K52" s="61">
        <f t="shared" si="0"/>
        <v>2.85</v>
      </c>
      <c r="L52" s="30">
        <v>1.96</v>
      </c>
      <c r="M52" s="7">
        <f t="shared" si="2"/>
        <v>8.1300000000000026</v>
      </c>
      <c r="N52" s="26">
        <f t="shared" si="1"/>
        <v>0.98</v>
      </c>
      <c r="O52" s="10">
        <f t="shared" si="3"/>
        <v>4.0650000000000013</v>
      </c>
      <c r="P52" s="52" t="s">
        <v>38</v>
      </c>
      <c r="Q52" s="25">
        <v>1</v>
      </c>
      <c r="R52" s="53"/>
    </row>
    <row r="53" spans="2:18">
      <c r="B53" s="42">
        <v>50</v>
      </c>
      <c r="C53" s="45">
        <v>44506</v>
      </c>
      <c r="D53" s="25" t="s">
        <v>165</v>
      </c>
      <c r="E53" s="25" t="s">
        <v>1146</v>
      </c>
      <c r="F53" s="25" t="s">
        <v>241</v>
      </c>
      <c r="G53" s="25">
        <v>200</v>
      </c>
      <c r="H53" s="37">
        <v>3.35</v>
      </c>
      <c r="I53" s="37">
        <v>2</v>
      </c>
      <c r="J53" s="37">
        <f t="shared" si="4"/>
        <v>4.7</v>
      </c>
      <c r="K53" s="61">
        <f t="shared" si="0"/>
        <v>2.35</v>
      </c>
      <c r="L53" s="30">
        <v>1.96</v>
      </c>
      <c r="M53" s="7">
        <f t="shared" si="2"/>
        <v>10.090000000000003</v>
      </c>
      <c r="N53" s="26">
        <f t="shared" si="1"/>
        <v>0.98</v>
      </c>
      <c r="O53" s="10">
        <f t="shared" si="3"/>
        <v>5.0450000000000017</v>
      </c>
      <c r="P53" s="52" t="s">
        <v>35</v>
      </c>
      <c r="Q53" s="25">
        <v>1</v>
      </c>
      <c r="R53" s="53"/>
    </row>
    <row r="54" spans="2:18">
      <c r="B54" s="42">
        <v>51</v>
      </c>
      <c r="C54" s="45">
        <v>44506</v>
      </c>
      <c r="D54" s="25" t="s">
        <v>337</v>
      </c>
      <c r="E54" s="25" t="s">
        <v>1036</v>
      </c>
      <c r="F54" s="25" t="s">
        <v>154</v>
      </c>
      <c r="G54" s="25">
        <v>200</v>
      </c>
      <c r="H54" s="37">
        <v>3.8</v>
      </c>
      <c r="I54" s="37">
        <v>2</v>
      </c>
      <c r="J54" s="37">
        <f t="shared" si="4"/>
        <v>5.6</v>
      </c>
      <c r="K54" s="61">
        <f t="shared" si="0"/>
        <v>2.8</v>
      </c>
      <c r="L54" s="30">
        <v>1.96</v>
      </c>
      <c r="M54" s="7">
        <f t="shared" si="2"/>
        <v>12.050000000000004</v>
      </c>
      <c r="N54" s="26">
        <f t="shared" si="1"/>
        <v>0.98</v>
      </c>
      <c r="O54" s="10">
        <f t="shared" si="3"/>
        <v>6.0250000000000021</v>
      </c>
      <c r="P54" s="52" t="s">
        <v>31</v>
      </c>
      <c r="Q54" s="25">
        <v>1</v>
      </c>
      <c r="R54" s="53"/>
    </row>
    <row r="55" spans="2:18">
      <c r="B55" s="42">
        <v>52</v>
      </c>
      <c r="C55" s="45">
        <v>44506</v>
      </c>
      <c r="D55" s="25" t="s">
        <v>529</v>
      </c>
      <c r="E55" s="25" t="s">
        <v>192</v>
      </c>
      <c r="F55" s="25" t="s">
        <v>1147</v>
      </c>
      <c r="G55" s="25">
        <v>200</v>
      </c>
      <c r="H55" s="37">
        <v>3.8</v>
      </c>
      <c r="I55" s="37">
        <v>2</v>
      </c>
      <c r="J55" s="37">
        <f t="shared" si="4"/>
        <v>5.6</v>
      </c>
      <c r="K55" s="61">
        <f t="shared" si="0"/>
        <v>2.8</v>
      </c>
      <c r="L55" s="30">
        <v>1.96</v>
      </c>
      <c r="M55" s="7">
        <f t="shared" si="2"/>
        <v>14.010000000000005</v>
      </c>
      <c r="N55" s="26">
        <f t="shared" si="1"/>
        <v>0.98</v>
      </c>
      <c r="O55" s="10">
        <f t="shared" si="3"/>
        <v>7.0050000000000026</v>
      </c>
      <c r="P55" s="52" t="s">
        <v>28</v>
      </c>
      <c r="Q55" s="25">
        <v>1</v>
      </c>
      <c r="R55" s="53"/>
    </row>
    <row r="56" spans="2:18">
      <c r="B56" s="42">
        <v>53</v>
      </c>
      <c r="C56" s="45">
        <v>44506</v>
      </c>
      <c r="D56" s="44" t="s">
        <v>214</v>
      </c>
      <c r="E56" s="25" t="s">
        <v>720</v>
      </c>
      <c r="F56" s="25" t="s">
        <v>410</v>
      </c>
      <c r="G56" s="25">
        <v>200</v>
      </c>
      <c r="H56" s="37">
        <v>3.2</v>
      </c>
      <c r="I56" s="37">
        <v>2</v>
      </c>
      <c r="J56" s="37">
        <f t="shared" si="4"/>
        <v>4.4000000000000004</v>
      </c>
      <c r="K56" s="61">
        <f t="shared" si="0"/>
        <v>2.2000000000000002</v>
      </c>
      <c r="L56" s="30">
        <v>1.96</v>
      </c>
      <c r="M56" s="7">
        <f t="shared" si="2"/>
        <v>15.970000000000006</v>
      </c>
      <c r="N56" s="26">
        <f t="shared" si="1"/>
        <v>0.98</v>
      </c>
      <c r="O56" s="10">
        <f t="shared" si="3"/>
        <v>7.985000000000003</v>
      </c>
      <c r="P56" s="52" t="s">
        <v>38</v>
      </c>
      <c r="Q56" s="25">
        <v>1</v>
      </c>
      <c r="R56" s="53"/>
    </row>
    <row r="57" spans="2:18">
      <c r="B57" s="42">
        <v>54</v>
      </c>
      <c r="C57" s="45">
        <v>44507</v>
      </c>
      <c r="D57" s="25" t="s">
        <v>558</v>
      </c>
      <c r="E57" s="25" t="s">
        <v>870</v>
      </c>
      <c r="F57" s="25" t="s">
        <v>1148</v>
      </c>
      <c r="G57" s="25">
        <v>200</v>
      </c>
      <c r="H57" s="37">
        <v>3.7</v>
      </c>
      <c r="I57" s="37">
        <v>2</v>
      </c>
      <c r="J57" s="37">
        <f t="shared" si="4"/>
        <v>5.4</v>
      </c>
      <c r="K57" s="61">
        <f t="shared" si="0"/>
        <v>2.7</v>
      </c>
      <c r="L57" s="30">
        <v>1.96</v>
      </c>
      <c r="M57" s="7">
        <f t="shared" si="2"/>
        <v>17.930000000000007</v>
      </c>
      <c r="N57" s="26">
        <f t="shared" si="1"/>
        <v>0.98</v>
      </c>
      <c r="O57" s="10">
        <f t="shared" si="3"/>
        <v>8.9650000000000034</v>
      </c>
      <c r="P57" s="52" t="s">
        <v>39</v>
      </c>
      <c r="Q57" s="25">
        <v>1</v>
      </c>
      <c r="R57" s="53"/>
    </row>
    <row r="58" spans="2:18">
      <c r="B58" s="42">
        <v>55</v>
      </c>
      <c r="C58" s="45">
        <v>44507</v>
      </c>
      <c r="D58" s="25" t="s">
        <v>1075</v>
      </c>
      <c r="E58" s="25" t="s">
        <v>710</v>
      </c>
      <c r="F58" s="25" t="s">
        <v>85</v>
      </c>
      <c r="G58" s="25">
        <v>200</v>
      </c>
      <c r="H58" s="37">
        <v>3.65</v>
      </c>
      <c r="I58" s="37">
        <v>2</v>
      </c>
      <c r="J58" s="37">
        <f t="shared" si="4"/>
        <v>5.3</v>
      </c>
      <c r="K58" s="61">
        <f t="shared" si="0"/>
        <v>2.65</v>
      </c>
      <c r="L58" s="30">
        <v>-5.3</v>
      </c>
      <c r="M58" s="7">
        <f t="shared" si="2"/>
        <v>12.630000000000006</v>
      </c>
      <c r="N58" s="26">
        <f t="shared" si="1"/>
        <v>-2.65</v>
      </c>
      <c r="O58" s="10">
        <f t="shared" si="3"/>
        <v>6.3150000000000031</v>
      </c>
      <c r="P58" s="52" t="s">
        <v>29</v>
      </c>
      <c r="Q58" s="25">
        <v>0</v>
      </c>
      <c r="R58" s="53"/>
    </row>
    <row r="59" spans="2:18">
      <c r="B59" s="42">
        <v>56</v>
      </c>
      <c r="C59" s="45">
        <v>44507</v>
      </c>
      <c r="D59" s="25" t="s">
        <v>300</v>
      </c>
      <c r="E59" s="25" t="s">
        <v>1024</v>
      </c>
      <c r="F59" s="25" t="s">
        <v>744</v>
      </c>
      <c r="G59" s="25">
        <v>200</v>
      </c>
      <c r="H59" s="37">
        <v>3.86</v>
      </c>
      <c r="I59" s="37">
        <v>2</v>
      </c>
      <c r="J59" s="37">
        <f t="shared" si="4"/>
        <v>5.72</v>
      </c>
      <c r="K59" s="61">
        <f t="shared" si="0"/>
        <v>2.86</v>
      </c>
      <c r="L59" s="30">
        <v>1.96</v>
      </c>
      <c r="M59" s="7">
        <f t="shared" si="2"/>
        <v>14.590000000000007</v>
      </c>
      <c r="N59" s="26">
        <f t="shared" si="1"/>
        <v>0.98</v>
      </c>
      <c r="O59" s="10">
        <f t="shared" si="3"/>
        <v>7.2950000000000035</v>
      </c>
      <c r="P59" s="52" t="s">
        <v>41</v>
      </c>
      <c r="Q59" s="25">
        <v>1</v>
      </c>
      <c r="R59" s="53"/>
    </row>
    <row r="60" spans="2:18">
      <c r="B60" s="42">
        <v>57</v>
      </c>
      <c r="C60" s="45">
        <v>44507</v>
      </c>
      <c r="D60" s="25" t="s">
        <v>110</v>
      </c>
      <c r="E60" s="25" t="s">
        <v>231</v>
      </c>
      <c r="F60" s="25" t="s">
        <v>116</v>
      </c>
      <c r="G60" s="25">
        <v>200</v>
      </c>
      <c r="H60" s="37">
        <v>3.8</v>
      </c>
      <c r="I60" s="37">
        <v>2</v>
      </c>
      <c r="J60" s="37">
        <f t="shared" si="4"/>
        <v>5.6</v>
      </c>
      <c r="K60" s="61">
        <f t="shared" si="0"/>
        <v>2.8</v>
      </c>
      <c r="L60" s="30">
        <v>1.96</v>
      </c>
      <c r="M60" s="7">
        <f t="shared" si="2"/>
        <v>16.550000000000008</v>
      </c>
      <c r="N60" s="26">
        <f t="shared" si="1"/>
        <v>0.98</v>
      </c>
      <c r="O60" s="10">
        <f t="shared" si="3"/>
        <v>8.2750000000000039</v>
      </c>
      <c r="P60" s="52" t="s">
        <v>108</v>
      </c>
      <c r="Q60" s="25">
        <v>1</v>
      </c>
      <c r="R60" s="53"/>
    </row>
    <row r="61" spans="2:18">
      <c r="B61" s="42">
        <v>58</v>
      </c>
      <c r="C61" s="45">
        <v>44508</v>
      </c>
      <c r="D61" s="25" t="s">
        <v>574</v>
      </c>
      <c r="E61" s="25" t="s">
        <v>1149</v>
      </c>
      <c r="F61" s="25" t="s">
        <v>900</v>
      </c>
      <c r="G61" s="25">
        <v>200</v>
      </c>
      <c r="H61" s="37">
        <v>3.5</v>
      </c>
      <c r="I61" s="37">
        <v>2</v>
      </c>
      <c r="J61" s="37">
        <f t="shared" si="4"/>
        <v>5</v>
      </c>
      <c r="K61" s="61">
        <f t="shared" si="0"/>
        <v>2.5</v>
      </c>
      <c r="L61" s="30">
        <v>1.96</v>
      </c>
      <c r="M61" s="7">
        <f t="shared" si="2"/>
        <v>18.510000000000009</v>
      </c>
      <c r="N61" s="26">
        <f t="shared" si="1"/>
        <v>0.98</v>
      </c>
      <c r="O61" s="10">
        <f t="shared" si="3"/>
        <v>9.2550000000000043</v>
      </c>
      <c r="P61" s="52" t="s">
        <v>38</v>
      </c>
      <c r="Q61" s="25">
        <v>1</v>
      </c>
      <c r="R61" s="53"/>
    </row>
    <row r="62" spans="2:18">
      <c r="B62" s="42">
        <v>59</v>
      </c>
      <c r="C62" s="45">
        <v>44519</v>
      </c>
      <c r="D62" s="25" t="s">
        <v>957</v>
      </c>
      <c r="E62" s="25" t="s">
        <v>653</v>
      </c>
      <c r="F62" s="25" t="s">
        <v>1188</v>
      </c>
      <c r="G62" s="25">
        <v>200</v>
      </c>
      <c r="H62" s="37">
        <v>3.8</v>
      </c>
      <c r="I62" s="37">
        <v>2</v>
      </c>
      <c r="J62" s="37">
        <f t="shared" si="4"/>
        <v>5.6</v>
      </c>
      <c r="K62" s="61">
        <f t="shared" si="0"/>
        <v>2.8</v>
      </c>
      <c r="L62" s="30">
        <v>-5.6</v>
      </c>
      <c r="M62" s="7">
        <f t="shared" si="2"/>
        <v>12.910000000000009</v>
      </c>
      <c r="N62" s="26">
        <f t="shared" si="1"/>
        <v>-2.8</v>
      </c>
      <c r="O62" s="10">
        <f t="shared" si="3"/>
        <v>6.4550000000000045</v>
      </c>
      <c r="P62" s="52" t="s">
        <v>29</v>
      </c>
      <c r="Q62" s="25">
        <v>0</v>
      </c>
      <c r="R62" s="53"/>
    </row>
    <row r="63" spans="2:18">
      <c r="B63" s="42">
        <v>60</v>
      </c>
      <c r="C63" s="45">
        <v>44520</v>
      </c>
      <c r="D63" s="44" t="s">
        <v>675</v>
      </c>
      <c r="E63" s="25" t="s">
        <v>1189</v>
      </c>
      <c r="F63" s="25" t="s">
        <v>681</v>
      </c>
      <c r="G63" s="25">
        <v>200</v>
      </c>
      <c r="H63" s="37">
        <v>4.3</v>
      </c>
      <c r="I63" s="37">
        <v>2</v>
      </c>
      <c r="J63" s="37">
        <f t="shared" si="4"/>
        <v>6.6</v>
      </c>
      <c r="K63" s="61">
        <f t="shared" si="0"/>
        <v>3.3000000000000003</v>
      </c>
      <c r="L63" s="30">
        <v>-6.6</v>
      </c>
      <c r="M63" s="7">
        <f t="shared" si="2"/>
        <v>6.3100000000000094</v>
      </c>
      <c r="N63" s="26">
        <f t="shared" si="1"/>
        <v>-3.3000000000000003</v>
      </c>
      <c r="O63" s="10">
        <f t="shared" si="3"/>
        <v>3.1550000000000042</v>
      </c>
      <c r="P63" s="52" t="s">
        <v>29</v>
      </c>
      <c r="Q63" s="25">
        <v>0</v>
      </c>
      <c r="R63" s="53"/>
    </row>
    <row r="64" spans="2:18">
      <c r="B64" s="42">
        <v>61</v>
      </c>
      <c r="C64" s="45"/>
      <c r="D64" s="44"/>
      <c r="E64" s="25"/>
      <c r="F64" s="25"/>
      <c r="G64" s="25"/>
      <c r="H64" s="37"/>
      <c r="I64" s="37"/>
      <c r="J64" s="37">
        <f t="shared" si="4"/>
        <v>0</v>
      </c>
      <c r="K64" s="61" t="str">
        <f t="shared" si="0"/>
        <v>0</v>
      </c>
      <c r="L64" s="30"/>
      <c r="M64" s="7">
        <f t="shared" si="2"/>
        <v>6.3100000000000094</v>
      </c>
      <c r="N64" s="26" t="str">
        <f t="shared" si="1"/>
        <v>0</v>
      </c>
      <c r="O64" s="10">
        <f t="shared" si="3"/>
        <v>3.1550000000000042</v>
      </c>
      <c r="P64" s="52"/>
      <c r="Q64" s="25"/>
      <c r="R64" s="53"/>
    </row>
    <row r="65" spans="2:18">
      <c r="B65" s="42">
        <v>62</v>
      </c>
      <c r="C65" s="45"/>
      <c r="D65" s="25"/>
      <c r="E65" s="25"/>
      <c r="F65" s="25"/>
      <c r="G65" s="25"/>
      <c r="H65" s="37"/>
      <c r="I65" s="37"/>
      <c r="J65" s="37">
        <f t="shared" si="4"/>
        <v>0</v>
      </c>
      <c r="K65" s="61" t="str">
        <f t="shared" si="0"/>
        <v>0</v>
      </c>
      <c r="L65" s="30"/>
      <c r="M65" s="7">
        <f t="shared" si="2"/>
        <v>6.3100000000000094</v>
      </c>
      <c r="N65" s="26" t="str">
        <f t="shared" si="1"/>
        <v>0</v>
      </c>
      <c r="O65" s="10">
        <f t="shared" si="3"/>
        <v>3.1550000000000042</v>
      </c>
      <c r="P65" s="52"/>
      <c r="Q65" s="25"/>
      <c r="R65" s="53"/>
    </row>
    <row r="66" spans="2:18">
      <c r="B66" s="42">
        <v>63</v>
      </c>
      <c r="C66" s="45"/>
      <c r="D66" s="25"/>
      <c r="E66" s="25"/>
      <c r="F66" s="25"/>
      <c r="G66" s="25"/>
      <c r="H66" s="37"/>
      <c r="I66" s="37"/>
      <c r="J66" s="37">
        <f t="shared" si="4"/>
        <v>0</v>
      </c>
      <c r="K66" s="61" t="str">
        <f t="shared" si="0"/>
        <v>0</v>
      </c>
      <c r="L66" s="30"/>
      <c r="M66" s="7">
        <f t="shared" si="2"/>
        <v>6.3100000000000094</v>
      </c>
      <c r="N66" s="26" t="str">
        <f t="shared" si="1"/>
        <v>0</v>
      </c>
      <c r="O66" s="10">
        <f t="shared" si="3"/>
        <v>3.1550000000000042</v>
      </c>
      <c r="P66" s="52"/>
      <c r="Q66" s="25"/>
      <c r="R66" s="53"/>
    </row>
    <row r="67" spans="2:18">
      <c r="B67" s="42">
        <v>64</v>
      </c>
      <c r="C67" s="45"/>
      <c r="D67" s="44"/>
      <c r="E67" s="25"/>
      <c r="F67" s="25"/>
      <c r="G67" s="25"/>
      <c r="H67" s="37"/>
      <c r="I67" s="37"/>
      <c r="J67" s="37">
        <f t="shared" si="4"/>
        <v>0</v>
      </c>
      <c r="K67" s="61" t="str">
        <f t="shared" si="0"/>
        <v>0</v>
      </c>
      <c r="L67" s="30"/>
      <c r="M67" s="7">
        <f t="shared" si="2"/>
        <v>6.3100000000000094</v>
      </c>
      <c r="N67" s="26" t="str">
        <f t="shared" si="1"/>
        <v>0</v>
      </c>
      <c r="O67" s="10">
        <f t="shared" si="3"/>
        <v>3.1550000000000042</v>
      </c>
      <c r="P67" s="52"/>
      <c r="Q67" s="25"/>
      <c r="R67" s="53"/>
    </row>
    <row r="68" spans="2:18">
      <c r="B68" s="42">
        <v>65</v>
      </c>
      <c r="C68" s="45"/>
      <c r="D68" s="25"/>
      <c r="E68" s="25"/>
      <c r="F68" s="25"/>
      <c r="G68" s="25"/>
      <c r="H68" s="37"/>
      <c r="I68" s="37"/>
      <c r="J68" s="37">
        <f t="shared" si="4"/>
        <v>0</v>
      </c>
      <c r="K68" s="61" t="str">
        <f t="shared" si="0"/>
        <v>0</v>
      </c>
      <c r="L68" s="30"/>
      <c r="M68" s="7">
        <f t="shared" si="2"/>
        <v>6.3100000000000094</v>
      </c>
      <c r="N68" s="26" t="str">
        <f t="shared" si="1"/>
        <v>0</v>
      </c>
      <c r="O68" s="10">
        <f t="shared" si="3"/>
        <v>3.1550000000000042</v>
      </c>
      <c r="P68" s="52"/>
      <c r="Q68" s="25"/>
      <c r="R68" s="53"/>
    </row>
    <row r="69" spans="2:18">
      <c r="B69" s="42">
        <v>66</v>
      </c>
      <c r="C69" s="45"/>
      <c r="D69" s="25"/>
      <c r="E69" s="25"/>
      <c r="F69" s="25"/>
      <c r="G69" s="25"/>
      <c r="H69" s="37"/>
      <c r="I69" s="37"/>
      <c r="J69" s="37">
        <f t="shared" si="4"/>
        <v>0</v>
      </c>
      <c r="K69" s="61" t="str">
        <f t="shared" si="0"/>
        <v>0</v>
      </c>
      <c r="L69" s="30"/>
      <c r="M69" s="7">
        <f t="shared" si="2"/>
        <v>6.3100000000000094</v>
      </c>
      <c r="N69" s="26" t="str">
        <f t="shared" si="1"/>
        <v>0</v>
      </c>
      <c r="O69" s="10">
        <f t="shared" si="3"/>
        <v>3.1550000000000042</v>
      </c>
      <c r="P69" s="52"/>
      <c r="Q69" s="25"/>
      <c r="R69" s="53"/>
    </row>
    <row r="70" spans="2:18">
      <c r="B70" s="42">
        <v>67</v>
      </c>
      <c r="C70" s="45"/>
      <c r="D70" s="25"/>
      <c r="E70" s="25"/>
      <c r="F70" s="25"/>
      <c r="G70" s="25"/>
      <c r="H70" s="37"/>
      <c r="I70" s="37"/>
      <c r="J70" s="37">
        <f t="shared" si="4"/>
        <v>0</v>
      </c>
      <c r="K70" s="61" t="str">
        <f t="shared" si="0"/>
        <v>0</v>
      </c>
      <c r="L70" s="30"/>
      <c r="M70" s="7">
        <f t="shared" si="2"/>
        <v>6.3100000000000094</v>
      </c>
      <c r="N70" s="26" t="str">
        <f t="shared" si="1"/>
        <v>0</v>
      </c>
      <c r="O70" s="10">
        <f t="shared" si="3"/>
        <v>3.1550000000000042</v>
      </c>
      <c r="P70" s="52"/>
      <c r="Q70" s="25"/>
      <c r="R70" s="53"/>
    </row>
    <row r="71" spans="2:18">
      <c r="B71" s="42">
        <v>68</v>
      </c>
      <c r="C71" s="45"/>
      <c r="D71" s="25"/>
      <c r="E71" s="25"/>
      <c r="F71" s="25"/>
      <c r="G71" s="25"/>
      <c r="H71" s="37"/>
      <c r="I71" s="37"/>
      <c r="J71" s="37">
        <f t="shared" si="4"/>
        <v>0</v>
      </c>
      <c r="K71" s="61" t="str">
        <f t="shared" si="0"/>
        <v>0</v>
      </c>
      <c r="L71" s="30"/>
      <c r="M71" s="7">
        <f t="shared" ref="M71:M106" si="5">L71+M70</f>
        <v>6.3100000000000094</v>
      </c>
      <c r="N71" s="26" t="str">
        <f t="shared" si="1"/>
        <v>0</v>
      </c>
      <c r="O71" s="10">
        <f t="shared" ref="O71:O106" si="6">N71+O70</f>
        <v>3.1550000000000042</v>
      </c>
      <c r="P71" s="52"/>
      <c r="Q71" s="25"/>
      <c r="R71" s="53"/>
    </row>
    <row r="72" spans="2:18">
      <c r="B72" s="42">
        <v>69</v>
      </c>
      <c r="C72" s="45"/>
      <c r="D72" s="25"/>
      <c r="E72" s="25"/>
      <c r="F72" s="25"/>
      <c r="G72" s="25"/>
      <c r="H72" s="37"/>
      <c r="I72" s="37"/>
      <c r="J72" s="37">
        <f t="shared" si="4"/>
        <v>0</v>
      </c>
      <c r="K72" s="61" t="str">
        <f t="shared" si="0"/>
        <v>0</v>
      </c>
      <c r="L72" s="30"/>
      <c r="M72" s="7">
        <f t="shared" si="5"/>
        <v>6.3100000000000094</v>
      </c>
      <c r="N72" s="26" t="str">
        <f t="shared" si="1"/>
        <v>0</v>
      </c>
      <c r="O72" s="10">
        <f t="shared" si="6"/>
        <v>3.1550000000000042</v>
      </c>
      <c r="P72" s="52"/>
      <c r="Q72" s="25"/>
      <c r="R72" s="53"/>
    </row>
    <row r="73" spans="2:18">
      <c r="B73" s="42">
        <v>70</v>
      </c>
      <c r="C73" s="45"/>
      <c r="D73" s="44"/>
      <c r="E73" s="25"/>
      <c r="F73" s="25"/>
      <c r="G73" s="25"/>
      <c r="H73" s="37"/>
      <c r="I73" s="37"/>
      <c r="J73" s="37">
        <f t="shared" si="4"/>
        <v>0</v>
      </c>
      <c r="K73" s="61" t="str">
        <f t="shared" si="0"/>
        <v>0</v>
      </c>
      <c r="L73" s="30"/>
      <c r="M73" s="7">
        <f t="shared" si="5"/>
        <v>6.3100000000000094</v>
      </c>
      <c r="N73" s="26" t="str">
        <f t="shared" si="1"/>
        <v>0</v>
      </c>
      <c r="O73" s="10">
        <f t="shared" si="6"/>
        <v>3.1550000000000042</v>
      </c>
      <c r="P73" s="52"/>
      <c r="Q73" s="25"/>
      <c r="R73" s="53"/>
    </row>
    <row r="74" spans="2:18">
      <c r="B74" s="42">
        <v>71</v>
      </c>
      <c r="C74" s="45"/>
      <c r="D74" s="25"/>
      <c r="E74" s="25"/>
      <c r="F74" s="25"/>
      <c r="G74" s="25"/>
      <c r="H74" s="37"/>
      <c r="I74" s="37"/>
      <c r="J74" s="37">
        <f t="shared" si="4"/>
        <v>0</v>
      </c>
      <c r="K74" s="61" t="str">
        <f t="shared" si="0"/>
        <v>0</v>
      </c>
      <c r="L74" s="30"/>
      <c r="M74" s="7">
        <f t="shared" si="5"/>
        <v>6.3100000000000094</v>
      </c>
      <c r="N74" s="26" t="str">
        <f t="shared" si="1"/>
        <v>0</v>
      </c>
      <c r="O74" s="10">
        <f t="shared" si="6"/>
        <v>3.1550000000000042</v>
      </c>
      <c r="P74" s="52"/>
      <c r="Q74" s="25"/>
      <c r="R74" s="53"/>
    </row>
    <row r="75" spans="2:18">
      <c r="B75" s="42">
        <v>72</v>
      </c>
      <c r="C75" s="45"/>
      <c r="D75" s="25"/>
      <c r="E75" s="25"/>
      <c r="F75" s="25"/>
      <c r="G75" s="25"/>
      <c r="H75" s="37"/>
      <c r="I75" s="37"/>
      <c r="J75" s="37">
        <f t="shared" si="4"/>
        <v>0</v>
      </c>
      <c r="K75" s="61" t="str">
        <f t="shared" si="0"/>
        <v>0</v>
      </c>
      <c r="L75" s="30"/>
      <c r="M75" s="7">
        <f t="shared" si="5"/>
        <v>6.3100000000000094</v>
      </c>
      <c r="N75" s="26" t="str">
        <f t="shared" si="1"/>
        <v>0</v>
      </c>
      <c r="O75" s="10">
        <f t="shared" si="6"/>
        <v>3.1550000000000042</v>
      </c>
      <c r="P75" s="52"/>
      <c r="Q75" s="25"/>
      <c r="R75" s="53"/>
    </row>
    <row r="76" spans="2:18">
      <c r="B76" s="42">
        <v>73</v>
      </c>
      <c r="C76" s="45"/>
      <c r="D76" s="25"/>
      <c r="E76" s="25"/>
      <c r="F76" s="25"/>
      <c r="G76" s="25"/>
      <c r="H76" s="37"/>
      <c r="I76" s="37"/>
      <c r="J76" s="37">
        <f t="shared" si="4"/>
        <v>0</v>
      </c>
      <c r="K76" s="61" t="str">
        <f t="shared" si="0"/>
        <v>0</v>
      </c>
      <c r="L76" s="30"/>
      <c r="M76" s="7">
        <f t="shared" si="5"/>
        <v>6.3100000000000094</v>
      </c>
      <c r="N76" s="26" t="str">
        <f t="shared" si="1"/>
        <v>0</v>
      </c>
      <c r="O76" s="10">
        <f t="shared" si="6"/>
        <v>3.1550000000000042</v>
      </c>
      <c r="P76" s="52"/>
      <c r="Q76" s="25"/>
      <c r="R76" s="53"/>
    </row>
    <row r="77" spans="2:18">
      <c r="B77" s="42">
        <v>74</v>
      </c>
      <c r="C77" s="45"/>
      <c r="D77" s="25"/>
      <c r="E77" s="25"/>
      <c r="F77" s="25"/>
      <c r="G77" s="25"/>
      <c r="H77" s="37"/>
      <c r="I77" s="37"/>
      <c r="J77" s="37"/>
      <c r="K77" s="61"/>
      <c r="L77" s="30"/>
      <c r="M77" s="7">
        <f t="shared" si="5"/>
        <v>6.3100000000000094</v>
      </c>
      <c r="N77" s="26"/>
      <c r="O77" s="10">
        <f t="shared" si="6"/>
        <v>3.1550000000000042</v>
      </c>
      <c r="P77" s="52"/>
      <c r="Q77" s="25"/>
      <c r="R77" s="53"/>
    </row>
    <row r="78" spans="2:18">
      <c r="B78" s="42">
        <v>75</v>
      </c>
      <c r="C78" s="45"/>
      <c r="D78" s="25"/>
      <c r="E78" s="25"/>
      <c r="F78" s="25"/>
      <c r="G78" s="25"/>
      <c r="H78" s="37"/>
      <c r="I78" s="37"/>
      <c r="J78" s="37"/>
      <c r="K78" s="61"/>
      <c r="L78" s="30"/>
      <c r="M78" s="7">
        <f t="shared" si="5"/>
        <v>6.3100000000000094</v>
      </c>
      <c r="N78" s="26"/>
      <c r="O78" s="10">
        <f t="shared" si="6"/>
        <v>3.1550000000000042</v>
      </c>
      <c r="P78" s="52"/>
      <c r="Q78" s="25"/>
      <c r="R78" s="53"/>
    </row>
    <row r="79" spans="2:18">
      <c r="B79" s="42">
        <v>76</v>
      </c>
      <c r="C79" s="45"/>
      <c r="D79" s="25"/>
      <c r="E79" s="25"/>
      <c r="F79" s="25"/>
      <c r="G79" s="25"/>
      <c r="H79" s="37"/>
      <c r="I79" s="37"/>
      <c r="J79" s="37"/>
      <c r="K79" s="61"/>
      <c r="L79" s="30"/>
      <c r="M79" s="7">
        <f t="shared" si="5"/>
        <v>6.3100000000000094</v>
      </c>
      <c r="N79" s="26"/>
      <c r="O79" s="10">
        <f t="shared" si="6"/>
        <v>3.1550000000000042</v>
      </c>
      <c r="P79" s="52"/>
      <c r="Q79" s="25"/>
      <c r="R79" s="53"/>
    </row>
    <row r="80" spans="2:18">
      <c r="B80" s="42">
        <v>77</v>
      </c>
      <c r="C80" s="45"/>
      <c r="D80" s="25"/>
      <c r="E80" s="25"/>
      <c r="F80" s="25"/>
      <c r="G80" s="25"/>
      <c r="H80" s="37"/>
      <c r="I80" s="37"/>
      <c r="J80" s="37"/>
      <c r="K80" s="61"/>
      <c r="L80" s="30"/>
      <c r="M80" s="7">
        <f t="shared" si="5"/>
        <v>6.3100000000000094</v>
      </c>
      <c r="N80" s="26"/>
      <c r="O80" s="10">
        <f t="shared" si="6"/>
        <v>3.1550000000000042</v>
      </c>
      <c r="P80" s="52"/>
      <c r="Q80" s="25"/>
      <c r="R80" s="53"/>
    </row>
    <row r="81" spans="2:18">
      <c r="B81" s="42">
        <v>78</v>
      </c>
      <c r="C81" s="45"/>
      <c r="D81" s="25"/>
      <c r="E81" s="25"/>
      <c r="F81" s="25"/>
      <c r="G81" s="25"/>
      <c r="H81" s="37"/>
      <c r="I81" s="37"/>
      <c r="J81" s="37"/>
      <c r="K81" s="61"/>
      <c r="L81" s="30"/>
      <c r="M81" s="7">
        <f t="shared" si="5"/>
        <v>6.3100000000000094</v>
      </c>
      <c r="N81" s="26"/>
      <c r="O81" s="10">
        <f t="shared" si="6"/>
        <v>3.1550000000000042</v>
      </c>
      <c r="P81" s="52"/>
      <c r="Q81" s="25"/>
      <c r="R81" s="53"/>
    </row>
    <row r="82" spans="2:18">
      <c r="B82" s="42">
        <v>79</v>
      </c>
      <c r="C82" s="45"/>
      <c r="D82" s="25"/>
      <c r="E82" s="25"/>
      <c r="F82" s="25"/>
      <c r="G82" s="25"/>
      <c r="H82" s="37"/>
      <c r="I82" s="37"/>
      <c r="J82" s="37"/>
      <c r="K82" s="61"/>
      <c r="L82" s="30"/>
      <c r="M82" s="7">
        <f t="shared" si="5"/>
        <v>6.3100000000000094</v>
      </c>
      <c r="N82" s="26"/>
      <c r="O82" s="10">
        <f t="shared" si="6"/>
        <v>3.1550000000000042</v>
      </c>
      <c r="P82" s="52"/>
      <c r="Q82" s="25"/>
      <c r="R82" s="53"/>
    </row>
    <row r="83" spans="2:18">
      <c r="B83" s="42">
        <v>80</v>
      </c>
      <c r="C83" s="45"/>
      <c r="D83" s="25"/>
      <c r="E83" s="25"/>
      <c r="F83" s="25"/>
      <c r="G83" s="25"/>
      <c r="H83" s="37"/>
      <c r="I83" s="37"/>
      <c r="J83" s="37"/>
      <c r="K83" s="61"/>
      <c r="L83" s="30"/>
      <c r="M83" s="7">
        <f t="shared" si="5"/>
        <v>6.3100000000000094</v>
      </c>
      <c r="N83" s="26"/>
      <c r="O83" s="10">
        <f t="shared" si="6"/>
        <v>3.1550000000000042</v>
      </c>
      <c r="P83" s="52"/>
      <c r="Q83" s="25"/>
      <c r="R83" s="53"/>
    </row>
    <row r="84" spans="2:18">
      <c r="B84" s="42">
        <v>81</v>
      </c>
      <c r="C84" s="45"/>
      <c r="D84" s="25"/>
      <c r="E84" s="25"/>
      <c r="F84" s="25"/>
      <c r="G84" s="25"/>
      <c r="H84" s="37"/>
      <c r="I84" s="37"/>
      <c r="J84" s="37"/>
      <c r="K84" s="61"/>
      <c r="L84" s="30"/>
      <c r="M84" s="7">
        <f t="shared" si="5"/>
        <v>6.3100000000000094</v>
      </c>
      <c r="N84" s="26"/>
      <c r="O84" s="10">
        <f t="shared" si="6"/>
        <v>3.1550000000000042</v>
      </c>
      <c r="P84" s="52"/>
      <c r="Q84" s="25"/>
      <c r="R84" s="53"/>
    </row>
    <row r="85" spans="2:18">
      <c r="B85" s="42">
        <v>82</v>
      </c>
      <c r="C85" s="45"/>
      <c r="D85" s="25"/>
      <c r="E85" s="25"/>
      <c r="F85" s="25"/>
      <c r="G85" s="25"/>
      <c r="H85" s="37"/>
      <c r="I85" s="37"/>
      <c r="J85" s="37"/>
      <c r="K85" s="61"/>
      <c r="L85" s="30"/>
      <c r="M85" s="7">
        <f t="shared" si="5"/>
        <v>6.3100000000000094</v>
      </c>
      <c r="N85" s="26"/>
      <c r="O85" s="10">
        <f t="shared" si="6"/>
        <v>3.1550000000000042</v>
      </c>
      <c r="P85" s="52"/>
      <c r="Q85" s="25"/>
      <c r="R85" s="53"/>
    </row>
    <row r="86" spans="2:18">
      <c r="B86" s="42">
        <v>83</v>
      </c>
      <c r="C86" s="45"/>
      <c r="D86" s="25"/>
      <c r="E86" s="25"/>
      <c r="F86" s="25"/>
      <c r="G86" s="25"/>
      <c r="H86" s="37"/>
      <c r="I86" s="37"/>
      <c r="J86" s="37"/>
      <c r="K86" s="61"/>
      <c r="L86" s="30"/>
      <c r="M86" s="7">
        <f t="shared" si="5"/>
        <v>6.3100000000000094</v>
      </c>
      <c r="N86" s="26"/>
      <c r="O86" s="10">
        <f t="shared" si="6"/>
        <v>3.1550000000000042</v>
      </c>
      <c r="P86" s="52"/>
      <c r="Q86" s="25"/>
      <c r="R86" s="53"/>
    </row>
    <row r="87" spans="2:18">
      <c r="B87" s="42">
        <v>84</v>
      </c>
      <c r="C87" s="45"/>
      <c r="D87" s="25"/>
      <c r="E87" s="25"/>
      <c r="F87" s="25"/>
      <c r="G87" s="25"/>
      <c r="H87" s="37"/>
      <c r="I87" s="37"/>
      <c r="J87" s="37"/>
      <c r="K87" s="61"/>
      <c r="L87" s="30"/>
      <c r="M87" s="7">
        <f t="shared" si="5"/>
        <v>6.3100000000000094</v>
      </c>
      <c r="N87" s="26"/>
      <c r="O87" s="10">
        <f t="shared" si="6"/>
        <v>3.1550000000000042</v>
      </c>
      <c r="P87" s="52"/>
      <c r="Q87" s="25"/>
      <c r="R87" s="53"/>
    </row>
    <row r="88" spans="2:18">
      <c r="B88" s="42">
        <v>85</v>
      </c>
      <c r="C88" s="45"/>
      <c r="D88" s="25"/>
      <c r="E88" s="25"/>
      <c r="F88" s="25"/>
      <c r="G88" s="25"/>
      <c r="H88" s="37"/>
      <c r="I88" s="37"/>
      <c r="J88" s="37"/>
      <c r="K88" s="61"/>
      <c r="L88" s="30"/>
      <c r="M88" s="7">
        <f t="shared" si="5"/>
        <v>6.3100000000000094</v>
      </c>
      <c r="N88" s="26"/>
      <c r="O88" s="10">
        <f t="shared" si="6"/>
        <v>3.1550000000000042</v>
      </c>
      <c r="P88" s="52"/>
      <c r="Q88" s="25"/>
      <c r="R88" s="53"/>
    </row>
    <row r="89" spans="2:18">
      <c r="B89" s="42">
        <v>86</v>
      </c>
      <c r="C89" s="45"/>
      <c r="D89" s="25"/>
      <c r="E89" s="25"/>
      <c r="F89" s="25"/>
      <c r="G89" s="25"/>
      <c r="H89" s="37"/>
      <c r="I89" s="37"/>
      <c r="J89" s="37"/>
      <c r="K89" s="61"/>
      <c r="L89" s="30"/>
      <c r="M89" s="7">
        <f t="shared" si="5"/>
        <v>6.3100000000000094</v>
      </c>
      <c r="N89" s="26"/>
      <c r="O89" s="10">
        <f t="shared" si="6"/>
        <v>3.1550000000000042</v>
      </c>
      <c r="P89" s="52"/>
      <c r="Q89" s="25"/>
      <c r="R89" s="53"/>
    </row>
    <row r="90" spans="2:18">
      <c r="B90" s="42">
        <v>87</v>
      </c>
      <c r="C90" s="45"/>
      <c r="D90" s="25"/>
      <c r="E90" s="25"/>
      <c r="F90" s="25"/>
      <c r="G90" s="25"/>
      <c r="H90" s="37"/>
      <c r="I90" s="37"/>
      <c r="J90" s="37"/>
      <c r="K90" s="61"/>
      <c r="L90" s="30"/>
      <c r="M90" s="7">
        <f t="shared" si="5"/>
        <v>6.3100000000000094</v>
      </c>
      <c r="N90" s="26"/>
      <c r="O90" s="10">
        <f t="shared" si="6"/>
        <v>3.1550000000000042</v>
      </c>
      <c r="P90" s="52"/>
      <c r="Q90" s="25"/>
      <c r="R90" s="53"/>
    </row>
    <row r="91" spans="2:18">
      <c r="B91" s="42">
        <v>88</v>
      </c>
      <c r="C91" s="45"/>
      <c r="D91" s="25"/>
      <c r="E91" s="25"/>
      <c r="F91" s="25"/>
      <c r="G91" s="25"/>
      <c r="H91" s="37"/>
      <c r="I91" s="37"/>
      <c r="J91" s="37"/>
      <c r="K91" s="61"/>
      <c r="L91" s="30"/>
      <c r="M91" s="7">
        <f t="shared" si="5"/>
        <v>6.3100000000000094</v>
      </c>
      <c r="N91" s="26"/>
      <c r="O91" s="10">
        <f t="shared" si="6"/>
        <v>3.1550000000000042</v>
      </c>
      <c r="P91" s="52"/>
      <c r="Q91" s="25"/>
      <c r="R91" s="53"/>
    </row>
    <row r="92" spans="2:18">
      <c r="B92" s="42">
        <v>89</v>
      </c>
      <c r="C92" s="45"/>
      <c r="D92" s="25"/>
      <c r="E92" s="25"/>
      <c r="F92" s="25"/>
      <c r="G92" s="25"/>
      <c r="H92" s="37"/>
      <c r="I92" s="37"/>
      <c r="J92" s="37"/>
      <c r="K92" s="61"/>
      <c r="L92" s="30"/>
      <c r="M92" s="7">
        <f t="shared" si="5"/>
        <v>6.3100000000000094</v>
      </c>
      <c r="N92" s="26"/>
      <c r="O92" s="10">
        <f t="shared" si="6"/>
        <v>3.1550000000000042</v>
      </c>
      <c r="P92" s="52"/>
      <c r="Q92" s="25"/>
      <c r="R92" s="53"/>
    </row>
    <row r="93" spans="2:18">
      <c r="B93" s="42">
        <v>90</v>
      </c>
      <c r="C93" s="45"/>
      <c r="D93" s="25"/>
      <c r="E93" s="25"/>
      <c r="F93" s="25"/>
      <c r="G93" s="25"/>
      <c r="H93" s="37"/>
      <c r="I93" s="37"/>
      <c r="J93" s="37"/>
      <c r="K93" s="61"/>
      <c r="L93" s="30"/>
      <c r="M93" s="7">
        <f t="shared" si="5"/>
        <v>6.3100000000000094</v>
      </c>
      <c r="N93" s="26"/>
      <c r="O93" s="10">
        <f t="shared" si="6"/>
        <v>3.1550000000000042</v>
      </c>
      <c r="P93" s="52"/>
      <c r="Q93" s="25"/>
      <c r="R93" s="53"/>
    </row>
    <row r="94" spans="2:18">
      <c r="B94" s="42">
        <v>91</v>
      </c>
      <c r="C94" s="45"/>
      <c r="D94" s="25"/>
      <c r="E94" s="25"/>
      <c r="F94" s="25"/>
      <c r="G94" s="25"/>
      <c r="H94" s="37"/>
      <c r="I94" s="37"/>
      <c r="J94" s="37"/>
      <c r="K94" s="61"/>
      <c r="L94" s="30"/>
      <c r="M94" s="7">
        <f t="shared" si="5"/>
        <v>6.3100000000000094</v>
      </c>
      <c r="N94" s="26"/>
      <c r="O94" s="10">
        <f t="shared" si="6"/>
        <v>3.1550000000000042</v>
      </c>
      <c r="P94" s="52"/>
      <c r="Q94" s="25"/>
      <c r="R94" s="53"/>
    </row>
    <row r="95" spans="2:18">
      <c r="B95" s="42">
        <v>92</v>
      </c>
      <c r="C95" s="45"/>
      <c r="D95" s="25"/>
      <c r="E95" s="25"/>
      <c r="F95" s="25"/>
      <c r="G95" s="25"/>
      <c r="H95" s="37"/>
      <c r="I95" s="37"/>
      <c r="J95" s="37"/>
      <c r="K95" s="61"/>
      <c r="L95" s="30"/>
      <c r="M95" s="7">
        <f t="shared" si="5"/>
        <v>6.3100000000000094</v>
      </c>
      <c r="N95" s="26"/>
      <c r="O95" s="10">
        <f t="shared" si="6"/>
        <v>3.1550000000000042</v>
      </c>
      <c r="P95" s="52"/>
      <c r="Q95" s="25"/>
      <c r="R95" s="53"/>
    </row>
    <row r="96" spans="2:18">
      <c r="B96" s="42">
        <v>93</v>
      </c>
      <c r="C96" s="45"/>
      <c r="D96" s="25"/>
      <c r="E96" s="25"/>
      <c r="F96" s="25"/>
      <c r="G96" s="25"/>
      <c r="H96" s="37"/>
      <c r="I96" s="37"/>
      <c r="J96" s="37"/>
      <c r="K96" s="61"/>
      <c r="L96" s="30"/>
      <c r="M96" s="7">
        <f t="shared" si="5"/>
        <v>6.3100000000000094</v>
      </c>
      <c r="N96" s="26"/>
      <c r="O96" s="10">
        <f t="shared" si="6"/>
        <v>3.1550000000000042</v>
      </c>
      <c r="P96" s="52"/>
      <c r="Q96" s="25"/>
      <c r="R96" s="53"/>
    </row>
    <row r="97" spans="2:18">
      <c r="B97" s="42">
        <v>94</v>
      </c>
      <c r="C97" s="45"/>
      <c r="D97" s="25"/>
      <c r="E97" s="25"/>
      <c r="F97" s="25"/>
      <c r="G97" s="25"/>
      <c r="H97" s="37"/>
      <c r="I97" s="37"/>
      <c r="J97" s="37"/>
      <c r="K97" s="61"/>
      <c r="L97" s="30"/>
      <c r="M97" s="7">
        <f t="shared" si="5"/>
        <v>6.3100000000000094</v>
      </c>
      <c r="N97" s="26"/>
      <c r="O97" s="10">
        <f t="shared" si="6"/>
        <v>3.1550000000000042</v>
      </c>
      <c r="P97" s="52"/>
      <c r="Q97" s="25"/>
      <c r="R97" s="53"/>
    </row>
    <row r="98" spans="2:18">
      <c r="B98" s="42">
        <v>95</v>
      </c>
      <c r="C98" s="45"/>
      <c r="D98" s="25"/>
      <c r="E98" s="25"/>
      <c r="F98" s="25"/>
      <c r="G98" s="25"/>
      <c r="H98" s="37"/>
      <c r="I98" s="37"/>
      <c r="J98" s="37"/>
      <c r="K98" s="61"/>
      <c r="L98" s="30"/>
      <c r="M98" s="7">
        <f t="shared" si="5"/>
        <v>6.3100000000000094</v>
      </c>
      <c r="N98" s="26"/>
      <c r="O98" s="10">
        <f t="shared" si="6"/>
        <v>3.1550000000000042</v>
      </c>
      <c r="P98" s="52"/>
      <c r="Q98" s="25"/>
      <c r="R98" s="53"/>
    </row>
    <row r="99" spans="2:18">
      <c r="B99" s="42">
        <v>96</v>
      </c>
      <c r="C99" s="45"/>
      <c r="D99" s="25"/>
      <c r="E99" s="25"/>
      <c r="F99" s="25"/>
      <c r="G99" s="25"/>
      <c r="H99" s="37"/>
      <c r="I99" s="37"/>
      <c r="J99" s="37"/>
      <c r="K99" s="61"/>
      <c r="L99" s="30"/>
      <c r="M99" s="7">
        <f t="shared" si="5"/>
        <v>6.3100000000000094</v>
      </c>
      <c r="N99" s="26"/>
      <c r="O99" s="10">
        <f t="shared" si="6"/>
        <v>3.1550000000000042</v>
      </c>
      <c r="P99" s="52"/>
      <c r="Q99" s="25"/>
      <c r="R99" s="53"/>
    </row>
    <row r="100" spans="2:18">
      <c r="B100" s="42">
        <v>97</v>
      </c>
      <c r="C100" s="45"/>
      <c r="D100" s="25"/>
      <c r="E100" s="25"/>
      <c r="F100" s="25"/>
      <c r="G100" s="25"/>
      <c r="H100" s="37"/>
      <c r="I100" s="37"/>
      <c r="J100" s="37"/>
      <c r="K100" s="61"/>
      <c r="L100" s="30"/>
      <c r="M100" s="7">
        <f t="shared" si="5"/>
        <v>6.3100000000000094</v>
      </c>
      <c r="N100" s="26"/>
      <c r="O100" s="10">
        <f t="shared" si="6"/>
        <v>3.1550000000000042</v>
      </c>
      <c r="P100" s="52"/>
      <c r="Q100" s="25"/>
      <c r="R100" s="53"/>
    </row>
    <row r="101" spans="2:18">
      <c r="B101" s="42">
        <v>98</v>
      </c>
      <c r="C101" s="45"/>
      <c r="D101" s="25"/>
      <c r="E101" s="25"/>
      <c r="F101" s="25"/>
      <c r="G101" s="25"/>
      <c r="H101" s="37"/>
      <c r="I101" s="37"/>
      <c r="J101" s="37"/>
      <c r="K101" s="61"/>
      <c r="L101" s="30"/>
      <c r="M101" s="7">
        <f t="shared" si="5"/>
        <v>6.3100000000000094</v>
      </c>
      <c r="N101" s="26"/>
      <c r="O101" s="10">
        <f t="shared" si="6"/>
        <v>3.1550000000000042</v>
      </c>
      <c r="P101" s="52"/>
      <c r="Q101" s="25"/>
      <c r="R101" s="53"/>
    </row>
    <row r="102" spans="2:18">
      <c r="B102" s="42">
        <v>99</v>
      </c>
      <c r="C102" s="45"/>
      <c r="D102" s="25"/>
      <c r="E102" s="25"/>
      <c r="F102" s="25"/>
      <c r="G102" s="25"/>
      <c r="H102" s="37"/>
      <c r="I102" s="37"/>
      <c r="J102" s="37"/>
      <c r="K102" s="61"/>
      <c r="L102" s="30"/>
      <c r="M102" s="7">
        <f t="shared" si="5"/>
        <v>6.3100000000000094</v>
      </c>
      <c r="N102" s="26"/>
      <c r="O102" s="10">
        <f t="shared" si="6"/>
        <v>3.1550000000000042</v>
      </c>
      <c r="P102" s="52"/>
      <c r="Q102" s="25"/>
      <c r="R102" s="53"/>
    </row>
    <row r="103" spans="2:18">
      <c r="B103" s="42">
        <v>100</v>
      </c>
      <c r="C103" s="45"/>
      <c r="D103" s="25"/>
      <c r="E103" s="25"/>
      <c r="F103" s="25"/>
      <c r="G103" s="25"/>
      <c r="H103" s="37"/>
      <c r="I103" s="37"/>
      <c r="J103" s="37"/>
      <c r="K103" s="61"/>
      <c r="L103" s="30"/>
      <c r="M103" s="7">
        <f t="shared" si="5"/>
        <v>6.3100000000000094</v>
      </c>
      <c r="N103" s="26"/>
      <c r="O103" s="10">
        <f t="shared" si="6"/>
        <v>3.1550000000000042</v>
      </c>
      <c r="P103" s="52"/>
      <c r="Q103" s="25"/>
      <c r="R103" s="53"/>
    </row>
    <row r="104" spans="2:18">
      <c r="B104" s="42">
        <v>101</v>
      </c>
      <c r="C104" s="45"/>
      <c r="D104" s="25"/>
      <c r="E104" s="25"/>
      <c r="F104" s="25"/>
      <c r="G104" s="25"/>
      <c r="H104" s="37"/>
      <c r="I104" s="37"/>
      <c r="J104" s="37"/>
      <c r="K104" s="61"/>
      <c r="L104" s="30"/>
      <c r="M104" s="7">
        <f t="shared" si="5"/>
        <v>6.3100000000000094</v>
      </c>
      <c r="N104" s="26"/>
      <c r="O104" s="10">
        <f t="shared" si="6"/>
        <v>3.1550000000000042</v>
      </c>
      <c r="P104" s="52"/>
      <c r="Q104" s="25"/>
      <c r="R104" s="53"/>
    </row>
    <row r="105" spans="2:18">
      <c r="B105" s="42">
        <v>102</v>
      </c>
      <c r="C105" s="45"/>
      <c r="D105" s="25"/>
      <c r="E105" s="25"/>
      <c r="F105" s="25"/>
      <c r="G105" s="25"/>
      <c r="H105" s="37"/>
      <c r="I105" s="37"/>
      <c r="J105" s="37"/>
      <c r="K105" s="61"/>
      <c r="L105" s="30"/>
      <c r="M105" s="7">
        <f t="shared" si="5"/>
        <v>6.3100000000000094</v>
      </c>
      <c r="N105" s="26"/>
      <c r="O105" s="10">
        <f t="shared" si="6"/>
        <v>3.1550000000000042</v>
      </c>
      <c r="P105" s="52"/>
      <c r="Q105" s="25"/>
      <c r="R105" s="53"/>
    </row>
    <row r="106" spans="2:18">
      <c r="B106" s="42">
        <v>103</v>
      </c>
      <c r="C106" s="45"/>
      <c r="D106" s="25"/>
      <c r="E106" s="25"/>
      <c r="F106" s="25"/>
      <c r="G106" s="25"/>
      <c r="H106" s="37"/>
      <c r="I106" s="37"/>
      <c r="J106" s="37"/>
      <c r="K106" s="61"/>
      <c r="L106" s="30"/>
      <c r="M106" s="7">
        <f t="shared" si="5"/>
        <v>6.3100000000000094</v>
      </c>
      <c r="N106" s="26"/>
      <c r="O106" s="10">
        <f t="shared" si="6"/>
        <v>3.1550000000000042</v>
      </c>
      <c r="P106" s="52"/>
      <c r="Q106" s="25"/>
      <c r="R106" s="53"/>
    </row>
    <row r="107" spans="2:18">
      <c r="B107" s="42">
        <v>104</v>
      </c>
      <c r="C107" s="45"/>
      <c r="D107" s="25"/>
      <c r="E107" s="25"/>
      <c r="F107" s="25"/>
      <c r="G107" s="25"/>
      <c r="H107" s="37"/>
      <c r="I107" s="37"/>
      <c r="J107" s="37"/>
      <c r="K107" s="61"/>
      <c r="L107" s="30"/>
      <c r="M107" s="7"/>
      <c r="N107" s="26"/>
      <c r="O107" s="10"/>
      <c r="P107" s="52"/>
      <c r="Q107" s="25"/>
      <c r="R107" s="53"/>
    </row>
    <row r="108" spans="2:18">
      <c r="B108" s="42">
        <v>105</v>
      </c>
      <c r="C108" s="45"/>
      <c r="D108" s="25"/>
      <c r="E108" s="25"/>
      <c r="F108" s="25"/>
      <c r="G108" s="25"/>
      <c r="H108" s="37"/>
      <c r="I108" s="37"/>
      <c r="J108" s="37"/>
      <c r="K108" s="61"/>
      <c r="L108" s="30"/>
      <c r="M108" s="7"/>
      <c r="N108" s="26"/>
      <c r="O108" s="10"/>
      <c r="P108" s="52"/>
      <c r="Q108" s="25"/>
      <c r="R108" s="53"/>
    </row>
    <row r="109" spans="2:18">
      <c r="B109" s="42">
        <v>106</v>
      </c>
      <c r="C109" s="45"/>
      <c r="D109" s="25"/>
      <c r="E109" s="25"/>
      <c r="F109" s="25"/>
      <c r="G109" s="25"/>
      <c r="H109" s="37"/>
      <c r="I109" s="37"/>
      <c r="J109" s="37"/>
      <c r="K109" s="61"/>
      <c r="L109" s="30"/>
      <c r="M109" s="7"/>
      <c r="N109" s="26"/>
      <c r="O109" s="10"/>
      <c r="P109" s="52"/>
      <c r="Q109" s="25"/>
      <c r="R109" s="53"/>
    </row>
    <row r="110" spans="2:18">
      <c r="B110" s="42">
        <v>107</v>
      </c>
      <c r="C110" s="45"/>
      <c r="D110" s="25"/>
      <c r="E110" s="25"/>
      <c r="F110" s="25"/>
      <c r="G110" s="25"/>
      <c r="H110" s="37"/>
      <c r="I110" s="37"/>
      <c r="J110" s="37"/>
      <c r="K110" s="61"/>
      <c r="L110" s="30"/>
      <c r="M110" s="7"/>
      <c r="N110" s="26"/>
      <c r="O110" s="10"/>
      <c r="P110" s="52"/>
      <c r="Q110" s="25"/>
      <c r="R110" s="53"/>
    </row>
    <row r="111" spans="2:18">
      <c r="B111" s="42">
        <v>108</v>
      </c>
      <c r="C111" s="45"/>
      <c r="D111" s="25"/>
      <c r="E111" s="25"/>
      <c r="F111" s="25"/>
      <c r="G111" s="25"/>
      <c r="H111" s="37"/>
      <c r="I111" s="37"/>
      <c r="J111" s="37"/>
      <c r="K111" s="61"/>
      <c r="L111" s="30"/>
      <c r="M111" s="7"/>
      <c r="N111" s="26"/>
      <c r="O111" s="10"/>
      <c r="P111" s="52"/>
      <c r="Q111" s="25"/>
      <c r="R111" s="53"/>
    </row>
    <row r="112" spans="2:18">
      <c r="B112" s="42">
        <v>109</v>
      </c>
      <c r="C112" s="45"/>
      <c r="D112" s="25"/>
      <c r="E112" s="25"/>
      <c r="F112" s="25"/>
      <c r="G112" s="25"/>
      <c r="H112" s="37"/>
      <c r="I112" s="37"/>
      <c r="J112" s="37"/>
      <c r="K112" s="61"/>
      <c r="L112" s="30"/>
      <c r="M112" s="7"/>
      <c r="N112" s="26"/>
      <c r="O112" s="10"/>
      <c r="P112" s="52"/>
      <c r="Q112" s="25"/>
      <c r="R112" s="53"/>
    </row>
    <row r="113" spans="2:18">
      <c r="B113" s="42">
        <v>110</v>
      </c>
      <c r="C113" s="45"/>
      <c r="D113" s="25"/>
      <c r="E113" s="25"/>
      <c r="F113" s="25"/>
      <c r="G113" s="25"/>
      <c r="H113" s="37"/>
      <c r="I113" s="37"/>
      <c r="J113" s="37"/>
      <c r="K113" s="61"/>
      <c r="L113" s="30"/>
      <c r="M113" s="7"/>
      <c r="N113" s="26"/>
      <c r="O113" s="10"/>
      <c r="P113" s="52"/>
      <c r="Q113" s="25"/>
      <c r="R113" s="53"/>
    </row>
    <row r="114" spans="2:18">
      <c r="B114" s="42">
        <v>111</v>
      </c>
      <c r="C114" s="45"/>
      <c r="D114" s="25"/>
      <c r="E114" s="25"/>
      <c r="F114" s="25"/>
      <c r="G114" s="25"/>
      <c r="H114" s="37"/>
      <c r="I114" s="37"/>
      <c r="J114" s="37"/>
      <c r="K114" s="61"/>
      <c r="L114" s="30"/>
      <c r="M114" s="7"/>
      <c r="N114" s="26"/>
      <c r="O114" s="10"/>
      <c r="P114" s="52"/>
      <c r="Q114" s="25"/>
      <c r="R114" s="53"/>
    </row>
    <row r="115" spans="2:18">
      <c r="B115" s="42">
        <v>112</v>
      </c>
      <c r="C115" s="45"/>
      <c r="D115" s="25"/>
      <c r="E115" s="25"/>
      <c r="F115" s="25"/>
      <c r="G115" s="25"/>
      <c r="H115" s="37"/>
      <c r="I115" s="37"/>
      <c r="J115" s="37"/>
      <c r="K115" s="61"/>
      <c r="L115" s="30"/>
      <c r="M115" s="7"/>
      <c r="N115" s="26"/>
      <c r="O115" s="10"/>
      <c r="P115" s="52"/>
      <c r="Q115" s="25"/>
      <c r="R115" s="53"/>
    </row>
    <row r="116" spans="2:18">
      <c r="B116" s="42">
        <v>113</v>
      </c>
      <c r="C116" s="45"/>
      <c r="D116" s="25"/>
      <c r="E116" s="25"/>
      <c r="F116" s="25"/>
      <c r="G116" s="25"/>
      <c r="H116" s="37"/>
      <c r="I116" s="37"/>
      <c r="J116" s="37"/>
      <c r="K116" s="61"/>
      <c r="L116" s="30"/>
      <c r="M116" s="7"/>
      <c r="N116" s="26"/>
      <c r="O116" s="10"/>
      <c r="P116" s="52"/>
      <c r="Q116" s="25"/>
      <c r="R116" s="53"/>
    </row>
    <row r="117" spans="2:18">
      <c r="B117" s="42">
        <v>114</v>
      </c>
      <c r="C117" s="45"/>
      <c r="D117" s="25"/>
      <c r="E117" s="25"/>
      <c r="F117" s="25"/>
      <c r="G117" s="25"/>
      <c r="H117" s="37"/>
      <c r="I117" s="37"/>
      <c r="J117" s="37"/>
      <c r="K117" s="61"/>
      <c r="L117" s="30"/>
      <c r="M117" s="7"/>
      <c r="N117" s="26"/>
      <c r="O117" s="10"/>
      <c r="P117" s="52"/>
      <c r="Q117" s="25"/>
      <c r="R117" s="53"/>
    </row>
    <row r="118" spans="2:18">
      <c r="B118" s="42">
        <v>115</v>
      </c>
      <c r="C118" s="45"/>
      <c r="D118" s="25"/>
      <c r="E118" s="25"/>
      <c r="F118" s="25"/>
      <c r="G118" s="25"/>
      <c r="H118" s="37"/>
      <c r="I118" s="37"/>
      <c r="J118" s="37"/>
      <c r="K118" s="61"/>
      <c r="L118" s="30"/>
      <c r="M118" s="7"/>
      <c r="N118" s="26"/>
      <c r="O118" s="10"/>
      <c r="P118" s="52"/>
      <c r="Q118" s="25"/>
      <c r="R118" s="53"/>
    </row>
    <row r="119" spans="2:18">
      <c r="B119" s="42">
        <v>116</v>
      </c>
      <c r="C119" s="45"/>
      <c r="D119" s="25"/>
      <c r="E119" s="25"/>
      <c r="F119" s="25"/>
      <c r="G119" s="25"/>
      <c r="H119" s="37"/>
      <c r="I119" s="37"/>
      <c r="J119" s="37"/>
      <c r="K119" s="61"/>
      <c r="L119" s="30"/>
      <c r="M119" s="7"/>
      <c r="N119" s="26"/>
      <c r="O119" s="10"/>
      <c r="P119" s="52"/>
      <c r="Q119" s="25"/>
      <c r="R119" s="53"/>
    </row>
    <row r="120" spans="2:18">
      <c r="B120" s="42">
        <v>117</v>
      </c>
      <c r="C120" s="45"/>
      <c r="D120" s="25"/>
      <c r="E120" s="25"/>
      <c r="F120" s="25"/>
      <c r="G120" s="25"/>
      <c r="H120" s="37"/>
      <c r="I120" s="37"/>
      <c r="J120" s="37"/>
      <c r="K120" s="61"/>
      <c r="L120" s="30"/>
      <c r="M120" s="7"/>
      <c r="N120" s="26"/>
      <c r="O120" s="10"/>
      <c r="P120" s="52"/>
      <c r="Q120" s="25"/>
      <c r="R120" s="53"/>
    </row>
    <row r="121" spans="2:18">
      <c r="B121" s="42">
        <v>118</v>
      </c>
      <c r="C121" s="45"/>
      <c r="D121" s="25"/>
      <c r="E121" s="25"/>
      <c r="F121" s="25"/>
      <c r="G121" s="25"/>
      <c r="H121" s="37"/>
      <c r="I121" s="37"/>
      <c r="J121" s="37"/>
      <c r="K121" s="61"/>
      <c r="L121" s="30"/>
      <c r="M121" s="7"/>
      <c r="N121" s="26"/>
      <c r="O121" s="10"/>
      <c r="P121" s="52"/>
      <c r="Q121" s="25"/>
      <c r="R121" s="53"/>
    </row>
    <row r="122" spans="2:18">
      <c r="B122" s="42">
        <v>119</v>
      </c>
      <c r="C122" s="45"/>
      <c r="D122" s="25"/>
      <c r="E122" s="25"/>
      <c r="F122" s="25"/>
      <c r="G122" s="25"/>
      <c r="H122" s="37"/>
      <c r="I122" s="37"/>
      <c r="J122" s="37"/>
      <c r="K122" s="61"/>
      <c r="L122" s="30"/>
      <c r="M122" s="7"/>
      <c r="N122" s="26"/>
      <c r="O122" s="10"/>
      <c r="P122" s="52"/>
      <c r="Q122" s="25"/>
      <c r="R122" s="53"/>
    </row>
    <row r="123" spans="2:18">
      <c r="B123" s="42">
        <v>120</v>
      </c>
      <c r="C123" s="45"/>
      <c r="D123" s="25"/>
      <c r="E123" s="25"/>
      <c r="F123" s="25"/>
      <c r="G123" s="25"/>
      <c r="H123" s="37"/>
      <c r="I123" s="37"/>
      <c r="J123" s="37"/>
      <c r="K123" s="61"/>
      <c r="L123" s="30"/>
      <c r="M123" s="7"/>
      <c r="N123" s="26"/>
      <c r="O123" s="10"/>
      <c r="P123" s="52"/>
      <c r="Q123" s="25"/>
      <c r="R123" s="53"/>
    </row>
    <row r="124" spans="2:18">
      <c r="B124" s="42">
        <v>121</v>
      </c>
      <c r="C124" s="45"/>
      <c r="D124" s="25"/>
      <c r="E124" s="25"/>
      <c r="F124" s="25"/>
      <c r="G124" s="25"/>
      <c r="H124" s="37"/>
      <c r="I124" s="37"/>
      <c r="J124" s="37"/>
      <c r="K124" s="61"/>
      <c r="L124" s="30"/>
      <c r="M124" s="7"/>
      <c r="N124" s="26"/>
      <c r="O124" s="10"/>
      <c r="P124" s="52"/>
      <c r="Q124" s="25"/>
      <c r="R124" s="53"/>
    </row>
    <row r="125" spans="2:18">
      <c r="B125" s="42">
        <v>122</v>
      </c>
      <c r="C125" s="45"/>
      <c r="D125" s="25"/>
      <c r="E125" s="25"/>
      <c r="F125" s="25"/>
      <c r="G125" s="25"/>
      <c r="H125" s="37"/>
      <c r="I125" s="37"/>
      <c r="J125" s="37"/>
      <c r="K125" s="61"/>
      <c r="L125" s="30"/>
      <c r="M125" s="7"/>
      <c r="N125" s="26"/>
      <c r="O125" s="10"/>
      <c r="P125" s="52"/>
      <c r="Q125" s="25"/>
      <c r="R125" s="53"/>
    </row>
    <row r="126" spans="2:18">
      <c r="B126" s="42">
        <v>123</v>
      </c>
      <c r="C126" s="45"/>
      <c r="D126" s="25"/>
      <c r="E126" s="25"/>
      <c r="F126" s="25"/>
      <c r="G126" s="25"/>
      <c r="H126" s="37"/>
      <c r="I126" s="37"/>
      <c r="J126" s="37"/>
      <c r="K126" s="61"/>
      <c r="L126" s="30"/>
      <c r="M126" s="7"/>
      <c r="N126" s="26"/>
      <c r="O126" s="10"/>
      <c r="P126" s="52"/>
      <c r="Q126" s="25"/>
      <c r="R126" s="53"/>
    </row>
    <row r="127" spans="2:18">
      <c r="B127" s="42">
        <v>124</v>
      </c>
      <c r="C127" s="45"/>
      <c r="D127" s="25"/>
      <c r="E127" s="25"/>
      <c r="F127" s="25"/>
      <c r="G127" s="25"/>
      <c r="H127" s="37"/>
      <c r="I127" s="37"/>
      <c r="J127" s="37"/>
      <c r="K127" s="61"/>
      <c r="L127" s="30"/>
      <c r="M127" s="7"/>
      <c r="N127" s="26"/>
      <c r="O127" s="10"/>
      <c r="P127" s="52"/>
      <c r="Q127" s="25"/>
      <c r="R127" s="53"/>
    </row>
    <row r="128" spans="2:18">
      <c r="B128" s="42">
        <v>125</v>
      </c>
      <c r="C128" s="45"/>
      <c r="D128" s="25"/>
      <c r="E128" s="25"/>
      <c r="F128" s="25"/>
      <c r="G128" s="25"/>
      <c r="H128" s="37"/>
      <c r="I128" s="37"/>
      <c r="J128" s="37"/>
      <c r="K128" s="61"/>
      <c r="L128" s="30"/>
      <c r="M128" s="7"/>
      <c r="N128" s="26"/>
      <c r="O128" s="10"/>
      <c r="P128" s="52"/>
      <c r="Q128" s="25"/>
      <c r="R128" s="53"/>
    </row>
    <row r="129" spans="2:18">
      <c r="B129" s="42">
        <v>126</v>
      </c>
      <c r="C129" s="45"/>
      <c r="D129" s="25"/>
      <c r="E129" s="25"/>
      <c r="F129" s="25"/>
      <c r="G129" s="25"/>
      <c r="H129" s="37"/>
      <c r="I129" s="37"/>
      <c r="J129" s="37"/>
      <c r="K129" s="61"/>
      <c r="L129" s="30"/>
      <c r="M129" s="7"/>
      <c r="N129" s="26"/>
      <c r="O129" s="10"/>
      <c r="P129" s="52"/>
      <c r="Q129" s="25"/>
      <c r="R129" s="53"/>
    </row>
    <row r="130" spans="2:18">
      <c r="B130" s="42">
        <v>127</v>
      </c>
      <c r="C130" s="45"/>
      <c r="D130" s="25"/>
      <c r="E130" s="25"/>
      <c r="F130" s="25"/>
      <c r="G130" s="25"/>
      <c r="H130" s="37"/>
      <c r="I130" s="37"/>
      <c r="J130" s="37"/>
      <c r="K130" s="61"/>
      <c r="L130" s="30"/>
      <c r="M130" s="7"/>
      <c r="N130" s="26"/>
      <c r="O130" s="10"/>
      <c r="P130" s="52"/>
      <c r="Q130" s="25"/>
      <c r="R130" s="53"/>
    </row>
    <row r="131" spans="2:18">
      <c r="B131" s="42">
        <v>128</v>
      </c>
      <c r="C131" s="45"/>
      <c r="D131" s="25"/>
      <c r="E131" s="25"/>
      <c r="F131" s="25"/>
      <c r="G131" s="25"/>
      <c r="H131" s="37"/>
      <c r="I131" s="37"/>
      <c r="J131" s="37"/>
      <c r="K131" s="61"/>
      <c r="L131" s="30"/>
      <c r="M131" s="7"/>
      <c r="N131" s="26"/>
      <c r="O131" s="10"/>
      <c r="P131" s="52"/>
      <c r="Q131" s="25"/>
      <c r="R131" s="53"/>
    </row>
    <row r="132" spans="2:18">
      <c r="B132" s="42">
        <v>129</v>
      </c>
      <c r="C132" s="45"/>
      <c r="D132" s="25"/>
      <c r="E132" s="25"/>
      <c r="F132" s="25"/>
      <c r="G132" s="25"/>
      <c r="H132" s="37"/>
      <c r="I132" s="37"/>
      <c r="J132" s="37"/>
      <c r="K132" s="61"/>
      <c r="L132" s="30"/>
      <c r="M132" s="7"/>
      <c r="N132" s="26"/>
      <c r="O132" s="10"/>
      <c r="P132" s="52"/>
      <c r="Q132" s="25"/>
      <c r="R132" s="53"/>
    </row>
    <row r="133" spans="2:18">
      <c r="B133" s="42">
        <v>130</v>
      </c>
      <c r="C133" s="45"/>
      <c r="D133" s="25"/>
      <c r="E133" s="25"/>
      <c r="F133" s="25"/>
      <c r="G133" s="25"/>
      <c r="H133" s="37"/>
      <c r="I133" s="37"/>
      <c r="J133" s="37"/>
      <c r="K133" s="61"/>
      <c r="L133" s="30"/>
      <c r="M133" s="7"/>
      <c r="N133" s="26"/>
      <c r="O133" s="10"/>
      <c r="P133" s="52"/>
      <c r="Q133" s="25"/>
      <c r="R133" s="53"/>
    </row>
    <row r="134" spans="2:18">
      <c r="B134" s="42">
        <v>131</v>
      </c>
      <c r="C134" s="45"/>
      <c r="D134" s="25"/>
      <c r="E134" s="25"/>
      <c r="F134" s="25"/>
      <c r="G134" s="25"/>
      <c r="H134" s="37"/>
      <c r="I134" s="37"/>
      <c r="J134" s="37"/>
      <c r="K134" s="61"/>
      <c r="L134" s="30"/>
      <c r="M134" s="7"/>
      <c r="N134" s="26"/>
      <c r="O134" s="10"/>
      <c r="P134" s="52"/>
      <c r="Q134" s="25"/>
      <c r="R134" s="53"/>
    </row>
    <row r="135" spans="2:18">
      <c r="B135" s="42">
        <v>132</v>
      </c>
      <c r="C135" s="45"/>
      <c r="D135" s="25"/>
      <c r="E135" s="25"/>
      <c r="F135" s="25"/>
      <c r="G135" s="25"/>
      <c r="H135" s="37"/>
      <c r="I135" s="37"/>
      <c r="J135" s="37"/>
      <c r="K135" s="61"/>
      <c r="L135" s="30"/>
      <c r="M135" s="7"/>
      <c r="N135" s="26"/>
      <c r="O135" s="10"/>
      <c r="P135" s="52"/>
      <c r="Q135" s="25"/>
      <c r="R135" s="53"/>
    </row>
    <row r="136" spans="2:18">
      <c r="B136" s="42">
        <v>133</v>
      </c>
      <c r="C136" s="45"/>
      <c r="D136" s="25"/>
      <c r="E136" s="25"/>
      <c r="F136" s="25"/>
      <c r="G136" s="25"/>
      <c r="H136" s="37"/>
      <c r="I136" s="37"/>
      <c r="J136" s="37"/>
      <c r="K136" s="61"/>
      <c r="L136" s="30"/>
      <c r="M136" s="7"/>
      <c r="N136" s="26"/>
      <c r="O136" s="10"/>
      <c r="P136" s="52"/>
      <c r="Q136" s="25"/>
      <c r="R136" s="53"/>
    </row>
    <row r="137" spans="2:18">
      <c r="B137" s="42">
        <v>134</v>
      </c>
      <c r="C137" s="45"/>
      <c r="D137" s="25"/>
      <c r="E137" s="25"/>
      <c r="F137" s="25"/>
      <c r="G137" s="25"/>
      <c r="H137" s="37"/>
      <c r="I137" s="37"/>
      <c r="J137" s="37"/>
      <c r="K137" s="61"/>
      <c r="L137" s="30"/>
      <c r="M137" s="7"/>
      <c r="N137" s="26"/>
      <c r="O137" s="10"/>
      <c r="P137" s="52"/>
      <c r="Q137" s="25"/>
      <c r="R137" s="53"/>
    </row>
    <row r="138" spans="2:18">
      <c r="B138" s="42">
        <v>135</v>
      </c>
      <c r="C138" s="45"/>
      <c r="D138" s="25"/>
      <c r="E138" s="25"/>
      <c r="F138" s="25"/>
      <c r="G138" s="25"/>
      <c r="H138" s="37"/>
      <c r="I138" s="37"/>
      <c r="J138" s="37"/>
      <c r="K138" s="61"/>
      <c r="L138" s="30"/>
      <c r="M138" s="7"/>
      <c r="N138" s="26"/>
      <c r="O138" s="10"/>
      <c r="P138" s="52"/>
      <c r="Q138" s="25"/>
      <c r="R138" s="53"/>
    </row>
    <row r="139" spans="2:18">
      <c r="B139" s="42">
        <v>136</v>
      </c>
      <c r="C139" s="45"/>
      <c r="D139" s="25"/>
      <c r="E139" s="25"/>
      <c r="F139" s="25"/>
      <c r="G139" s="25"/>
      <c r="H139" s="37"/>
      <c r="I139" s="37"/>
      <c r="J139" s="37"/>
      <c r="K139" s="61"/>
      <c r="L139" s="30"/>
      <c r="M139" s="7"/>
      <c r="N139" s="26"/>
      <c r="O139" s="10"/>
      <c r="P139" s="52"/>
      <c r="Q139" s="25"/>
      <c r="R139" s="53"/>
    </row>
    <row r="140" spans="2:18">
      <c r="B140" s="42">
        <v>137</v>
      </c>
      <c r="C140" s="45"/>
      <c r="D140" s="25"/>
      <c r="E140" s="25"/>
      <c r="F140" s="25"/>
      <c r="G140" s="25"/>
      <c r="H140" s="37"/>
      <c r="I140" s="37"/>
      <c r="J140" s="37"/>
      <c r="K140" s="61"/>
      <c r="L140" s="30"/>
      <c r="M140" s="7"/>
      <c r="N140" s="26"/>
      <c r="O140" s="10"/>
      <c r="P140" s="52"/>
      <c r="Q140" s="25"/>
      <c r="R140" s="53"/>
    </row>
    <row r="141" spans="2:18">
      <c r="B141" s="42">
        <v>138</v>
      </c>
      <c r="C141" s="45"/>
      <c r="D141" s="25"/>
      <c r="E141" s="25"/>
      <c r="F141" s="25"/>
      <c r="G141" s="25"/>
      <c r="H141" s="37"/>
      <c r="I141" s="37"/>
      <c r="J141" s="37"/>
      <c r="K141" s="61"/>
      <c r="L141" s="30"/>
      <c r="M141" s="7"/>
      <c r="N141" s="26"/>
      <c r="O141" s="10"/>
      <c r="P141" s="52"/>
      <c r="Q141" s="25"/>
      <c r="R141" s="53"/>
    </row>
    <row r="142" spans="2:18">
      <c r="B142" s="42">
        <v>139</v>
      </c>
      <c r="C142" s="45"/>
      <c r="D142" s="25"/>
      <c r="E142" s="25"/>
      <c r="F142" s="25"/>
      <c r="G142" s="25"/>
      <c r="H142" s="37"/>
      <c r="I142" s="37"/>
      <c r="J142" s="37"/>
      <c r="K142" s="61"/>
      <c r="L142" s="30"/>
      <c r="M142" s="7"/>
      <c r="N142" s="26"/>
      <c r="O142" s="10"/>
      <c r="P142" s="52"/>
      <c r="Q142" s="25"/>
      <c r="R142" s="53"/>
    </row>
    <row r="143" spans="2:18">
      <c r="B143" s="42">
        <v>140</v>
      </c>
      <c r="C143" s="45"/>
      <c r="D143" s="25"/>
      <c r="E143" s="25"/>
      <c r="F143" s="25"/>
      <c r="G143" s="25"/>
      <c r="H143" s="37"/>
      <c r="I143" s="37"/>
      <c r="J143" s="37"/>
      <c r="K143" s="61"/>
      <c r="L143" s="30"/>
      <c r="M143" s="7"/>
      <c r="N143" s="26"/>
      <c r="O143" s="10"/>
      <c r="P143" s="52"/>
      <c r="Q143" s="25"/>
      <c r="R143" s="53"/>
    </row>
    <row r="144" spans="2:18">
      <c r="B144" s="42">
        <v>141</v>
      </c>
      <c r="C144" s="45"/>
      <c r="D144" s="25"/>
      <c r="E144" s="25"/>
      <c r="F144" s="25"/>
      <c r="G144" s="25"/>
      <c r="H144" s="37"/>
      <c r="I144" s="37"/>
      <c r="J144" s="37"/>
      <c r="K144" s="61"/>
      <c r="L144" s="30"/>
      <c r="M144" s="7"/>
      <c r="N144" s="26"/>
      <c r="O144" s="10"/>
      <c r="P144" s="52"/>
      <c r="Q144" s="25"/>
      <c r="R144" s="53"/>
    </row>
    <row r="145" spans="2:18">
      <c r="B145" s="42">
        <v>142</v>
      </c>
      <c r="C145" s="45"/>
      <c r="D145" s="25"/>
      <c r="E145" s="25"/>
      <c r="F145" s="25"/>
      <c r="G145" s="25"/>
      <c r="H145" s="37"/>
      <c r="I145" s="37"/>
      <c r="J145" s="37"/>
      <c r="K145" s="61"/>
      <c r="L145" s="30"/>
      <c r="M145" s="7"/>
      <c r="N145" s="26"/>
      <c r="O145" s="10"/>
      <c r="P145" s="52"/>
      <c r="Q145" s="25"/>
      <c r="R145" s="53"/>
    </row>
    <row r="146" spans="2:18">
      <c r="B146" s="42">
        <v>143</v>
      </c>
      <c r="C146" s="45"/>
      <c r="D146" s="25"/>
      <c r="E146" s="25"/>
      <c r="F146" s="25"/>
      <c r="G146" s="25"/>
      <c r="H146" s="37"/>
      <c r="I146" s="37"/>
      <c r="J146" s="37"/>
      <c r="K146" s="61"/>
      <c r="L146" s="30"/>
      <c r="M146" s="7"/>
      <c r="N146" s="26"/>
      <c r="O146" s="10"/>
      <c r="P146" s="52"/>
      <c r="Q146" s="25"/>
      <c r="R146" s="53"/>
    </row>
    <row r="147" spans="2:18">
      <c r="B147" s="42">
        <v>144</v>
      </c>
      <c r="C147" s="45"/>
      <c r="D147" s="25"/>
      <c r="E147" s="25"/>
      <c r="F147" s="25"/>
      <c r="G147" s="25"/>
      <c r="H147" s="37"/>
      <c r="I147" s="37"/>
      <c r="J147" s="37"/>
      <c r="K147" s="61"/>
      <c r="L147" s="30"/>
      <c r="M147" s="7"/>
      <c r="N147" s="26"/>
      <c r="O147" s="10"/>
      <c r="P147" s="52"/>
      <c r="Q147" s="25"/>
      <c r="R147" s="53"/>
    </row>
    <row r="148" spans="2:18">
      <c r="B148" s="42">
        <v>145</v>
      </c>
      <c r="C148" s="45"/>
      <c r="D148" s="25"/>
      <c r="E148" s="25"/>
      <c r="F148" s="25"/>
      <c r="G148" s="25"/>
      <c r="H148" s="37"/>
      <c r="I148" s="37"/>
      <c r="J148" s="37"/>
      <c r="K148" s="61"/>
      <c r="L148" s="30"/>
      <c r="M148" s="7"/>
      <c r="N148" s="26"/>
      <c r="O148" s="10"/>
      <c r="P148" s="52"/>
      <c r="Q148" s="25"/>
      <c r="R148" s="53"/>
    </row>
    <row r="149" spans="2:18">
      <c r="B149" s="42">
        <v>146</v>
      </c>
      <c r="C149" s="45"/>
      <c r="D149" s="25"/>
      <c r="E149" s="25"/>
      <c r="F149" s="25"/>
      <c r="G149" s="25"/>
      <c r="H149" s="37"/>
      <c r="I149" s="37"/>
      <c r="J149" s="37"/>
      <c r="K149" s="61"/>
      <c r="L149" s="30"/>
      <c r="M149" s="7"/>
      <c r="N149" s="26"/>
      <c r="O149" s="10"/>
      <c r="P149" s="52"/>
      <c r="Q149" s="25"/>
      <c r="R149" s="53"/>
    </row>
    <row r="150" spans="2:18">
      <c r="B150" s="42">
        <v>147</v>
      </c>
      <c r="C150" s="45"/>
      <c r="D150" s="25"/>
      <c r="E150" s="25"/>
      <c r="F150" s="25"/>
      <c r="G150" s="25"/>
      <c r="H150" s="37"/>
      <c r="I150" s="37"/>
      <c r="J150" s="37"/>
      <c r="K150" s="61"/>
      <c r="L150" s="30"/>
      <c r="M150" s="7"/>
      <c r="N150" s="26"/>
      <c r="O150" s="10"/>
      <c r="P150" s="52"/>
      <c r="Q150" s="25"/>
      <c r="R150" s="53"/>
    </row>
    <row r="151" spans="2:18">
      <c r="B151" s="42">
        <v>148</v>
      </c>
      <c r="C151" s="45"/>
      <c r="D151" s="25"/>
      <c r="E151" s="25"/>
      <c r="F151" s="25"/>
      <c r="G151" s="25"/>
      <c r="H151" s="37"/>
      <c r="I151" s="37"/>
      <c r="J151" s="37"/>
      <c r="K151" s="61"/>
      <c r="L151" s="30"/>
      <c r="M151" s="7"/>
      <c r="N151" s="26"/>
      <c r="O151" s="10"/>
      <c r="P151" s="52"/>
      <c r="Q151" s="25"/>
      <c r="R151" s="53"/>
    </row>
    <row r="152" spans="2:18">
      <c r="B152" s="42">
        <v>149</v>
      </c>
      <c r="C152" s="45"/>
      <c r="D152" s="25"/>
      <c r="E152" s="25"/>
      <c r="F152" s="25"/>
      <c r="G152" s="25"/>
      <c r="H152" s="37"/>
      <c r="I152" s="37"/>
      <c r="J152" s="37"/>
      <c r="K152" s="61"/>
      <c r="L152" s="30"/>
      <c r="M152" s="7"/>
      <c r="N152" s="26"/>
      <c r="O152" s="10"/>
      <c r="P152" s="52"/>
      <c r="Q152" s="25"/>
      <c r="R152" s="53"/>
    </row>
    <row r="153" spans="2:18">
      <c r="B153" s="42">
        <v>150</v>
      </c>
      <c r="C153" s="45"/>
      <c r="D153" s="25"/>
      <c r="E153" s="25"/>
      <c r="F153" s="25"/>
      <c r="G153" s="25"/>
      <c r="H153" s="37"/>
      <c r="I153" s="37"/>
      <c r="J153" s="37"/>
      <c r="K153" s="61"/>
      <c r="L153" s="30"/>
      <c r="M153" s="7"/>
      <c r="N153" s="26"/>
      <c r="O153" s="10"/>
      <c r="P153" s="52"/>
      <c r="Q153" s="25"/>
      <c r="R153" s="53"/>
    </row>
    <row r="154" spans="2:18">
      <c r="B154" s="42">
        <v>151</v>
      </c>
      <c r="C154" s="45"/>
      <c r="D154" s="25"/>
      <c r="E154" s="25"/>
      <c r="F154" s="25"/>
      <c r="G154" s="25"/>
      <c r="H154" s="37"/>
      <c r="I154" s="37"/>
      <c r="J154" s="37"/>
      <c r="K154" s="61"/>
      <c r="L154" s="30"/>
      <c r="M154" s="7"/>
      <c r="N154" s="26"/>
      <c r="O154" s="10"/>
      <c r="P154" s="52"/>
      <c r="Q154" s="25"/>
      <c r="R154" s="53"/>
    </row>
    <row r="155" spans="2:18">
      <c r="B155" s="42">
        <v>152</v>
      </c>
      <c r="C155" s="45"/>
      <c r="D155" s="25"/>
      <c r="E155" s="25"/>
      <c r="F155" s="25"/>
      <c r="G155" s="25"/>
      <c r="H155" s="37"/>
      <c r="I155" s="37"/>
      <c r="J155" s="37"/>
      <c r="K155" s="61"/>
      <c r="L155" s="30"/>
      <c r="M155" s="7"/>
      <c r="N155" s="26"/>
      <c r="O155" s="10"/>
      <c r="P155" s="52"/>
      <c r="Q155" s="25"/>
      <c r="R155" s="53"/>
    </row>
    <row r="156" spans="2:18">
      <c r="B156" s="42">
        <v>153</v>
      </c>
      <c r="C156" s="45"/>
      <c r="D156" s="25"/>
      <c r="E156" s="25"/>
      <c r="F156" s="25"/>
      <c r="G156" s="25"/>
      <c r="H156" s="37"/>
      <c r="I156" s="37"/>
      <c r="J156" s="37"/>
      <c r="K156" s="61"/>
      <c r="L156" s="30"/>
      <c r="M156" s="7"/>
      <c r="N156" s="26"/>
      <c r="O156" s="10"/>
      <c r="P156" s="52"/>
      <c r="Q156" s="25"/>
      <c r="R156" s="53"/>
    </row>
    <row r="157" spans="2:18">
      <c r="B157" s="42">
        <v>154</v>
      </c>
      <c r="C157" s="45"/>
      <c r="D157" s="25"/>
      <c r="E157" s="25"/>
      <c r="F157" s="25"/>
      <c r="G157" s="25"/>
      <c r="H157" s="37"/>
      <c r="I157" s="37"/>
      <c r="J157" s="37"/>
      <c r="K157" s="61"/>
      <c r="L157" s="30"/>
      <c r="M157" s="7"/>
      <c r="N157" s="26"/>
      <c r="O157" s="10"/>
      <c r="P157" s="52"/>
      <c r="Q157" s="25"/>
      <c r="R157" s="53"/>
    </row>
    <row r="158" spans="2:18">
      <c r="B158" s="42">
        <v>155</v>
      </c>
      <c r="C158" s="45"/>
      <c r="D158" s="25"/>
      <c r="E158" s="25"/>
      <c r="F158" s="25"/>
      <c r="G158" s="25"/>
      <c r="H158" s="37"/>
      <c r="I158" s="37"/>
      <c r="J158" s="37"/>
      <c r="K158" s="61"/>
      <c r="L158" s="30"/>
      <c r="M158" s="7"/>
      <c r="N158" s="26"/>
      <c r="O158" s="10"/>
      <c r="P158" s="52"/>
      <c r="Q158" s="25"/>
      <c r="R158" s="53"/>
    </row>
    <row r="159" spans="2:18">
      <c r="B159" s="42">
        <v>156</v>
      </c>
      <c r="C159" s="45"/>
      <c r="D159" s="25"/>
      <c r="E159" s="25"/>
      <c r="F159" s="25"/>
      <c r="G159" s="25"/>
      <c r="H159" s="37"/>
      <c r="I159" s="37"/>
      <c r="J159" s="37"/>
      <c r="K159" s="61"/>
      <c r="L159" s="30"/>
      <c r="M159" s="7"/>
      <c r="N159" s="26"/>
      <c r="O159" s="10"/>
      <c r="P159" s="52"/>
      <c r="Q159" s="25"/>
      <c r="R159" s="53"/>
    </row>
    <row r="160" spans="2:18">
      <c r="B160" s="42">
        <v>157</v>
      </c>
      <c r="C160" s="45"/>
      <c r="D160" s="25"/>
      <c r="E160" s="25"/>
      <c r="F160" s="25"/>
      <c r="G160" s="25"/>
      <c r="H160" s="37"/>
      <c r="I160" s="37"/>
      <c r="J160" s="37"/>
      <c r="K160" s="61"/>
      <c r="L160" s="30"/>
      <c r="M160" s="7"/>
      <c r="N160" s="26"/>
      <c r="O160" s="10"/>
      <c r="P160" s="52"/>
      <c r="Q160" s="25"/>
      <c r="R160" s="53"/>
    </row>
    <row r="161" spans="2:18">
      <c r="B161" s="42">
        <v>158</v>
      </c>
      <c r="C161" s="45"/>
      <c r="D161" s="25"/>
      <c r="E161" s="25"/>
      <c r="F161" s="25"/>
      <c r="G161" s="25"/>
      <c r="H161" s="37"/>
      <c r="I161" s="37"/>
      <c r="J161" s="37"/>
      <c r="K161" s="61"/>
      <c r="L161" s="30"/>
      <c r="M161" s="7"/>
      <c r="N161" s="26"/>
      <c r="O161" s="10"/>
      <c r="P161" s="52"/>
      <c r="Q161" s="25"/>
      <c r="R161" s="53"/>
    </row>
    <row r="162" spans="2:18">
      <c r="B162" s="42">
        <v>159</v>
      </c>
      <c r="C162" s="45"/>
      <c r="D162" s="25"/>
      <c r="E162" s="25"/>
      <c r="F162" s="25"/>
      <c r="G162" s="25"/>
      <c r="H162" s="37"/>
      <c r="I162" s="37"/>
      <c r="J162" s="37"/>
      <c r="K162" s="61"/>
      <c r="L162" s="30"/>
      <c r="M162" s="7"/>
      <c r="N162" s="26"/>
      <c r="O162" s="10"/>
      <c r="P162" s="52"/>
      <c r="Q162" s="25"/>
      <c r="R162" s="53"/>
    </row>
    <row r="163" spans="2:18">
      <c r="B163" s="42">
        <v>160</v>
      </c>
      <c r="C163" s="45"/>
      <c r="D163" s="25"/>
      <c r="E163" s="25"/>
      <c r="F163" s="25"/>
      <c r="G163" s="25"/>
      <c r="H163" s="37"/>
      <c r="I163" s="37"/>
      <c r="J163" s="37"/>
      <c r="K163" s="61"/>
      <c r="L163" s="30"/>
      <c r="M163" s="7"/>
      <c r="N163" s="26"/>
      <c r="O163" s="10"/>
      <c r="P163" s="52"/>
      <c r="Q163" s="25"/>
      <c r="R163" s="53"/>
    </row>
    <row r="164" spans="2:18">
      <c r="B164" s="42">
        <v>161</v>
      </c>
      <c r="C164" s="45"/>
      <c r="D164" s="25"/>
      <c r="E164" s="25"/>
      <c r="F164" s="25"/>
      <c r="G164" s="25"/>
      <c r="H164" s="37"/>
      <c r="I164" s="37"/>
      <c r="J164" s="37"/>
      <c r="K164" s="61"/>
      <c r="L164" s="30"/>
      <c r="M164" s="7"/>
      <c r="N164" s="26"/>
      <c r="O164" s="10"/>
      <c r="P164" s="52"/>
      <c r="Q164" s="25"/>
      <c r="R164" s="53"/>
    </row>
    <row r="165" spans="2:18">
      <c r="B165" s="42">
        <v>162</v>
      </c>
      <c r="C165" s="45"/>
      <c r="D165" s="25"/>
      <c r="E165" s="25"/>
      <c r="F165" s="25"/>
      <c r="G165" s="25"/>
      <c r="H165" s="37"/>
      <c r="I165" s="37"/>
      <c r="J165" s="37"/>
      <c r="K165" s="61"/>
      <c r="L165" s="30"/>
      <c r="M165" s="7"/>
      <c r="N165" s="26"/>
      <c r="O165" s="10"/>
      <c r="P165" s="52"/>
      <c r="Q165" s="25"/>
      <c r="R165" s="53"/>
    </row>
    <row r="166" spans="2:18">
      <c r="B166" s="42">
        <v>163</v>
      </c>
      <c r="C166" s="45"/>
      <c r="D166" s="25"/>
      <c r="E166" s="25"/>
      <c r="F166" s="25"/>
      <c r="G166" s="25"/>
      <c r="H166" s="37"/>
      <c r="I166" s="37"/>
      <c r="J166" s="37"/>
      <c r="K166" s="61"/>
      <c r="L166" s="30"/>
      <c r="M166" s="7"/>
      <c r="N166" s="26"/>
      <c r="O166" s="10"/>
      <c r="P166" s="52"/>
      <c r="Q166" s="25"/>
      <c r="R166" s="53"/>
    </row>
    <row r="167" spans="2:18">
      <c r="B167" s="42">
        <v>164</v>
      </c>
      <c r="C167" s="45"/>
      <c r="D167" s="25"/>
      <c r="E167" s="25"/>
      <c r="F167" s="25"/>
      <c r="G167" s="25"/>
      <c r="H167" s="37"/>
      <c r="I167" s="37"/>
      <c r="J167" s="37"/>
      <c r="K167" s="61"/>
      <c r="L167" s="30"/>
      <c r="M167" s="7"/>
      <c r="N167" s="26"/>
      <c r="O167" s="10"/>
      <c r="P167" s="52"/>
      <c r="Q167" s="25"/>
      <c r="R167" s="53"/>
    </row>
    <row r="168" spans="2:18">
      <c r="B168" s="42">
        <v>165</v>
      </c>
      <c r="C168" s="45"/>
      <c r="D168" s="25"/>
      <c r="E168" s="25"/>
      <c r="F168" s="25"/>
      <c r="G168" s="25"/>
      <c r="H168" s="37"/>
      <c r="I168" s="37"/>
      <c r="J168" s="37"/>
      <c r="K168" s="61"/>
      <c r="L168" s="30"/>
      <c r="M168" s="7"/>
      <c r="N168" s="26"/>
      <c r="O168" s="10"/>
      <c r="P168" s="52"/>
      <c r="Q168" s="25"/>
      <c r="R168" s="53"/>
    </row>
    <row r="169" spans="2:18">
      <c r="B169" s="42">
        <v>166</v>
      </c>
      <c r="C169" s="45"/>
      <c r="D169" s="25"/>
      <c r="E169" s="25"/>
      <c r="F169" s="25"/>
      <c r="G169" s="25"/>
      <c r="H169" s="37"/>
      <c r="I169" s="37"/>
      <c r="J169" s="37"/>
      <c r="K169" s="61"/>
      <c r="L169" s="30"/>
      <c r="M169" s="7"/>
      <c r="N169" s="26"/>
      <c r="O169" s="10"/>
      <c r="P169" s="52"/>
      <c r="Q169" s="25"/>
      <c r="R169" s="53"/>
    </row>
    <row r="170" spans="2:18">
      <c r="B170" s="42">
        <v>167</v>
      </c>
      <c r="C170" s="45"/>
      <c r="D170" s="25"/>
      <c r="E170" s="25"/>
      <c r="F170" s="25"/>
      <c r="G170" s="25"/>
      <c r="H170" s="37"/>
      <c r="I170" s="37"/>
      <c r="J170" s="37"/>
      <c r="K170" s="61"/>
      <c r="L170" s="30"/>
      <c r="M170" s="7"/>
      <c r="N170" s="26"/>
      <c r="O170" s="10"/>
      <c r="P170" s="52"/>
      <c r="Q170" s="25"/>
      <c r="R170" s="53"/>
    </row>
    <row r="171" spans="2:18">
      <c r="B171" s="42">
        <v>168</v>
      </c>
      <c r="C171" s="45"/>
      <c r="D171" s="25"/>
      <c r="E171" s="25"/>
      <c r="F171" s="25"/>
      <c r="G171" s="25"/>
      <c r="H171" s="37"/>
      <c r="I171" s="37"/>
      <c r="J171" s="37"/>
      <c r="K171" s="61"/>
      <c r="L171" s="30"/>
      <c r="M171" s="7"/>
      <c r="N171" s="26"/>
      <c r="O171" s="10"/>
      <c r="P171" s="52"/>
      <c r="Q171" s="25"/>
      <c r="R171" s="53"/>
    </row>
    <row r="172" spans="2:18">
      <c r="B172" s="42">
        <v>169</v>
      </c>
      <c r="C172" s="45"/>
      <c r="D172" s="25"/>
      <c r="E172" s="25"/>
      <c r="F172" s="25"/>
      <c r="G172" s="25"/>
      <c r="H172" s="37"/>
      <c r="I172" s="37"/>
      <c r="J172" s="37"/>
      <c r="K172" s="61"/>
      <c r="L172" s="30"/>
      <c r="M172" s="7"/>
      <c r="N172" s="26"/>
      <c r="O172" s="10"/>
      <c r="P172" s="52"/>
      <c r="Q172" s="25"/>
      <c r="R172" s="53"/>
    </row>
    <row r="173" spans="2:18">
      <c r="B173" s="42">
        <v>170</v>
      </c>
      <c r="C173" s="45"/>
      <c r="D173" s="25"/>
      <c r="E173" s="25"/>
      <c r="F173" s="25"/>
      <c r="G173" s="25"/>
      <c r="H173" s="37"/>
      <c r="I173" s="37"/>
      <c r="J173" s="37"/>
      <c r="K173" s="61"/>
      <c r="L173" s="30"/>
      <c r="M173" s="7"/>
      <c r="N173" s="26"/>
      <c r="O173" s="10"/>
      <c r="P173" s="52"/>
      <c r="Q173" s="25"/>
      <c r="R173" s="53"/>
    </row>
    <row r="174" spans="2:18">
      <c r="B174" s="42">
        <v>171</v>
      </c>
      <c r="C174" s="45"/>
      <c r="D174" s="25"/>
      <c r="E174" s="25"/>
      <c r="F174" s="25"/>
      <c r="G174" s="25"/>
      <c r="H174" s="37"/>
      <c r="I174" s="37"/>
      <c r="J174" s="37"/>
      <c r="K174" s="61"/>
      <c r="L174" s="30"/>
      <c r="M174" s="7"/>
      <c r="N174" s="26"/>
      <c r="O174" s="10"/>
      <c r="P174" s="52"/>
      <c r="Q174" s="25"/>
      <c r="R174" s="53"/>
    </row>
    <row r="175" spans="2:18">
      <c r="B175" s="42">
        <v>172</v>
      </c>
      <c r="C175" s="45"/>
      <c r="D175" s="25"/>
      <c r="E175" s="25"/>
      <c r="F175" s="25"/>
      <c r="G175" s="25"/>
      <c r="H175" s="37"/>
      <c r="I175" s="37"/>
      <c r="J175" s="37"/>
      <c r="K175" s="61"/>
      <c r="L175" s="30"/>
      <c r="M175" s="7"/>
      <c r="N175" s="26"/>
      <c r="O175" s="10"/>
      <c r="P175" s="52"/>
      <c r="Q175" s="25"/>
      <c r="R175" s="53"/>
    </row>
    <row r="176" spans="2:18">
      <c r="B176" s="42">
        <v>173</v>
      </c>
      <c r="C176" s="45"/>
      <c r="D176" s="25"/>
      <c r="E176" s="25"/>
      <c r="F176" s="25"/>
      <c r="G176" s="25"/>
      <c r="H176" s="37"/>
      <c r="I176" s="37"/>
      <c r="J176" s="37"/>
      <c r="K176" s="61"/>
      <c r="L176" s="30"/>
      <c r="M176" s="7"/>
      <c r="N176" s="26"/>
      <c r="O176" s="10"/>
      <c r="P176" s="52"/>
      <c r="Q176" s="25"/>
      <c r="R176" s="53"/>
    </row>
    <row r="177" spans="2:18">
      <c r="B177" s="42">
        <v>174</v>
      </c>
      <c r="C177" s="45"/>
      <c r="D177" s="25"/>
      <c r="E177" s="25"/>
      <c r="F177" s="25"/>
      <c r="G177" s="25"/>
      <c r="H177" s="37"/>
      <c r="I177" s="37"/>
      <c r="J177" s="37"/>
      <c r="K177" s="61"/>
      <c r="L177" s="30"/>
      <c r="M177" s="7"/>
      <c r="N177" s="26"/>
      <c r="O177" s="10"/>
      <c r="P177" s="52"/>
      <c r="Q177" s="25"/>
      <c r="R177" s="53"/>
    </row>
    <row r="178" spans="2:18">
      <c r="B178" s="42">
        <v>175</v>
      </c>
      <c r="C178" s="45"/>
      <c r="D178" s="25"/>
      <c r="E178" s="25"/>
      <c r="F178" s="25"/>
      <c r="G178" s="25"/>
      <c r="H178" s="37"/>
      <c r="I178" s="37"/>
      <c r="J178" s="37"/>
      <c r="K178" s="61"/>
      <c r="L178" s="30"/>
      <c r="M178" s="7"/>
      <c r="N178" s="26"/>
      <c r="O178" s="10"/>
      <c r="P178" s="52"/>
      <c r="Q178" s="25"/>
      <c r="R178" s="53"/>
    </row>
    <row r="179" spans="2:18">
      <c r="B179" s="42">
        <v>176</v>
      </c>
      <c r="C179" s="45"/>
      <c r="D179" s="25"/>
      <c r="E179" s="25"/>
      <c r="F179" s="25"/>
      <c r="G179" s="25"/>
      <c r="H179" s="37"/>
      <c r="I179" s="37"/>
      <c r="J179" s="37"/>
      <c r="K179" s="61"/>
      <c r="L179" s="30"/>
      <c r="M179" s="7"/>
      <c r="N179" s="26"/>
      <c r="O179" s="10"/>
      <c r="P179" s="52"/>
      <c r="Q179" s="25"/>
      <c r="R179" s="53"/>
    </row>
    <row r="180" spans="2:18">
      <c r="B180" s="42">
        <v>177</v>
      </c>
      <c r="C180" s="45"/>
      <c r="D180" s="25"/>
      <c r="E180" s="25"/>
      <c r="F180" s="25"/>
      <c r="G180" s="25"/>
      <c r="H180" s="37"/>
      <c r="I180" s="37"/>
      <c r="J180" s="37"/>
      <c r="K180" s="61"/>
      <c r="L180" s="30"/>
      <c r="M180" s="7"/>
      <c r="N180" s="26"/>
      <c r="O180" s="10"/>
      <c r="P180" s="52"/>
      <c r="Q180" s="25"/>
      <c r="R180" s="53"/>
    </row>
    <row r="181" spans="2:18">
      <c r="B181" s="42">
        <v>178</v>
      </c>
      <c r="C181" s="45"/>
      <c r="D181" s="25"/>
      <c r="E181" s="25"/>
      <c r="F181" s="25"/>
      <c r="G181" s="25"/>
      <c r="H181" s="37"/>
      <c r="I181" s="37"/>
      <c r="J181" s="37"/>
      <c r="K181" s="61"/>
      <c r="L181" s="30"/>
      <c r="M181" s="7"/>
      <c r="N181" s="26"/>
      <c r="O181" s="10"/>
      <c r="P181" s="52"/>
      <c r="Q181" s="25"/>
      <c r="R181" s="53"/>
    </row>
    <row r="182" spans="2:18">
      <c r="B182" s="42">
        <v>179</v>
      </c>
      <c r="C182" s="45"/>
      <c r="D182" s="25"/>
      <c r="E182" s="25"/>
      <c r="F182" s="25"/>
      <c r="G182" s="25"/>
      <c r="H182" s="37"/>
      <c r="I182" s="37"/>
      <c r="J182" s="37"/>
      <c r="K182" s="61"/>
      <c r="L182" s="30"/>
      <c r="M182" s="7"/>
      <c r="N182" s="26"/>
      <c r="O182" s="10"/>
      <c r="P182" s="52"/>
      <c r="Q182" s="25"/>
      <c r="R182" s="53"/>
    </row>
    <row r="183" spans="2:18">
      <c r="B183" s="42">
        <v>180</v>
      </c>
      <c r="C183" s="45"/>
      <c r="D183" s="25"/>
      <c r="E183" s="25"/>
      <c r="F183" s="25"/>
      <c r="G183" s="25"/>
      <c r="H183" s="37"/>
      <c r="I183" s="37"/>
      <c r="J183" s="37"/>
      <c r="K183" s="61"/>
      <c r="L183" s="30"/>
      <c r="M183" s="7"/>
      <c r="N183" s="26"/>
      <c r="O183" s="10"/>
      <c r="P183" s="52"/>
      <c r="Q183" s="25"/>
      <c r="R183" s="53"/>
    </row>
    <row r="184" spans="2:18">
      <c r="B184" s="42">
        <v>181</v>
      </c>
      <c r="C184" s="45"/>
      <c r="D184" s="25"/>
      <c r="E184" s="25"/>
      <c r="F184" s="25"/>
      <c r="G184" s="25"/>
      <c r="H184" s="37"/>
      <c r="I184" s="37"/>
      <c r="J184" s="37"/>
      <c r="K184" s="61"/>
      <c r="L184" s="30"/>
      <c r="M184" s="7"/>
      <c r="N184" s="26"/>
      <c r="O184" s="10"/>
      <c r="P184" s="52"/>
      <c r="Q184" s="25"/>
      <c r="R184" s="53"/>
    </row>
    <row r="185" spans="2:18">
      <c r="B185" s="42">
        <v>182</v>
      </c>
      <c r="C185" s="45"/>
      <c r="D185" s="25"/>
      <c r="E185" s="25"/>
      <c r="F185" s="25"/>
      <c r="G185" s="25"/>
      <c r="H185" s="37"/>
      <c r="I185" s="37"/>
      <c r="J185" s="37"/>
      <c r="K185" s="61"/>
      <c r="L185" s="30"/>
      <c r="M185" s="7"/>
      <c r="N185" s="26"/>
      <c r="O185" s="10"/>
      <c r="P185" s="52"/>
      <c r="Q185" s="25"/>
      <c r="R185" s="53"/>
    </row>
    <row r="186" spans="2:18">
      <c r="B186" s="42">
        <v>183</v>
      </c>
      <c r="C186" s="45"/>
      <c r="D186" s="25"/>
      <c r="E186" s="25"/>
      <c r="F186" s="25"/>
      <c r="G186" s="25"/>
      <c r="H186" s="37"/>
      <c r="I186" s="37"/>
      <c r="J186" s="37"/>
      <c r="K186" s="61"/>
      <c r="L186" s="30"/>
      <c r="M186" s="7"/>
      <c r="N186" s="26"/>
      <c r="O186" s="10"/>
      <c r="P186" s="52"/>
      <c r="Q186" s="25"/>
      <c r="R186" s="53"/>
    </row>
    <row r="187" spans="2:18">
      <c r="B187" s="42">
        <v>184</v>
      </c>
      <c r="C187" s="45"/>
      <c r="D187" s="25"/>
      <c r="E187" s="25"/>
      <c r="F187" s="25"/>
      <c r="G187" s="25"/>
      <c r="H187" s="37"/>
      <c r="I187" s="37"/>
      <c r="J187" s="37"/>
      <c r="K187" s="61"/>
      <c r="L187" s="30"/>
      <c r="M187" s="7"/>
      <c r="N187" s="26"/>
      <c r="O187" s="10"/>
      <c r="P187" s="52"/>
      <c r="Q187" s="25"/>
      <c r="R187" s="53"/>
    </row>
    <row r="188" spans="2:18">
      <c r="B188" s="42">
        <v>185</v>
      </c>
      <c r="C188" s="45"/>
      <c r="D188" s="25"/>
      <c r="E188" s="25"/>
      <c r="F188" s="25"/>
      <c r="G188" s="25"/>
      <c r="H188" s="37"/>
      <c r="I188" s="37"/>
      <c r="J188" s="37"/>
      <c r="K188" s="61"/>
      <c r="L188" s="30"/>
      <c r="M188" s="7"/>
      <c r="N188" s="26"/>
      <c r="O188" s="10"/>
      <c r="P188" s="52"/>
      <c r="Q188" s="25"/>
      <c r="R188" s="53"/>
    </row>
    <row r="189" spans="2:18">
      <c r="B189" s="42">
        <v>186</v>
      </c>
      <c r="C189" s="45"/>
      <c r="D189" s="25"/>
      <c r="E189" s="25"/>
      <c r="F189" s="25"/>
      <c r="G189" s="25"/>
      <c r="H189" s="37"/>
      <c r="I189" s="37"/>
      <c r="J189" s="37"/>
      <c r="K189" s="61"/>
      <c r="L189" s="30"/>
      <c r="M189" s="7"/>
      <c r="N189" s="26"/>
      <c r="O189" s="10"/>
      <c r="P189" s="52"/>
      <c r="Q189" s="25"/>
      <c r="R189" s="53"/>
    </row>
    <row r="190" spans="2:18">
      <c r="B190" s="42">
        <v>187</v>
      </c>
      <c r="C190" s="45"/>
      <c r="D190" s="25"/>
      <c r="E190" s="25"/>
      <c r="F190" s="25"/>
      <c r="G190" s="25"/>
      <c r="H190" s="37"/>
      <c r="I190" s="37"/>
      <c r="J190" s="37"/>
      <c r="K190" s="61"/>
      <c r="L190" s="30"/>
      <c r="M190" s="7"/>
      <c r="N190" s="26"/>
      <c r="O190" s="10"/>
      <c r="P190" s="52"/>
      <c r="Q190" s="25"/>
      <c r="R190" s="53"/>
    </row>
    <row r="191" spans="2:18">
      <c r="B191" s="42">
        <v>188</v>
      </c>
      <c r="C191" s="45"/>
      <c r="D191" s="25"/>
      <c r="E191" s="25"/>
      <c r="F191" s="25"/>
      <c r="G191" s="25"/>
      <c r="H191" s="37"/>
      <c r="I191" s="37"/>
      <c r="J191" s="37"/>
      <c r="K191" s="61"/>
      <c r="L191" s="30"/>
      <c r="M191" s="7"/>
      <c r="N191" s="26"/>
      <c r="O191" s="10"/>
      <c r="P191" s="52"/>
      <c r="Q191" s="25"/>
      <c r="R191" s="53"/>
    </row>
    <row r="192" spans="2:18">
      <c r="B192" s="42">
        <v>189</v>
      </c>
      <c r="C192" s="45"/>
      <c r="D192" s="25"/>
      <c r="E192" s="25"/>
      <c r="F192" s="25"/>
      <c r="G192" s="25"/>
      <c r="H192" s="37"/>
      <c r="I192" s="37"/>
      <c r="J192" s="37"/>
      <c r="K192" s="61"/>
      <c r="L192" s="30"/>
      <c r="M192" s="7"/>
      <c r="N192" s="26"/>
      <c r="O192" s="10"/>
      <c r="P192" s="52"/>
      <c r="Q192" s="25"/>
      <c r="R192" s="53"/>
    </row>
    <row r="193" spans="2:18">
      <c r="B193" s="42">
        <v>190</v>
      </c>
      <c r="C193" s="45"/>
      <c r="D193" s="25"/>
      <c r="E193" s="25"/>
      <c r="F193" s="25"/>
      <c r="G193" s="25"/>
      <c r="H193" s="37"/>
      <c r="I193" s="37"/>
      <c r="J193" s="37"/>
      <c r="K193" s="61"/>
      <c r="L193" s="30"/>
      <c r="M193" s="7"/>
      <c r="N193" s="26"/>
      <c r="O193" s="10"/>
      <c r="P193" s="52"/>
      <c r="Q193" s="25"/>
      <c r="R193" s="53"/>
    </row>
    <row r="194" spans="2:18">
      <c r="B194" s="42">
        <v>191</v>
      </c>
      <c r="C194" s="45"/>
      <c r="D194" s="25"/>
      <c r="E194" s="25"/>
      <c r="F194" s="25"/>
      <c r="G194" s="25"/>
      <c r="H194" s="37"/>
      <c r="I194" s="37"/>
      <c r="J194" s="37"/>
      <c r="K194" s="61"/>
      <c r="L194" s="30"/>
      <c r="M194" s="7"/>
      <c r="N194" s="26"/>
      <c r="O194" s="10"/>
      <c r="P194" s="52"/>
      <c r="Q194" s="25"/>
      <c r="R194" s="53"/>
    </row>
    <row r="195" spans="2:18">
      <c r="B195" s="42">
        <v>192</v>
      </c>
      <c r="C195" s="45"/>
      <c r="D195" s="25"/>
      <c r="E195" s="25"/>
      <c r="F195" s="25"/>
      <c r="G195" s="25"/>
      <c r="H195" s="37"/>
      <c r="I195" s="37"/>
      <c r="J195" s="37"/>
      <c r="K195" s="61"/>
      <c r="L195" s="30"/>
      <c r="M195" s="7"/>
      <c r="N195" s="26"/>
      <c r="O195" s="10"/>
      <c r="P195" s="52"/>
      <c r="Q195" s="25"/>
      <c r="R195" s="53"/>
    </row>
    <row r="196" spans="2:18">
      <c r="B196" s="42">
        <v>193</v>
      </c>
      <c r="C196" s="45"/>
      <c r="D196" s="25"/>
      <c r="E196" s="25"/>
      <c r="F196" s="25"/>
      <c r="G196" s="25"/>
      <c r="H196" s="37"/>
      <c r="I196" s="37"/>
      <c r="J196" s="37"/>
      <c r="K196" s="61"/>
      <c r="L196" s="30"/>
      <c r="M196" s="7"/>
      <c r="N196" s="26"/>
      <c r="O196" s="10"/>
      <c r="P196" s="52"/>
      <c r="Q196" s="25"/>
      <c r="R196" s="53"/>
    </row>
    <row r="197" spans="2:18">
      <c r="B197" s="42">
        <v>194</v>
      </c>
      <c r="C197" s="45"/>
      <c r="D197" s="25"/>
      <c r="E197" s="25"/>
      <c r="F197" s="25"/>
      <c r="G197" s="25"/>
      <c r="H197" s="37"/>
      <c r="I197" s="37"/>
      <c r="J197" s="37"/>
      <c r="K197" s="61"/>
      <c r="L197" s="30"/>
      <c r="M197" s="7"/>
      <c r="N197" s="26"/>
      <c r="O197" s="10"/>
      <c r="P197" s="52"/>
      <c r="Q197" s="25"/>
      <c r="R197" s="53"/>
    </row>
    <row r="198" spans="2:18">
      <c r="B198" s="42">
        <v>195</v>
      </c>
      <c r="C198" s="45"/>
      <c r="D198" s="25"/>
      <c r="E198" s="25"/>
      <c r="F198" s="25"/>
      <c r="G198" s="25"/>
      <c r="H198" s="37"/>
      <c r="I198" s="37"/>
      <c r="J198" s="37"/>
      <c r="K198" s="61"/>
      <c r="L198" s="30"/>
      <c r="M198" s="7"/>
      <c r="N198" s="26"/>
      <c r="O198" s="10"/>
      <c r="P198" s="52"/>
      <c r="Q198" s="25"/>
      <c r="R198" s="53"/>
    </row>
    <row r="199" spans="2:18">
      <c r="B199" s="42">
        <v>196</v>
      </c>
      <c r="C199" s="45"/>
      <c r="D199" s="25"/>
      <c r="E199" s="25"/>
      <c r="F199" s="25"/>
      <c r="G199" s="25"/>
      <c r="H199" s="37"/>
      <c r="I199" s="37"/>
      <c r="J199" s="37"/>
      <c r="K199" s="61"/>
      <c r="L199" s="30"/>
      <c r="M199" s="7"/>
      <c r="N199" s="26"/>
      <c r="O199" s="10"/>
      <c r="P199" s="52"/>
      <c r="Q199" s="25"/>
      <c r="R199" s="53"/>
    </row>
    <row r="200" spans="2:18">
      <c r="B200" s="42">
        <v>197</v>
      </c>
      <c r="C200" s="45"/>
      <c r="D200" s="25"/>
      <c r="E200" s="25"/>
      <c r="F200" s="25"/>
      <c r="G200" s="25"/>
      <c r="H200" s="37"/>
      <c r="I200" s="37"/>
      <c r="J200" s="37"/>
      <c r="K200" s="61"/>
      <c r="L200" s="30"/>
      <c r="M200" s="7"/>
      <c r="N200" s="26"/>
      <c r="O200" s="10"/>
      <c r="P200" s="52"/>
      <c r="Q200" s="25"/>
      <c r="R200" s="53"/>
    </row>
    <row r="201" spans="2:18">
      <c r="B201" s="42">
        <v>198</v>
      </c>
      <c r="C201" s="45"/>
      <c r="D201" s="25"/>
      <c r="E201" s="25"/>
      <c r="F201" s="25"/>
      <c r="G201" s="25"/>
      <c r="H201" s="37"/>
      <c r="I201" s="37"/>
      <c r="J201" s="37"/>
      <c r="K201" s="61"/>
      <c r="L201" s="30"/>
      <c r="M201" s="7"/>
      <c r="N201" s="26"/>
      <c r="O201" s="10"/>
      <c r="P201" s="52"/>
      <c r="Q201" s="25"/>
      <c r="R201" s="53"/>
    </row>
    <row r="202" spans="2:18">
      <c r="B202" s="42">
        <v>199</v>
      </c>
      <c r="C202" s="45"/>
      <c r="D202" s="25"/>
      <c r="E202" s="25"/>
      <c r="F202" s="25"/>
      <c r="G202" s="25"/>
      <c r="H202" s="37"/>
      <c r="I202" s="37"/>
      <c r="J202" s="37"/>
      <c r="K202" s="61"/>
      <c r="L202" s="30"/>
      <c r="M202" s="7"/>
      <c r="N202" s="26"/>
      <c r="O202" s="10"/>
      <c r="P202" s="52"/>
      <c r="Q202" s="25"/>
      <c r="R202" s="53"/>
    </row>
    <row r="203" spans="2:18">
      <c r="B203" s="42">
        <v>200</v>
      </c>
      <c r="C203" s="45"/>
      <c r="D203" s="25"/>
      <c r="E203" s="25"/>
      <c r="F203" s="25"/>
      <c r="G203" s="25"/>
      <c r="H203" s="37"/>
      <c r="I203" s="37"/>
      <c r="J203" s="37"/>
      <c r="K203" s="61"/>
      <c r="L203" s="30"/>
      <c r="M203" s="7"/>
      <c r="N203" s="26"/>
      <c r="O203" s="10"/>
      <c r="P203" s="52"/>
      <c r="Q203" s="25"/>
      <c r="R203" s="53"/>
    </row>
    <row r="204" spans="2:18">
      <c r="B204" s="42">
        <v>201</v>
      </c>
      <c r="C204" s="45"/>
      <c r="D204" s="25"/>
      <c r="E204" s="25"/>
      <c r="F204" s="25"/>
      <c r="G204" s="25"/>
      <c r="H204" s="37"/>
      <c r="I204" s="37"/>
      <c r="J204" s="37"/>
      <c r="K204" s="61"/>
      <c r="L204" s="30"/>
      <c r="M204" s="7"/>
      <c r="N204" s="26"/>
      <c r="O204" s="10"/>
      <c r="P204" s="52"/>
      <c r="Q204" s="25"/>
      <c r="R204" s="53"/>
    </row>
    <row r="205" spans="2:18">
      <c r="B205" s="42">
        <v>202</v>
      </c>
      <c r="C205" s="45"/>
      <c r="D205" s="25"/>
      <c r="E205" s="25"/>
      <c r="F205" s="25"/>
      <c r="G205" s="25"/>
      <c r="H205" s="37"/>
      <c r="I205" s="37"/>
      <c r="J205" s="37"/>
      <c r="K205" s="61"/>
      <c r="L205" s="30"/>
      <c r="M205" s="7"/>
      <c r="N205" s="26"/>
      <c r="O205" s="10"/>
      <c r="P205" s="52"/>
      <c r="Q205" s="25"/>
      <c r="R205" s="53"/>
    </row>
    <row r="206" spans="2:18">
      <c r="B206" s="42">
        <v>203</v>
      </c>
      <c r="C206" s="45"/>
      <c r="D206" s="25"/>
      <c r="E206" s="25"/>
      <c r="F206" s="25"/>
      <c r="G206" s="25"/>
      <c r="H206" s="37"/>
      <c r="I206" s="37"/>
      <c r="J206" s="37"/>
      <c r="K206" s="61"/>
      <c r="L206" s="30"/>
      <c r="M206" s="7"/>
      <c r="N206" s="26"/>
      <c r="O206" s="10"/>
      <c r="P206" s="52"/>
      <c r="Q206" s="25"/>
      <c r="R206" s="53"/>
    </row>
    <row r="207" spans="2:18">
      <c r="B207" s="42">
        <v>204</v>
      </c>
      <c r="C207" s="45"/>
      <c r="D207" s="25"/>
      <c r="E207" s="25"/>
      <c r="F207" s="25"/>
      <c r="G207" s="25"/>
      <c r="H207" s="37"/>
      <c r="I207" s="37"/>
      <c r="J207" s="37"/>
      <c r="K207" s="61"/>
      <c r="L207" s="30"/>
      <c r="M207" s="7"/>
      <c r="N207" s="26"/>
      <c r="O207" s="10"/>
      <c r="P207" s="52"/>
      <c r="Q207" s="25"/>
      <c r="R207" s="53"/>
    </row>
    <row r="208" spans="2:18">
      <c r="B208" s="42">
        <v>205</v>
      </c>
      <c r="C208" s="45"/>
      <c r="D208" s="25"/>
      <c r="E208" s="25"/>
      <c r="F208" s="25"/>
      <c r="G208" s="25"/>
      <c r="H208" s="37"/>
      <c r="I208" s="37"/>
      <c r="J208" s="37"/>
      <c r="K208" s="61"/>
      <c r="L208" s="30"/>
      <c r="M208" s="7"/>
      <c r="N208" s="26"/>
      <c r="O208" s="10"/>
      <c r="P208" s="52"/>
      <c r="Q208" s="25"/>
      <c r="R208" s="53"/>
    </row>
    <row r="209" spans="2:18">
      <c r="B209" s="42">
        <v>206</v>
      </c>
      <c r="C209" s="45"/>
      <c r="D209" s="25"/>
      <c r="E209" s="25"/>
      <c r="F209" s="25"/>
      <c r="G209" s="25"/>
      <c r="H209" s="37"/>
      <c r="I209" s="37"/>
      <c r="J209" s="37"/>
      <c r="K209" s="61"/>
      <c r="L209" s="30"/>
      <c r="M209" s="7"/>
      <c r="N209" s="26"/>
      <c r="O209" s="10"/>
      <c r="P209" s="52"/>
      <c r="Q209" s="25"/>
      <c r="R209" s="53"/>
    </row>
    <row r="210" spans="2:18">
      <c r="B210" s="42">
        <v>207</v>
      </c>
      <c r="C210" s="45"/>
      <c r="D210" s="25"/>
      <c r="E210" s="25"/>
      <c r="F210" s="25"/>
      <c r="G210" s="25"/>
      <c r="H210" s="37"/>
      <c r="I210" s="37"/>
      <c r="J210" s="37"/>
      <c r="K210" s="61"/>
      <c r="L210" s="30"/>
      <c r="M210" s="7"/>
      <c r="N210" s="26"/>
      <c r="O210" s="10"/>
      <c r="P210" s="52"/>
      <c r="Q210" s="25"/>
      <c r="R210" s="53"/>
    </row>
    <row r="211" spans="2:18">
      <c r="B211" s="42">
        <v>208</v>
      </c>
      <c r="C211" s="45"/>
      <c r="D211" s="25"/>
      <c r="E211" s="25"/>
      <c r="F211" s="25"/>
      <c r="G211" s="25"/>
      <c r="H211" s="37"/>
      <c r="I211" s="37"/>
      <c r="J211" s="37"/>
      <c r="K211" s="61"/>
      <c r="L211" s="30"/>
      <c r="M211" s="7"/>
      <c r="N211" s="26"/>
      <c r="O211" s="10"/>
      <c r="P211" s="52"/>
      <c r="Q211" s="25"/>
      <c r="R211" s="53"/>
    </row>
    <row r="212" spans="2:18">
      <c r="B212" s="42">
        <v>209</v>
      </c>
      <c r="C212" s="45"/>
      <c r="D212" s="25"/>
      <c r="E212" s="25"/>
      <c r="F212" s="25"/>
      <c r="G212" s="25"/>
      <c r="H212" s="37"/>
      <c r="I212" s="37"/>
      <c r="J212" s="37"/>
      <c r="K212" s="61"/>
      <c r="L212" s="30"/>
      <c r="M212" s="7"/>
      <c r="N212" s="26"/>
      <c r="O212" s="10"/>
      <c r="P212" s="52"/>
      <c r="Q212" s="25"/>
      <c r="R212" s="53"/>
    </row>
    <row r="213" spans="2:18">
      <c r="B213" s="42">
        <v>210</v>
      </c>
      <c r="C213" s="45"/>
      <c r="D213" s="25"/>
      <c r="E213" s="25"/>
      <c r="F213" s="25"/>
      <c r="G213" s="25"/>
      <c r="H213" s="37"/>
      <c r="I213" s="37"/>
      <c r="J213" s="37"/>
      <c r="K213" s="61"/>
      <c r="L213" s="30"/>
      <c r="M213" s="7"/>
      <c r="N213" s="26"/>
      <c r="O213" s="10"/>
      <c r="P213" s="52"/>
      <c r="Q213" s="25"/>
      <c r="R213" s="53"/>
    </row>
    <row r="214" spans="2:18">
      <c r="B214" s="42">
        <v>211</v>
      </c>
      <c r="C214" s="45"/>
      <c r="D214" s="25"/>
      <c r="E214" s="25"/>
      <c r="F214" s="25"/>
      <c r="G214" s="25"/>
      <c r="H214" s="37"/>
      <c r="I214" s="37"/>
      <c r="J214" s="37"/>
      <c r="K214" s="61"/>
      <c r="L214" s="30"/>
      <c r="M214" s="7"/>
      <c r="N214" s="26"/>
      <c r="O214" s="10"/>
      <c r="P214" s="52"/>
      <c r="Q214" s="25"/>
      <c r="R214" s="53"/>
    </row>
    <row r="215" spans="2:18">
      <c r="B215" s="42">
        <v>212</v>
      </c>
      <c r="C215" s="45"/>
      <c r="D215" s="25"/>
      <c r="E215" s="25"/>
      <c r="F215" s="25"/>
      <c r="G215" s="25"/>
      <c r="H215" s="37"/>
      <c r="I215" s="37"/>
      <c r="J215" s="37"/>
      <c r="K215" s="61"/>
      <c r="L215" s="30"/>
      <c r="M215" s="7"/>
      <c r="N215" s="26"/>
      <c r="O215" s="10"/>
      <c r="P215" s="52"/>
      <c r="Q215" s="25"/>
      <c r="R215" s="53"/>
    </row>
    <row r="216" spans="2:18">
      <c r="B216" s="42">
        <v>213</v>
      </c>
      <c r="C216" s="45"/>
      <c r="D216" s="25"/>
      <c r="E216" s="25"/>
      <c r="F216" s="25"/>
      <c r="G216" s="25"/>
      <c r="H216" s="37"/>
      <c r="I216" s="37"/>
      <c r="J216" s="37"/>
      <c r="K216" s="61"/>
      <c r="L216" s="30"/>
      <c r="M216" s="7"/>
      <c r="N216" s="26"/>
      <c r="O216" s="10"/>
      <c r="P216" s="52"/>
      <c r="Q216" s="25"/>
      <c r="R216" s="53"/>
    </row>
    <row r="217" spans="2:18">
      <c r="B217" s="42">
        <v>214</v>
      </c>
      <c r="C217" s="45"/>
      <c r="D217" s="25"/>
      <c r="E217" s="25"/>
      <c r="F217" s="25"/>
      <c r="G217" s="25"/>
      <c r="H217" s="37"/>
      <c r="I217" s="37"/>
      <c r="J217" s="37"/>
      <c r="K217" s="61"/>
      <c r="L217" s="30"/>
      <c r="M217" s="7"/>
      <c r="N217" s="26"/>
      <c r="O217" s="10"/>
      <c r="P217" s="52"/>
      <c r="Q217" s="25"/>
      <c r="R217" s="53"/>
    </row>
    <row r="218" spans="2:18">
      <c r="B218" s="42">
        <v>215</v>
      </c>
      <c r="C218" s="45"/>
      <c r="D218" s="25"/>
      <c r="E218" s="25"/>
      <c r="F218" s="25"/>
      <c r="G218" s="25"/>
      <c r="H218" s="37"/>
      <c r="I218" s="37"/>
      <c r="J218" s="37"/>
      <c r="K218" s="61"/>
      <c r="L218" s="30"/>
      <c r="M218" s="7"/>
      <c r="N218" s="26"/>
      <c r="O218" s="10"/>
      <c r="P218" s="52"/>
      <c r="Q218" s="25"/>
      <c r="R218" s="53"/>
    </row>
    <row r="219" spans="2:18">
      <c r="B219" s="42">
        <v>216</v>
      </c>
      <c r="C219" s="45"/>
      <c r="D219" s="25"/>
      <c r="E219" s="25"/>
      <c r="F219" s="25"/>
      <c r="G219" s="25"/>
      <c r="H219" s="37"/>
      <c r="I219" s="37"/>
      <c r="J219" s="37"/>
      <c r="K219" s="61"/>
      <c r="L219" s="30"/>
      <c r="M219" s="7"/>
      <c r="N219" s="26"/>
      <c r="O219" s="10"/>
      <c r="P219" s="52"/>
      <c r="Q219" s="25"/>
      <c r="R219" s="53"/>
    </row>
    <row r="220" spans="2:18">
      <c r="B220" s="42">
        <v>217</v>
      </c>
      <c r="C220" s="45"/>
      <c r="D220" s="25"/>
      <c r="E220" s="25"/>
      <c r="F220" s="25"/>
      <c r="G220" s="25"/>
      <c r="H220" s="37"/>
      <c r="I220" s="37"/>
      <c r="J220" s="37"/>
      <c r="K220" s="61"/>
      <c r="L220" s="30"/>
      <c r="M220" s="7"/>
      <c r="N220" s="26"/>
      <c r="O220" s="10"/>
      <c r="P220" s="52"/>
      <c r="Q220" s="25"/>
      <c r="R220" s="53"/>
    </row>
    <row r="221" spans="2:18">
      <c r="B221" s="42">
        <v>218</v>
      </c>
      <c r="C221" s="45"/>
      <c r="D221" s="25"/>
      <c r="E221" s="25"/>
      <c r="F221" s="25"/>
      <c r="G221" s="25"/>
      <c r="H221" s="37"/>
      <c r="I221" s="37"/>
      <c r="J221" s="37"/>
      <c r="K221" s="61"/>
      <c r="L221" s="30"/>
      <c r="M221" s="7"/>
      <c r="N221" s="26"/>
      <c r="O221" s="10"/>
      <c r="P221" s="52"/>
      <c r="Q221" s="25"/>
      <c r="R221" s="53"/>
    </row>
    <row r="222" spans="2:18">
      <c r="B222" s="42">
        <v>219</v>
      </c>
      <c r="C222" s="45"/>
      <c r="D222" s="25"/>
      <c r="E222" s="25"/>
      <c r="F222" s="25"/>
      <c r="G222" s="25"/>
      <c r="H222" s="37"/>
      <c r="I222" s="37"/>
      <c r="J222" s="37"/>
      <c r="K222" s="61"/>
      <c r="L222" s="30"/>
      <c r="M222" s="7"/>
      <c r="N222" s="26"/>
      <c r="O222" s="10"/>
      <c r="P222" s="52"/>
      <c r="Q222" s="25"/>
      <c r="R222" s="53"/>
    </row>
    <row r="223" spans="2:18">
      <c r="B223" s="42">
        <v>220</v>
      </c>
      <c r="C223" s="45"/>
      <c r="D223" s="25"/>
      <c r="E223" s="25"/>
      <c r="F223" s="25"/>
      <c r="G223" s="25"/>
      <c r="H223" s="37"/>
      <c r="I223" s="37"/>
      <c r="J223" s="37"/>
      <c r="K223" s="61"/>
      <c r="L223" s="30"/>
      <c r="M223" s="7"/>
      <c r="N223" s="26"/>
      <c r="O223" s="10"/>
      <c r="P223" s="52"/>
      <c r="Q223" s="25"/>
      <c r="R223" s="53"/>
    </row>
    <row r="224" spans="2:18">
      <c r="B224" s="42">
        <v>221</v>
      </c>
      <c r="C224" s="45"/>
      <c r="D224" s="25"/>
      <c r="E224" s="25"/>
      <c r="F224" s="25"/>
      <c r="G224" s="25"/>
      <c r="H224" s="37"/>
      <c r="I224" s="37"/>
      <c r="J224" s="37"/>
      <c r="K224" s="61"/>
      <c r="L224" s="30"/>
      <c r="M224" s="7"/>
      <c r="N224" s="26"/>
      <c r="O224" s="10"/>
      <c r="P224" s="52"/>
      <c r="Q224" s="25"/>
      <c r="R224" s="53"/>
    </row>
    <row r="225" spans="2:18">
      <c r="B225" s="42">
        <v>222</v>
      </c>
      <c r="C225" s="45"/>
      <c r="D225" s="25"/>
      <c r="E225" s="25"/>
      <c r="F225" s="25"/>
      <c r="G225" s="25"/>
      <c r="H225" s="37"/>
      <c r="I225" s="37"/>
      <c r="J225" s="37"/>
      <c r="K225" s="61"/>
      <c r="L225" s="30"/>
      <c r="M225" s="7"/>
      <c r="N225" s="26"/>
      <c r="O225" s="10"/>
      <c r="P225" s="52"/>
      <c r="Q225" s="25"/>
      <c r="R225" s="53"/>
    </row>
    <row r="226" spans="2:18">
      <c r="B226" s="42">
        <v>223</v>
      </c>
      <c r="C226" s="45"/>
      <c r="D226" s="25"/>
      <c r="E226" s="25"/>
      <c r="F226" s="25"/>
      <c r="G226" s="25"/>
      <c r="H226" s="37"/>
      <c r="I226" s="37"/>
      <c r="J226" s="37"/>
      <c r="K226" s="61"/>
      <c r="L226" s="30"/>
      <c r="M226" s="7"/>
      <c r="N226" s="26"/>
      <c r="O226" s="10"/>
      <c r="P226" s="52"/>
      <c r="Q226" s="25"/>
      <c r="R226" s="53"/>
    </row>
    <row r="227" spans="2:18">
      <c r="B227" s="42">
        <v>224</v>
      </c>
      <c r="C227" s="45"/>
      <c r="D227" s="25"/>
      <c r="E227" s="25"/>
      <c r="F227" s="25"/>
      <c r="G227" s="25"/>
      <c r="H227" s="37"/>
      <c r="I227" s="37"/>
      <c r="J227" s="37"/>
      <c r="K227" s="61"/>
      <c r="L227" s="30"/>
      <c r="M227" s="7"/>
      <c r="N227" s="26"/>
      <c r="O227" s="10"/>
      <c r="P227" s="52"/>
      <c r="Q227" s="25"/>
      <c r="R227" s="53"/>
    </row>
    <row r="228" spans="2:18">
      <c r="B228" s="42">
        <v>225</v>
      </c>
      <c r="C228" s="45"/>
      <c r="D228" s="25"/>
      <c r="E228" s="25"/>
      <c r="F228" s="25"/>
      <c r="G228" s="25"/>
      <c r="H228" s="37"/>
      <c r="I228" s="37"/>
      <c r="J228" s="37"/>
      <c r="K228" s="61"/>
      <c r="L228" s="30"/>
      <c r="M228" s="7"/>
      <c r="N228" s="26"/>
      <c r="O228" s="10"/>
      <c r="P228" s="52"/>
      <c r="Q228" s="25"/>
      <c r="R228" s="53"/>
    </row>
    <row r="229" spans="2:18">
      <c r="B229" s="42">
        <v>226</v>
      </c>
      <c r="C229" s="45"/>
      <c r="D229" s="25"/>
      <c r="E229" s="25"/>
      <c r="F229" s="25"/>
      <c r="G229" s="25"/>
      <c r="H229" s="37"/>
      <c r="I229" s="37"/>
      <c r="J229" s="37"/>
      <c r="K229" s="61"/>
      <c r="L229" s="30"/>
      <c r="M229" s="7"/>
      <c r="N229" s="26"/>
      <c r="O229" s="10"/>
      <c r="P229" s="52"/>
      <c r="Q229" s="25"/>
      <c r="R229" s="53"/>
    </row>
    <row r="230" spans="2:18">
      <c r="B230" s="42">
        <v>227</v>
      </c>
      <c r="C230" s="45"/>
      <c r="D230" s="25"/>
      <c r="E230" s="25"/>
      <c r="F230" s="25"/>
      <c r="G230" s="25"/>
      <c r="H230" s="37"/>
      <c r="I230" s="37"/>
      <c r="J230" s="37"/>
      <c r="K230" s="61"/>
      <c r="L230" s="30"/>
      <c r="M230" s="7"/>
      <c r="N230" s="26"/>
      <c r="O230" s="10"/>
      <c r="P230" s="52"/>
      <c r="Q230" s="25"/>
      <c r="R230" s="53"/>
    </row>
    <row r="231" spans="2:18">
      <c r="B231" s="42">
        <v>228</v>
      </c>
      <c r="C231" s="45"/>
      <c r="D231" s="25"/>
      <c r="E231" s="25"/>
      <c r="F231" s="25"/>
      <c r="G231" s="25"/>
      <c r="H231" s="37"/>
      <c r="I231" s="37"/>
      <c r="J231" s="37"/>
      <c r="K231" s="61"/>
      <c r="L231" s="30"/>
      <c r="M231" s="7"/>
      <c r="N231" s="26"/>
      <c r="O231" s="10"/>
      <c r="P231" s="52"/>
      <c r="Q231" s="25"/>
      <c r="R231" s="53"/>
    </row>
    <row r="232" spans="2:18">
      <c r="B232" s="42">
        <v>229</v>
      </c>
      <c r="C232" s="45"/>
      <c r="D232" s="25"/>
      <c r="E232" s="25"/>
      <c r="F232" s="25"/>
      <c r="G232" s="25"/>
      <c r="H232" s="37"/>
      <c r="I232" s="37"/>
      <c r="J232" s="37"/>
      <c r="K232" s="61"/>
      <c r="L232" s="30"/>
      <c r="M232" s="7"/>
      <c r="N232" s="26"/>
      <c r="O232" s="10"/>
      <c r="P232" s="52"/>
      <c r="Q232" s="25"/>
      <c r="R232" s="53"/>
    </row>
    <row r="233" spans="2:18">
      <c r="B233" s="42">
        <v>230</v>
      </c>
      <c r="C233" s="45"/>
      <c r="D233" s="25"/>
      <c r="E233" s="25"/>
      <c r="F233" s="25"/>
      <c r="G233" s="25"/>
      <c r="H233" s="37"/>
      <c r="I233" s="37"/>
      <c r="J233" s="37"/>
      <c r="K233" s="61"/>
      <c r="L233" s="30"/>
      <c r="M233" s="7"/>
      <c r="N233" s="26"/>
      <c r="O233" s="10"/>
      <c r="P233" s="52"/>
      <c r="Q233" s="25"/>
      <c r="R233" s="53"/>
    </row>
    <row r="234" spans="2:18">
      <c r="B234" s="42">
        <v>231</v>
      </c>
      <c r="C234" s="45"/>
      <c r="D234" s="25"/>
      <c r="E234" s="25"/>
      <c r="F234" s="25"/>
      <c r="G234" s="25"/>
      <c r="H234" s="37"/>
      <c r="I234" s="37"/>
      <c r="J234" s="37"/>
      <c r="K234" s="61"/>
      <c r="L234" s="30"/>
      <c r="M234" s="7"/>
      <c r="N234" s="26"/>
      <c r="O234" s="10"/>
      <c r="P234" s="52"/>
      <c r="Q234" s="25"/>
      <c r="R234" s="53"/>
    </row>
    <row r="235" spans="2:18">
      <c r="B235" s="42">
        <v>232</v>
      </c>
      <c r="C235" s="45"/>
      <c r="D235" s="25"/>
      <c r="E235" s="25"/>
      <c r="F235" s="25"/>
      <c r="G235" s="25"/>
      <c r="H235" s="37"/>
      <c r="I235" s="37"/>
      <c r="J235" s="37"/>
      <c r="K235" s="61"/>
      <c r="L235" s="30"/>
      <c r="M235" s="7"/>
      <c r="N235" s="26"/>
      <c r="O235" s="10"/>
      <c r="P235" s="52"/>
      <c r="Q235" s="25"/>
      <c r="R235" s="53"/>
    </row>
    <row r="236" spans="2:18">
      <c r="B236" s="42">
        <v>233</v>
      </c>
      <c r="C236" s="45"/>
      <c r="D236" s="25"/>
      <c r="E236" s="25"/>
      <c r="F236" s="25"/>
      <c r="G236" s="25"/>
      <c r="H236" s="37"/>
      <c r="I236" s="37"/>
      <c r="J236" s="37"/>
      <c r="K236" s="61"/>
      <c r="L236" s="30"/>
      <c r="M236" s="7"/>
      <c r="N236" s="26"/>
      <c r="O236" s="10"/>
      <c r="P236" s="52"/>
      <c r="Q236" s="25"/>
      <c r="R236" s="53"/>
    </row>
    <row r="237" spans="2:18">
      <c r="B237" s="42">
        <v>234</v>
      </c>
      <c r="C237" s="45"/>
      <c r="D237" s="25"/>
      <c r="E237" s="25"/>
      <c r="F237" s="25"/>
      <c r="G237" s="25"/>
      <c r="H237" s="37"/>
      <c r="I237" s="37"/>
      <c r="J237" s="37"/>
      <c r="K237" s="61"/>
      <c r="L237" s="30"/>
      <c r="M237" s="7"/>
      <c r="N237" s="26"/>
      <c r="O237" s="10"/>
      <c r="P237" s="52"/>
      <c r="Q237" s="25"/>
      <c r="R237" s="53"/>
    </row>
    <row r="238" spans="2:18">
      <c r="B238" s="42">
        <v>235</v>
      </c>
      <c r="C238" s="45"/>
      <c r="D238" s="25"/>
      <c r="E238" s="25"/>
      <c r="F238" s="25"/>
      <c r="G238" s="25"/>
      <c r="H238" s="37"/>
      <c r="I238" s="37"/>
      <c r="J238" s="37"/>
      <c r="K238" s="61"/>
      <c r="L238" s="30"/>
      <c r="M238" s="7"/>
      <c r="N238" s="26"/>
      <c r="O238" s="10"/>
      <c r="P238" s="52"/>
      <c r="Q238" s="25"/>
      <c r="R238" s="53"/>
    </row>
    <row r="239" spans="2:18">
      <c r="B239" s="42">
        <v>236</v>
      </c>
      <c r="C239" s="45"/>
      <c r="D239" s="25"/>
      <c r="E239" s="25"/>
      <c r="F239" s="25"/>
      <c r="G239" s="25"/>
      <c r="H239" s="37"/>
      <c r="I239" s="37"/>
      <c r="J239" s="37"/>
      <c r="K239" s="61"/>
      <c r="L239" s="30"/>
      <c r="M239" s="7"/>
      <c r="N239" s="26"/>
      <c r="O239" s="10"/>
      <c r="P239" s="52"/>
      <c r="Q239" s="25"/>
      <c r="R239" s="53"/>
    </row>
    <row r="240" spans="2:18">
      <c r="B240" s="42">
        <v>237</v>
      </c>
      <c r="C240" s="45"/>
      <c r="D240" s="25"/>
      <c r="E240" s="25"/>
      <c r="F240" s="25"/>
      <c r="G240" s="25"/>
      <c r="H240" s="37"/>
      <c r="I240" s="37"/>
      <c r="J240" s="37"/>
      <c r="K240" s="61"/>
      <c r="L240" s="30"/>
      <c r="M240" s="7"/>
      <c r="N240" s="26"/>
      <c r="O240" s="10"/>
      <c r="P240" s="52"/>
      <c r="Q240" s="25"/>
      <c r="R240" s="53"/>
    </row>
    <row r="241" spans="2:18">
      <c r="B241" s="42">
        <v>238</v>
      </c>
      <c r="C241" s="45"/>
      <c r="D241" s="25"/>
      <c r="E241" s="25"/>
      <c r="F241" s="25"/>
      <c r="G241" s="25"/>
      <c r="H241" s="37"/>
      <c r="I241" s="37"/>
      <c r="J241" s="37"/>
      <c r="K241" s="61"/>
      <c r="L241" s="30"/>
      <c r="M241" s="7"/>
      <c r="N241" s="26"/>
      <c r="O241" s="10"/>
      <c r="P241" s="52"/>
      <c r="Q241" s="25"/>
      <c r="R241" s="53"/>
    </row>
    <row r="242" spans="2:18">
      <c r="B242" s="42">
        <v>239</v>
      </c>
      <c r="C242" s="45"/>
      <c r="D242" s="25"/>
      <c r="E242" s="25"/>
      <c r="F242" s="25"/>
      <c r="G242" s="25"/>
      <c r="H242" s="37"/>
      <c r="I242" s="37"/>
      <c r="J242" s="37"/>
      <c r="K242" s="61"/>
      <c r="L242" s="30"/>
      <c r="M242" s="7"/>
      <c r="N242" s="26"/>
      <c r="O242" s="10"/>
      <c r="P242" s="52"/>
      <c r="Q242" s="25"/>
      <c r="R242" s="53"/>
    </row>
    <row r="243" spans="2:18">
      <c r="B243" s="42">
        <v>240</v>
      </c>
      <c r="C243" s="45"/>
      <c r="D243" s="25"/>
      <c r="E243" s="25"/>
      <c r="F243" s="25"/>
      <c r="G243" s="25"/>
      <c r="H243" s="37"/>
      <c r="I243" s="37"/>
      <c r="J243" s="37"/>
      <c r="K243" s="61"/>
      <c r="L243" s="30"/>
      <c r="M243" s="7"/>
      <c r="N243" s="26"/>
      <c r="O243" s="10"/>
      <c r="P243" s="52"/>
      <c r="Q243" s="25"/>
      <c r="R243" s="53"/>
    </row>
    <row r="244" spans="2:18">
      <c r="B244" s="42">
        <v>241</v>
      </c>
      <c r="C244" s="45"/>
      <c r="D244" s="25"/>
      <c r="E244" s="25"/>
      <c r="F244" s="25"/>
      <c r="G244" s="25"/>
      <c r="H244" s="37"/>
      <c r="I244" s="37"/>
      <c r="J244" s="37"/>
      <c r="K244" s="61"/>
      <c r="L244" s="30"/>
      <c r="M244" s="7"/>
      <c r="N244" s="26"/>
      <c r="O244" s="10"/>
      <c r="P244" s="52"/>
      <c r="Q244" s="25"/>
      <c r="R244" s="53"/>
    </row>
    <row r="245" spans="2:18">
      <c r="B245" s="42">
        <v>242</v>
      </c>
      <c r="C245" s="45"/>
      <c r="D245" s="25"/>
      <c r="E245" s="25"/>
      <c r="F245" s="25"/>
      <c r="G245" s="25"/>
      <c r="H245" s="37"/>
      <c r="I245" s="37"/>
      <c r="J245" s="37"/>
      <c r="K245" s="61"/>
      <c r="L245" s="30"/>
      <c r="M245" s="7"/>
      <c r="N245" s="26"/>
      <c r="O245" s="10"/>
      <c r="P245" s="52"/>
      <c r="Q245" s="25"/>
      <c r="R245" s="53"/>
    </row>
    <row r="246" spans="2:18">
      <c r="B246" s="42">
        <v>243</v>
      </c>
      <c r="C246" s="45"/>
      <c r="D246" s="25"/>
      <c r="E246" s="25"/>
      <c r="F246" s="25"/>
      <c r="G246" s="25"/>
      <c r="H246" s="37"/>
      <c r="I246" s="37"/>
      <c r="J246" s="37"/>
      <c r="K246" s="61"/>
      <c r="L246" s="30"/>
      <c r="M246" s="7"/>
      <c r="N246" s="26"/>
      <c r="O246" s="10"/>
      <c r="P246" s="52"/>
      <c r="Q246" s="25"/>
      <c r="R246" s="53"/>
    </row>
    <row r="247" spans="2:18">
      <c r="B247" s="42">
        <v>244</v>
      </c>
      <c r="C247" s="45"/>
      <c r="D247" s="25"/>
      <c r="E247" s="25"/>
      <c r="F247" s="25"/>
      <c r="G247" s="25"/>
      <c r="H247" s="37"/>
      <c r="I247" s="37"/>
      <c r="J247" s="37"/>
      <c r="K247" s="61"/>
      <c r="L247" s="30"/>
      <c r="M247" s="7"/>
      <c r="N247" s="26"/>
      <c r="O247" s="10"/>
      <c r="P247" s="52"/>
      <c r="Q247" s="25"/>
      <c r="R247" s="53"/>
    </row>
    <row r="248" spans="2:18">
      <c r="B248" s="42">
        <v>245</v>
      </c>
      <c r="C248" s="45"/>
      <c r="D248" s="25"/>
      <c r="E248" s="25"/>
      <c r="F248" s="25"/>
      <c r="G248" s="25"/>
      <c r="H248" s="37"/>
      <c r="I248" s="37"/>
      <c r="J248" s="37"/>
      <c r="K248" s="61"/>
      <c r="L248" s="30"/>
      <c r="M248" s="7"/>
      <c r="N248" s="26"/>
      <c r="O248" s="10"/>
      <c r="P248" s="52"/>
      <c r="Q248" s="25"/>
      <c r="R248" s="53"/>
    </row>
    <row r="249" spans="2:18">
      <c r="B249" s="42">
        <v>246</v>
      </c>
      <c r="C249" s="45"/>
      <c r="D249" s="25"/>
      <c r="E249" s="25"/>
      <c r="F249" s="25"/>
      <c r="G249" s="25"/>
      <c r="H249" s="37"/>
      <c r="I249" s="37"/>
      <c r="J249" s="37"/>
      <c r="K249" s="61"/>
      <c r="L249" s="30"/>
      <c r="M249" s="7"/>
      <c r="N249" s="26"/>
      <c r="O249" s="10"/>
      <c r="P249" s="52"/>
      <c r="Q249" s="25"/>
      <c r="R249" s="53"/>
    </row>
    <row r="250" spans="2:18">
      <c r="B250" s="42">
        <v>247</v>
      </c>
      <c r="C250" s="45"/>
      <c r="D250" s="25"/>
      <c r="E250" s="25"/>
      <c r="F250" s="25"/>
      <c r="G250" s="25"/>
      <c r="H250" s="37"/>
      <c r="I250" s="37"/>
      <c r="J250" s="37"/>
      <c r="K250" s="61"/>
      <c r="L250" s="30"/>
      <c r="M250" s="7"/>
      <c r="N250" s="26"/>
      <c r="O250" s="10"/>
      <c r="P250" s="52"/>
      <c r="Q250" s="25"/>
      <c r="R250" s="53"/>
    </row>
    <row r="251" spans="2:18">
      <c r="B251" s="42">
        <v>248</v>
      </c>
      <c r="C251" s="45"/>
      <c r="D251" s="25"/>
      <c r="E251" s="25"/>
      <c r="F251" s="25"/>
      <c r="G251" s="25"/>
      <c r="H251" s="37"/>
      <c r="I251" s="37"/>
      <c r="J251" s="37"/>
      <c r="K251" s="61"/>
      <c r="L251" s="30"/>
      <c r="M251" s="7"/>
      <c r="N251" s="26"/>
      <c r="O251" s="10"/>
      <c r="P251" s="52"/>
      <c r="Q251" s="25"/>
      <c r="R251" s="53"/>
    </row>
    <row r="252" spans="2:18">
      <c r="B252" s="42">
        <v>249</v>
      </c>
      <c r="C252" s="45"/>
      <c r="D252" s="25"/>
      <c r="E252" s="25"/>
      <c r="F252" s="25"/>
      <c r="G252" s="25"/>
      <c r="H252" s="37"/>
      <c r="I252" s="37"/>
      <c r="J252" s="37"/>
      <c r="K252" s="61"/>
      <c r="L252" s="30"/>
      <c r="M252" s="7"/>
      <c r="N252" s="118"/>
      <c r="O252" s="10"/>
      <c r="P252" s="52"/>
      <c r="Q252" s="25"/>
      <c r="R252" s="53"/>
    </row>
    <row r="253" spans="2:18">
      <c r="B253" s="42">
        <v>250</v>
      </c>
      <c r="C253" s="45"/>
      <c r="D253" s="25"/>
      <c r="E253" s="25"/>
      <c r="F253" s="25"/>
      <c r="G253" s="25"/>
      <c r="H253" s="37"/>
      <c r="I253" s="37"/>
      <c r="J253" s="37"/>
      <c r="K253" s="61"/>
      <c r="L253" s="30"/>
      <c r="M253" s="7"/>
      <c r="N253" s="118"/>
      <c r="O253" s="10"/>
      <c r="P253" s="52"/>
      <c r="Q253" s="25"/>
      <c r="R253" s="53"/>
    </row>
    <row r="254" spans="2:18">
      <c r="B254" s="42">
        <v>251</v>
      </c>
      <c r="C254" s="45"/>
      <c r="D254" s="25"/>
      <c r="E254" s="25"/>
      <c r="F254" s="25"/>
      <c r="G254" s="25"/>
      <c r="H254" s="37"/>
      <c r="I254" s="37"/>
      <c r="J254" s="37"/>
      <c r="K254" s="61"/>
      <c r="L254" s="30"/>
      <c r="M254" s="7"/>
      <c r="N254" s="118"/>
      <c r="O254" s="10"/>
      <c r="P254" s="52"/>
      <c r="Q254" s="25"/>
      <c r="R254" s="53"/>
    </row>
    <row r="255" spans="2:18">
      <c r="B255" s="42">
        <v>252</v>
      </c>
      <c r="C255" s="45"/>
      <c r="D255" s="25"/>
      <c r="E255" s="25"/>
      <c r="F255" s="25"/>
      <c r="G255" s="25"/>
      <c r="H255" s="37"/>
      <c r="I255" s="37"/>
      <c r="J255" s="37"/>
      <c r="K255" s="61"/>
      <c r="L255" s="30"/>
      <c r="M255" s="7"/>
      <c r="N255" s="118"/>
      <c r="O255" s="10"/>
      <c r="P255" s="52"/>
      <c r="Q255" s="25"/>
      <c r="R255" s="53"/>
    </row>
    <row r="256" spans="2:18">
      <c r="B256" s="42">
        <v>253</v>
      </c>
      <c r="C256" s="45"/>
      <c r="D256" s="25"/>
      <c r="E256" s="25"/>
      <c r="F256" s="25"/>
      <c r="G256" s="25"/>
      <c r="H256" s="37"/>
      <c r="I256" s="37"/>
      <c r="J256" s="37"/>
      <c r="K256" s="61"/>
      <c r="L256" s="30"/>
      <c r="M256" s="7"/>
      <c r="N256" s="118"/>
      <c r="O256" s="10"/>
      <c r="P256" s="52"/>
      <c r="Q256" s="25"/>
      <c r="R256" s="53"/>
    </row>
    <row r="257" spans="2:18">
      <c r="B257" s="42">
        <v>254</v>
      </c>
      <c r="C257" s="45"/>
      <c r="D257" s="25"/>
      <c r="E257" s="25"/>
      <c r="F257" s="25"/>
      <c r="G257" s="25"/>
      <c r="H257" s="37"/>
      <c r="I257" s="37"/>
      <c r="J257" s="37"/>
      <c r="K257" s="61"/>
      <c r="L257" s="30"/>
      <c r="M257" s="7"/>
      <c r="N257" s="118"/>
      <c r="O257" s="10"/>
      <c r="P257" s="52"/>
      <c r="Q257" s="25"/>
      <c r="R257" s="53"/>
    </row>
    <row r="258" spans="2:18">
      <c r="B258" s="42">
        <v>255</v>
      </c>
      <c r="C258" s="45"/>
      <c r="D258" s="25"/>
      <c r="E258" s="25"/>
      <c r="F258" s="25"/>
      <c r="G258" s="25"/>
      <c r="H258" s="37"/>
      <c r="I258" s="37"/>
      <c r="J258" s="37"/>
      <c r="K258" s="61"/>
      <c r="L258" s="30"/>
      <c r="M258" s="7"/>
      <c r="N258" s="118"/>
      <c r="O258" s="10"/>
      <c r="P258" s="52"/>
      <c r="Q258" s="25"/>
      <c r="R258" s="53"/>
    </row>
    <row r="259" spans="2:18">
      <c r="B259" s="42">
        <v>256</v>
      </c>
      <c r="C259" s="45"/>
      <c r="D259" s="25"/>
      <c r="E259" s="25"/>
      <c r="F259" s="25"/>
      <c r="G259" s="25"/>
      <c r="H259" s="37"/>
      <c r="I259" s="37"/>
      <c r="J259" s="37"/>
      <c r="K259" s="61"/>
      <c r="L259" s="30"/>
      <c r="M259" s="7"/>
      <c r="N259" s="118"/>
      <c r="O259" s="10"/>
      <c r="P259" s="52"/>
      <c r="Q259" s="25"/>
      <c r="R259" s="53"/>
    </row>
    <row r="260" spans="2:18">
      <c r="B260" s="42">
        <v>257</v>
      </c>
      <c r="C260" s="45"/>
      <c r="D260" s="25"/>
      <c r="E260" s="25"/>
      <c r="F260" s="25"/>
      <c r="G260" s="25"/>
      <c r="H260" s="37"/>
      <c r="I260" s="37"/>
      <c r="J260" s="37"/>
      <c r="K260" s="61"/>
      <c r="L260" s="30"/>
      <c r="M260" s="7"/>
      <c r="N260" s="118"/>
      <c r="O260" s="10"/>
      <c r="P260" s="52"/>
      <c r="Q260" s="25"/>
      <c r="R260" s="53"/>
    </row>
    <row r="261" spans="2:18">
      <c r="B261" s="42">
        <v>258</v>
      </c>
      <c r="C261" s="45"/>
      <c r="D261" s="25"/>
      <c r="E261" s="25"/>
      <c r="F261" s="25"/>
      <c r="G261" s="25"/>
      <c r="H261" s="37"/>
      <c r="I261" s="37"/>
      <c r="J261" s="37"/>
      <c r="K261" s="61"/>
      <c r="L261" s="30"/>
      <c r="M261" s="7"/>
      <c r="N261" s="118"/>
      <c r="O261" s="10"/>
      <c r="P261" s="52"/>
      <c r="Q261" s="25"/>
      <c r="R261" s="53"/>
    </row>
    <row r="262" spans="2:18">
      <c r="B262" s="42">
        <v>259</v>
      </c>
      <c r="C262" s="45"/>
      <c r="D262" s="25"/>
      <c r="E262" s="25"/>
      <c r="F262" s="25"/>
      <c r="G262" s="25"/>
      <c r="H262" s="37"/>
      <c r="I262" s="37"/>
      <c r="J262" s="37"/>
      <c r="K262" s="61"/>
      <c r="L262" s="30"/>
      <c r="M262" s="7"/>
      <c r="N262" s="118"/>
      <c r="O262" s="10"/>
      <c r="P262" s="52"/>
      <c r="Q262" s="25"/>
      <c r="R262" s="53"/>
    </row>
    <row r="263" spans="2:18">
      <c r="B263" s="42">
        <v>260</v>
      </c>
      <c r="C263" s="45"/>
      <c r="D263" s="25"/>
      <c r="E263" s="25"/>
      <c r="F263" s="25"/>
      <c r="G263" s="25"/>
      <c r="H263" s="37"/>
      <c r="I263" s="37"/>
      <c r="J263" s="37"/>
      <c r="K263" s="61"/>
      <c r="L263" s="30"/>
      <c r="M263" s="7"/>
      <c r="N263" s="118"/>
      <c r="O263" s="10"/>
      <c r="P263" s="52"/>
      <c r="Q263" s="25"/>
      <c r="R263" s="53"/>
    </row>
    <row r="264" spans="2:18">
      <c r="B264" s="42">
        <v>261</v>
      </c>
      <c r="C264" s="45"/>
      <c r="D264" s="25"/>
      <c r="E264" s="25"/>
      <c r="F264" s="25"/>
      <c r="G264" s="25"/>
      <c r="H264" s="37"/>
      <c r="I264" s="37"/>
      <c r="J264" s="37"/>
      <c r="K264" s="61"/>
      <c r="L264" s="30"/>
      <c r="M264" s="7"/>
      <c r="N264" s="118"/>
      <c r="O264" s="10"/>
      <c r="P264" s="52"/>
      <c r="Q264" s="25"/>
      <c r="R264" s="53"/>
    </row>
    <row r="265" spans="2:18">
      <c r="B265" s="42">
        <v>262</v>
      </c>
      <c r="C265" s="45"/>
      <c r="D265" s="25"/>
      <c r="E265" s="25"/>
      <c r="F265" s="25"/>
      <c r="G265" s="25"/>
      <c r="H265" s="37"/>
      <c r="I265" s="37"/>
      <c r="J265" s="37"/>
      <c r="K265" s="61"/>
      <c r="L265" s="30"/>
      <c r="M265" s="7"/>
      <c r="N265" s="118"/>
      <c r="O265" s="10"/>
      <c r="P265" s="52"/>
      <c r="Q265" s="25"/>
      <c r="R265" s="53"/>
    </row>
    <row r="266" spans="2:18">
      <c r="B266" s="42">
        <v>263</v>
      </c>
      <c r="C266" s="45"/>
      <c r="D266" s="25"/>
      <c r="E266" s="25"/>
      <c r="F266" s="25"/>
      <c r="G266" s="25"/>
      <c r="H266" s="37"/>
      <c r="I266" s="37"/>
      <c r="J266" s="37"/>
      <c r="K266" s="61"/>
      <c r="L266" s="30"/>
      <c r="M266" s="7"/>
      <c r="N266" s="118"/>
      <c r="O266" s="10"/>
      <c r="P266" s="52"/>
      <c r="Q266" s="25"/>
      <c r="R266" s="53"/>
    </row>
    <row r="267" spans="2:18">
      <c r="B267" s="42">
        <v>264</v>
      </c>
      <c r="C267" s="45"/>
      <c r="D267" s="25"/>
      <c r="E267" s="25"/>
      <c r="F267" s="25"/>
      <c r="G267" s="25"/>
      <c r="H267" s="37"/>
      <c r="I267" s="37"/>
      <c r="J267" s="37"/>
      <c r="K267" s="61"/>
      <c r="L267" s="30"/>
      <c r="M267" s="7"/>
      <c r="N267" s="118"/>
      <c r="O267" s="10"/>
      <c r="P267" s="52"/>
      <c r="Q267" s="25"/>
      <c r="R267" s="53"/>
    </row>
    <row r="268" spans="2:18">
      <c r="B268" s="42">
        <v>265</v>
      </c>
      <c r="C268" s="45"/>
      <c r="D268" s="25"/>
      <c r="E268" s="25"/>
      <c r="F268" s="25"/>
      <c r="G268" s="25"/>
      <c r="H268" s="37"/>
      <c r="I268" s="37"/>
      <c r="J268" s="37"/>
      <c r="K268" s="61"/>
      <c r="L268" s="30"/>
      <c r="M268" s="7"/>
      <c r="N268" s="118"/>
      <c r="O268" s="10"/>
      <c r="P268" s="52"/>
      <c r="Q268" s="25"/>
      <c r="R268" s="53"/>
    </row>
    <row r="269" spans="2:18">
      <c r="B269" s="42">
        <v>266</v>
      </c>
      <c r="C269" s="45"/>
      <c r="D269" s="25"/>
      <c r="E269" s="25"/>
      <c r="F269" s="25"/>
      <c r="G269" s="25"/>
      <c r="H269" s="37"/>
      <c r="I269" s="37"/>
      <c r="J269" s="37"/>
      <c r="K269" s="61"/>
      <c r="L269" s="30"/>
      <c r="M269" s="7"/>
      <c r="N269" s="118"/>
      <c r="O269" s="10"/>
      <c r="P269" s="52"/>
      <c r="Q269" s="25"/>
      <c r="R269" s="53"/>
    </row>
    <row r="270" spans="2:18">
      <c r="B270" s="42">
        <v>267</v>
      </c>
      <c r="C270" s="45"/>
      <c r="D270" s="25"/>
      <c r="E270" s="25"/>
      <c r="F270" s="25"/>
      <c r="G270" s="25"/>
      <c r="H270" s="37"/>
      <c r="I270" s="37"/>
      <c r="J270" s="37"/>
      <c r="K270" s="61"/>
      <c r="L270" s="30"/>
      <c r="M270" s="7"/>
      <c r="N270" s="118"/>
      <c r="O270" s="10"/>
      <c r="P270" s="52"/>
      <c r="Q270" s="25"/>
      <c r="R270" s="53"/>
    </row>
    <row r="271" spans="2:18">
      <c r="B271" s="42">
        <v>268</v>
      </c>
      <c r="C271" s="45"/>
      <c r="D271" s="25"/>
      <c r="E271" s="25"/>
      <c r="F271" s="25"/>
      <c r="G271" s="25"/>
      <c r="H271" s="37"/>
      <c r="I271" s="37"/>
      <c r="J271" s="37"/>
      <c r="K271" s="61"/>
      <c r="L271" s="30"/>
      <c r="M271" s="7"/>
      <c r="N271" s="118"/>
      <c r="O271" s="10"/>
      <c r="P271" s="52"/>
      <c r="Q271" s="25"/>
      <c r="R271" s="53"/>
    </row>
    <row r="272" spans="2:18">
      <c r="B272" s="42">
        <v>269</v>
      </c>
      <c r="C272" s="45"/>
      <c r="D272" s="25"/>
      <c r="E272" s="25"/>
      <c r="F272" s="25"/>
      <c r="G272" s="25"/>
      <c r="H272" s="37"/>
      <c r="I272" s="37"/>
      <c r="J272" s="37"/>
      <c r="K272" s="61"/>
      <c r="L272" s="30"/>
      <c r="M272" s="7"/>
      <c r="N272" s="118"/>
      <c r="O272" s="10"/>
      <c r="P272" s="52"/>
      <c r="Q272" s="25"/>
      <c r="R272" s="53"/>
    </row>
    <row r="273" spans="2:18">
      <c r="B273" s="42">
        <v>270</v>
      </c>
      <c r="C273" s="45"/>
      <c r="D273" s="25"/>
      <c r="E273" s="25"/>
      <c r="F273" s="25"/>
      <c r="G273" s="25"/>
      <c r="H273" s="37"/>
      <c r="I273" s="37"/>
      <c r="J273" s="37"/>
      <c r="K273" s="61"/>
      <c r="L273" s="30"/>
      <c r="M273" s="7"/>
      <c r="N273" s="118"/>
      <c r="O273" s="10"/>
      <c r="P273" s="52"/>
      <c r="Q273" s="25"/>
      <c r="R273" s="53"/>
    </row>
    <row r="274" spans="2:18">
      <c r="B274" s="42">
        <v>271</v>
      </c>
      <c r="C274" s="45"/>
      <c r="D274" s="25"/>
      <c r="E274" s="25"/>
      <c r="F274" s="25"/>
      <c r="G274" s="25"/>
      <c r="H274" s="37"/>
      <c r="I274" s="37"/>
      <c r="J274" s="37"/>
      <c r="K274" s="61"/>
      <c r="L274" s="30"/>
      <c r="M274" s="7"/>
      <c r="N274" s="118"/>
      <c r="O274" s="10"/>
      <c r="P274" s="52"/>
      <c r="Q274" s="25"/>
      <c r="R274" s="53"/>
    </row>
    <row r="275" spans="2:18">
      <c r="B275" s="42">
        <v>272</v>
      </c>
      <c r="C275" s="45"/>
      <c r="D275" s="25"/>
      <c r="E275" s="25"/>
      <c r="F275" s="25"/>
      <c r="G275" s="25"/>
      <c r="H275" s="37"/>
      <c r="I275" s="37"/>
      <c r="J275" s="37"/>
      <c r="K275" s="61"/>
      <c r="L275" s="30"/>
      <c r="M275" s="7"/>
      <c r="N275" s="118"/>
      <c r="O275" s="10"/>
      <c r="P275" s="52"/>
      <c r="Q275" s="25"/>
      <c r="R275" s="53"/>
    </row>
    <row r="276" spans="2:18">
      <c r="B276" s="42">
        <v>273</v>
      </c>
      <c r="C276" s="45"/>
      <c r="D276" s="25"/>
      <c r="E276" s="25"/>
      <c r="F276" s="25"/>
      <c r="G276" s="25"/>
      <c r="H276" s="37"/>
      <c r="I276" s="37"/>
      <c r="J276" s="37"/>
      <c r="K276" s="61"/>
      <c r="L276" s="30"/>
      <c r="M276" s="7"/>
      <c r="N276" s="118"/>
      <c r="O276" s="10"/>
      <c r="P276" s="52"/>
      <c r="Q276" s="25"/>
      <c r="R276" s="53"/>
    </row>
    <row r="277" spans="2:18">
      <c r="B277" s="42">
        <v>274</v>
      </c>
      <c r="C277" s="45"/>
      <c r="D277" s="25"/>
      <c r="E277" s="25"/>
      <c r="F277" s="25"/>
      <c r="G277" s="25"/>
      <c r="H277" s="37"/>
      <c r="I277" s="37"/>
      <c r="J277" s="37"/>
      <c r="K277" s="61"/>
      <c r="L277" s="30"/>
      <c r="M277" s="7"/>
      <c r="N277" s="118"/>
      <c r="O277" s="10"/>
      <c r="P277" s="52"/>
      <c r="Q277" s="25"/>
      <c r="R277" s="53"/>
    </row>
    <row r="278" spans="2:18">
      <c r="B278" s="42">
        <v>275</v>
      </c>
      <c r="C278" s="45"/>
      <c r="D278" s="25"/>
      <c r="E278" s="25"/>
      <c r="F278" s="25"/>
      <c r="G278" s="25"/>
      <c r="H278" s="37"/>
      <c r="I278" s="37"/>
      <c r="J278" s="37"/>
      <c r="K278" s="61"/>
      <c r="L278" s="30"/>
      <c r="M278" s="7"/>
      <c r="N278" s="118"/>
      <c r="O278" s="10"/>
      <c r="P278" s="52"/>
      <c r="Q278" s="25"/>
      <c r="R278" s="53"/>
    </row>
    <row r="279" spans="2:18">
      <c r="B279" s="42">
        <v>276</v>
      </c>
      <c r="C279" s="45"/>
      <c r="D279" s="25"/>
      <c r="E279" s="25"/>
      <c r="F279" s="25"/>
      <c r="G279" s="25"/>
      <c r="H279" s="37"/>
      <c r="I279" s="37"/>
      <c r="J279" s="37"/>
      <c r="K279" s="61"/>
      <c r="L279" s="30"/>
      <c r="M279" s="7"/>
      <c r="N279" s="118"/>
      <c r="O279" s="10"/>
      <c r="P279" s="52"/>
      <c r="Q279" s="25"/>
      <c r="R279" s="53"/>
    </row>
    <row r="280" spans="2:18">
      <c r="B280" s="42">
        <v>277</v>
      </c>
      <c r="C280" s="45"/>
      <c r="D280" s="25"/>
      <c r="E280" s="25"/>
      <c r="F280" s="25"/>
      <c r="G280" s="25"/>
      <c r="H280" s="37"/>
      <c r="I280" s="37"/>
      <c r="J280" s="37"/>
      <c r="K280" s="61"/>
      <c r="L280" s="30"/>
      <c r="M280" s="7"/>
      <c r="N280" s="118"/>
      <c r="O280" s="10"/>
      <c r="P280" s="52"/>
      <c r="Q280" s="25"/>
      <c r="R280" s="53"/>
    </row>
    <row r="281" spans="2:18">
      <c r="B281" s="42">
        <v>278</v>
      </c>
      <c r="C281" s="45"/>
      <c r="D281" s="25"/>
      <c r="E281" s="25"/>
      <c r="F281" s="25"/>
      <c r="G281" s="25"/>
      <c r="H281" s="37"/>
      <c r="I281" s="37"/>
      <c r="J281" s="37"/>
      <c r="K281" s="61"/>
      <c r="L281" s="30"/>
      <c r="M281" s="7"/>
      <c r="N281" s="118"/>
      <c r="O281" s="10"/>
      <c r="P281" s="52"/>
      <c r="Q281" s="25"/>
      <c r="R281" s="53"/>
    </row>
    <row r="282" spans="2:18">
      <c r="B282" s="42">
        <v>279</v>
      </c>
      <c r="C282" s="45"/>
      <c r="D282" s="25"/>
      <c r="E282" s="25"/>
      <c r="F282" s="25"/>
      <c r="G282" s="25"/>
      <c r="H282" s="37"/>
      <c r="I282" s="37"/>
      <c r="J282" s="37"/>
      <c r="K282" s="61"/>
      <c r="L282" s="30"/>
      <c r="M282" s="7"/>
      <c r="N282" s="118"/>
      <c r="O282" s="10"/>
      <c r="P282" s="52"/>
      <c r="Q282" s="25"/>
      <c r="R282" s="53"/>
    </row>
    <row r="283" spans="2:18">
      <c r="B283" s="42">
        <v>280</v>
      </c>
      <c r="C283" s="45"/>
      <c r="D283" s="25"/>
      <c r="E283" s="25"/>
      <c r="F283" s="25"/>
      <c r="G283" s="25"/>
      <c r="H283" s="37"/>
      <c r="I283" s="37"/>
      <c r="J283" s="37"/>
      <c r="K283" s="61"/>
      <c r="L283" s="30"/>
      <c r="M283" s="7"/>
      <c r="N283" s="118"/>
      <c r="O283" s="10"/>
      <c r="P283" s="52"/>
      <c r="Q283" s="25"/>
      <c r="R283" s="53"/>
    </row>
    <row r="284" spans="2:18">
      <c r="B284" s="42">
        <v>281</v>
      </c>
      <c r="C284" s="45"/>
      <c r="D284" s="25"/>
      <c r="E284" s="25"/>
      <c r="F284" s="25"/>
      <c r="G284" s="25"/>
      <c r="H284" s="37"/>
      <c r="I284" s="37"/>
      <c r="J284" s="37"/>
      <c r="K284" s="61"/>
      <c r="L284" s="30"/>
      <c r="M284" s="7"/>
      <c r="N284" s="118"/>
      <c r="O284" s="10"/>
      <c r="P284" s="52"/>
      <c r="Q284" s="25"/>
      <c r="R284" s="53"/>
    </row>
    <row r="285" spans="2:18">
      <c r="B285" s="42">
        <v>282</v>
      </c>
      <c r="C285" s="45"/>
      <c r="D285" s="25"/>
      <c r="E285" s="25"/>
      <c r="F285" s="25"/>
      <c r="G285" s="25"/>
      <c r="H285" s="37"/>
      <c r="I285" s="37"/>
      <c r="J285" s="37"/>
      <c r="K285" s="61"/>
      <c r="L285" s="30"/>
      <c r="M285" s="7"/>
      <c r="N285" s="118"/>
      <c r="O285" s="10"/>
      <c r="P285" s="52"/>
      <c r="Q285" s="25"/>
      <c r="R285" s="53"/>
    </row>
    <row r="286" spans="2:18">
      <c r="B286" s="42">
        <v>283</v>
      </c>
      <c r="C286" s="45"/>
      <c r="D286" s="25"/>
      <c r="E286" s="25"/>
      <c r="F286" s="25"/>
      <c r="G286" s="25"/>
      <c r="H286" s="37"/>
      <c r="I286" s="37"/>
      <c r="J286" s="37"/>
      <c r="K286" s="61"/>
      <c r="L286" s="30"/>
      <c r="M286" s="7"/>
      <c r="N286" s="118"/>
      <c r="O286" s="10"/>
      <c r="P286" s="52"/>
      <c r="Q286" s="25"/>
      <c r="R286" s="53"/>
    </row>
    <row r="287" spans="2:18">
      <c r="B287" s="42">
        <v>284</v>
      </c>
      <c r="C287" s="45"/>
      <c r="D287" s="25"/>
      <c r="E287" s="25"/>
      <c r="F287" s="25"/>
      <c r="G287" s="25"/>
      <c r="H287" s="37"/>
      <c r="I287" s="37"/>
      <c r="J287" s="37"/>
      <c r="K287" s="61"/>
      <c r="L287" s="30"/>
      <c r="M287" s="7"/>
      <c r="N287" s="118"/>
      <c r="O287" s="10"/>
      <c r="P287" s="52"/>
      <c r="Q287" s="25"/>
      <c r="R287" s="53"/>
    </row>
    <row r="288" spans="2:18">
      <c r="B288" s="42">
        <v>285</v>
      </c>
      <c r="C288" s="45"/>
      <c r="D288" s="25"/>
      <c r="E288" s="25"/>
      <c r="F288" s="25"/>
      <c r="G288" s="25"/>
      <c r="H288" s="37"/>
      <c r="I288" s="37"/>
      <c r="J288" s="37"/>
      <c r="K288" s="61"/>
      <c r="L288" s="30"/>
      <c r="M288" s="7"/>
      <c r="N288" s="118"/>
      <c r="O288" s="10"/>
      <c r="P288" s="52"/>
      <c r="Q288" s="25"/>
      <c r="R288" s="53"/>
    </row>
    <row r="289" spans="2:18">
      <c r="B289" s="42">
        <v>286</v>
      </c>
      <c r="C289" s="45"/>
      <c r="D289" s="25"/>
      <c r="E289" s="25"/>
      <c r="F289" s="25"/>
      <c r="G289" s="25"/>
      <c r="H289" s="37"/>
      <c r="I289" s="37"/>
      <c r="J289" s="37"/>
      <c r="K289" s="61"/>
      <c r="L289" s="30"/>
      <c r="M289" s="7"/>
      <c r="N289" s="118"/>
      <c r="O289" s="10"/>
      <c r="P289" s="52"/>
      <c r="Q289" s="25"/>
      <c r="R289" s="53"/>
    </row>
    <row r="290" spans="2:18">
      <c r="B290" s="42">
        <v>287</v>
      </c>
      <c r="C290" s="45"/>
      <c r="D290" s="25"/>
      <c r="E290" s="25"/>
      <c r="F290" s="25"/>
      <c r="G290" s="25"/>
      <c r="H290" s="37"/>
      <c r="I290" s="37"/>
      <c r="J290" s="37"/>
      <c r="K290" s="61"/>
      <c r="L290" s="30"/>
      <c r="M290" s="7"/>
      <c r="N290" s="118"/>
      <c r="O290" s="10"/>
      <c r="P290" s="52"/>
      <c r="Q290" s="25"/>
      <c r="R290" s="53"/>
    </row>
    <row r="291" spans="2:18">
      <c r="B291" s="42">
        <v>288</v>
      </c>
      <c r="C291" s="45"/>
      <c r="D291" s="25"/>
      <c r="E291" s="25"/>
      <c r="F291" s="25"/>
      <c r="G291" s="25"/>
      <c r="H291" s="37"/>
      <c r="I291" s="37"/>
      <c r="J291" s="37"/>
      <c r="K291" s="61"/>
      <c r="L291" s="30"/>
      <c r="M291" s="7"/>
      <c r="N291" s="118"/>
      <c r="O291" s="10"/>
      <c r="P291" s="52"/>
      <c r="Q291" s="25"/>
      <c r="R291" s="53"/>
    </row>
    <row r="292" spans="2:18">
      <c r="B292" s="42">
        <v>289</v>
      </c>
      <c r="C292" s="45"/>
      <c r="D292" s="25"/>
      <c r="E292" s="25"/>
      <c r="F292" s="25"/>
      <c r="G292" s="25"/>
      <c r="H292" s="37"/>
      <c r="I292" s="37"/>
      <c r="J292" s="37"/>
      <c r="K292" s="61"/>
      <c r="L292" s="30"/>
      <c r="M292" s="7"/>
      <c r="N292" s="118"/>
      <c r="O292" s="10"/>
      <c r="P292" s="52"/>
      <c r="Q292" s="25"/>
      <c r="R292" s="53"/>
    </row>
    <row r="293" spans="2:18">
      <c r="B293" s="42">
        <v>290</v>
      </c>
      <c r="C293" s="45"/>
      <c r="D293" s="25"/>
      <c r="E293" s="25"/>
      <c r="F293" s="25"/>
      <c r="G293" s="25"/>
      <c r="H293" s="37"/>
      <c r="I293" s="37"/>
      <c r="J293" s="37"/>
      <c r="K293" s="61"/>
      <c r="L293" s="30"/>
      <c r="M293" s="7"/>
      <c r="N293" s="118"/>
      <c r="O293" s="10"/>
      <c r="P293" s="52"/>
      <c r="Q293" s="25"/>
      <c r="R293" s="53"/>
    </row>
    <row r="294" spans="2:18">
      <c r="B294" s="42">
        <v>291</v>
      </c>
      <c r="C294" s="45"/>
      <c r="D294" s="25"/>
      <c r="E294" s="25"/>
      <c r="F294" s="25"/>
      <c r="G294" s="25"/>
      <c r="H294" s="37"/>
      <c r="I294" s="37"/>
      <c r="J294" s="37"/>
      <c r="K294" s="61"/>
      <c r="L294" s="30"/>
      <c r="M294" s="7"/>
      <c r="N294" s="118"/>
      <c r="O294" s="10"/>
      <c r="P294" s="52"/>
      <c r="Q294" s="25"/>
      <c r="R294" s="53"/>
    </row>
    <row r="295" spans="2:18">
      <c r="B295" s="42">
        <v>292</v>
      </c>
      <c r="C295" s="45"/>
      <c r="D295" s="25"/>
      <c r="E295" s="25"/>
      <c r="F295" s="25"/>
      <c r="G295" s="25"/>
      <c r="H295" s="37"/>
      <c r="I295" s="37"/>
      <c r="J295" s="37"/>
      <c r="K295" s="61"/>
      <c r="L295" s="30"/>
      <c r="M295" s="7"/>
      <c r="N295" s="118"/>
      <c r="O295" s="10"/>
      <c r="P295" s="52"/>
      <c r="Q295" s="25"/>
      <c r="R295" s="53"/>
    </row>
    <row r="296" spans="2:18">
      <c r="B296" s="42">
        <v>293</v>
      </c>
      <c r="C296" s="45"/>
      <c r="D296" s="25"/>
      <c r="E296" s="25"/>
      <c r="F296" s="25"/>
      <c r="G296" s="25"/>
      <c r="H296" s="37"/>
      <c r="I296" s="37"/>
      <c r="J296" s="37"/>
      <c r="K296" s="61"/>
      <c r="L296" s="30"/>
      <c r="M296" s="7"/>
      <c r="N296" s="118"/>
      <c r="O296" s="10"/>
      <c r="P296" s="52"/>
      <c r="Q296" s="25"/>
      <c r="R296" s="53"/>
    </row>
    <row r="297" spans="2:18">
      <c r="B297" s="42">
        <v>294</v>
      </c>
      <c r="C297" s="45"/>
      <c r="D297" s="25"/>
      <c r="E297" s="25"/>
      <c r="F297" s="25"/>
      <c r="G297" s="25"/>
      <c r="H297" s="37"/>
      <c r="I297" s="37"/>
      <c r="J297" s="37"/>
      <c r="K297" s="61"/>
      <c r="L297" s="30"/>
      <c r="M297" s="7"/>
      <c r="N297" s="118"/>
      <c r="O297" s="10"/>
      <c r="P297" s="52"/>
      <c r="Q297" s="25"/>
      <c r="R297" s="53"/>
    </row>
    <row r="298" spans="2:18">
      <c r="B298" s="42">
        <v>295</v>
      </c>
      <c r="C298" s="45"/>
      <c r="D298" s="25"/>
      <c r="E298" s="25"/>
      <c r="F298" s="25"/>
      <c r="G298" s="25"/>
      <c r="H298" s="37"/>
      <c r="I298" s="37"/>
      <c r="J298" s="37"/>
      <c r="K298" s="61"/>
      <c r="L298" s="30"/>
      <c r="M298" s="7"/>
      <c r="N298" s="118"/>
      <c r="O298" s="10"/>
      <c r="P298" s="52"/>
      <c r="Q298" s="25"/>
      <c r="R298" s="53"/>
    </row>
    <row r="299" spans="2:18">
      <c r="B299" s="42">
        <v>296</v>
      </c>
      <c r="C299" s="45"/>
      <c r="D299" s="25"/>
      <c r="E299" s="25"/>
      <c r="F299" s="25"/>
      <c r="G299" s="25"/>
      <c r="H299" s="37"/>
      <c r="I299" s="37"/>
      <c r="J299" s="37"/>
      <c r="K299" s="61"/>
      <c r="L299" s="30"/>
      <c r="M299" s="7"/>
      <c r="N299" s="118"/>
      <c r="O299" s="10"/>
      <c r="P299" s="52"/>
      <c r="Q299" s="25"/>
      <c r="R299" s="53"/>
    </row>
    <row r="300" spans="2:18">
      <c r="B300" s="42">
        <v>297</v>
      </c>
      <c r="C300" s="45"/>
      <c r="D300" s="25"/>
      <c r="E300" s="25"/>
      <c r="F300" s="25"/>
      <c r="G300" s="25"/>
      <c r="H300" s="37"/>
      <c r="I300" s="37"/>
      <c r="J300" s="37"/>
      <c r="K300" s="61"/>
      <c r="L300" s="30"/>
      <c r="M300" s="7"/>
      <c r="N300" s="118"/>
      <c r="O300" s="10"/>
      <c r="P300" s="52"/>
      <c r="Q300" s="25"/>
      <c r="R300" s="53"/>
    </row>
    <row r="301" spans="2:18">
      <c r="B301" s="42">
        <v>298</v>
      </c>
      <c r="C301" s="45"/>
      <c r="D301" s="25"/>
      <c r="E301" s="25"/>
      <c r="F301" s="25"/>
      <c r="G301" s="25"/>
      <c r="H301" s="37"/>
      <c r="I301" s="37"/>
      <c r="J301" s="37"/>
      <c r="K301" s="61"/>
      <c r="L301" s="30"/>
      <c r="M301" s="7"/>
      <c r="N301" s="118"/>
      <c r="O301" s="10"/>
      <c r="P301" s="52"/>
      <c r="Q301" s="25"/>
      <c r="R301" s="53"/>
    </row>
    <row r="302" spans="2:18">
      <c r="B302" s="42">
        <v>299</v>
      </c>
      <c r="C302" s="45"/>
      <c r="D302" s="25"/>
      <c r="E302" s="25"/>
      <c r="F302" s="25"/>
      <c r="G302" s="25"/>
      <c r="H302" s="37"/>
      <c r="I302" s="37"/>
      <c r="J302" s="37"/>
      <c r="K302" s="61"/>
      <c r="L302" s="30"/>
      <c r="M302" s="7"/>
      <c r="N302" s="118"/>
      <c r="O302" s="10"/>
      <c r="P302" s="52"/>
      <c r="Q302" s="25"/>
      <c r="R302" s="53"/>
    </row>
    <row r="303" spans="2:18">
      <c r="B303" s="42">
        <v>300</v>
      </c>
      <c r="C303" s="45"/>
      <c r="D303" s="25"/>
      <c r="E303" s="25"/>
      <c r="F303" s="25"/>
      <c r="G303" s="25"/>
      <c r="H303" s="37"/>
      <c r="I303" s="37"/>
      <c r="J303" s="37"/>
      <c r="K303" s="61"/>
      <c r="L303" s="30"/>
      <c r="M303" s="7"/>
      <c r="N303" s="118"/>
      <c r="O303" s="10"/>
      <c r="P303" s="52"/>
      <c r="Q303" s="25"/>
      <c r="R303" s="53"/>
    </row>
    <row r="304" spans="2:18">
      <c r="B304" s="42">
        <v>301</v>
      </c>
      <c r="C304" s="45"/>
      <c r="D304" s="25"/>
      <c r="E304" s="25"/>
      <c r="F304" s="25"/>
      <c r="G304" s="25"/>
      <c r="H304" s="37"/>
      <c r="I304" s="37"/>
      <c r="J304" s="37"/>
      <c r="K304" s="61"/>
      <c r="L304" s="30"/>
      <c r="M304" s="7"/>
      <c r="N304" s="118"/>
      <c r="O304" s="10"/>
      <c r="P304" s="52"/>
      <c r="Q304" s="25"/>
      <c r="R304" s="53"/>
    </row>
    <row r="305" spans="2:18">
      <c r="B305" s="42">
        <v>302</v>
      </c>
      <c r="C305" s="45"/>
      <c r="D305" s="25"/>
      <c r="E305" s="25"/>
      <c r="F305" s="25"/>
      <c r="G305" s="25"/>
      <c r="H305" s="37"/>
      <c r="I305" s="37"/>
      <c r="J305" s="37"/>
      <c r="K305" s="61"/>
      <c r="L305" s="30"/>
      <c r="M305" s="7"/>
      <c r="N305" s="118"/>
      <c r="O305" s="10"/>
      <c r="P305" s="52"/>
      <c r="Q305" s="25"/>
      <c r="R305" s="53"/>
    </row>
    <row r="306" spans="2:18">
      <c r="B306" s="42">
        <v>303</v>
      </c>
      <c r="C306" s="45"/>
      <c r="D306" s="25"/>
      <c r="E306" s="25"/>
      <c r="F306" s="25"/>
      <c r="G306" s="25"/>
      <c r="H306" s="37"/>
      <c r="I306" s="37"/>
      <c r="J306" s="37"/>
      <c r="K306" s="61"/>
      <c r="L306" s="30"/>
      <c r="M306" s="7"/>
      <c r="N306" s="118"/>
      <c r="O306" s="10"/>
      <c r="P306" s="52"/>
      <c r="Q306" s="25"/>
      <c r="R306" s="53"/>
    </row>
    <row r="307" spans="2:18">
      <c r="B307" s="42">
        <v>304</v>
      </c>
      <c r="C307" s="45"/>
      <c r="D307" s="25"/>
      <c r="E307" s="25"/>
      <c r="F307" s="25"/>
      <c r="G307" s="25"/>
      <c r="H307" s="37"/>
      <c r="I307" s="37"/>
      <c r="J307" s="37"/>
      <c r="K307" s="61"/>
      <c r="L307" s="30"/>
      <c r="M307" s="7"/>
      <c r="N307" s="118"/>
      <c r="O307" s="10"/>
      <c r="P307" s="52"/>
      <c r="Q307" s="25"/>
      <c r="R307" s="53"/>
    </row>
    <row r="308" spans="2:18">
      <c r="B308" s="42">
        <v>305</v>
      </c>
      <c r="C308" s="45"/>
      <c r="D308" s="25"/>
      <c r="E308" s="25"/>
      <c r="F308" s="25"/>
      <c r="G308" s="25"/>
      <c r="H308" s="37"/>
      <c r="I308" s="37"/>
      <c r="J308" s="37"/>
      <c r="K308" s="61"/>
      <c r="L308" s="30"/>
      <c r="M308" s="7"/>
      <c r="N308" s="118"/>
      <c r="O308" s="10"/>
      <c r="P308" s="52"/>
      <c r="Q308" s="25"/>
      <c r="R308" s="53"/>
    </row>
    <row r="309" spans="2:18">
      <c r="B309" s="42">
        <v>306</v>
      </c>
      <c r="C309" s="45"/>
      <c r="D309" s="25"/>
      <c r="E309" s="25"/>
      <c r="F309" s="25"/>
      <c r="G309" s="25"/>
      <c r="H309" s="37"/>
      <c r="I309" s="37"/>
      <c r="J309" s="37"/>
      <c r="K309" s="61"/>
      <c r="L309" s="30"/>
      <c r="M309" s="7"/>
      <c r="N309" s="118"/>
      <c r="O309" s="10"/>
      <c r="P309" s="52"/>
      <c r="Q309" s="25"/>
      <c r="R309" s="53"/>
    </row>
    <row r="310" spans="2:18">
      <c r="B310" s="42">
        <v>307</v>
      </c>
      <c r="C310" s="45"/>
      <c r="D310" s="25"/>
      <c r="E310" s="25"/>
      <c r="F310" s="25"/>
      <c r="G310" s="25"/>
      <c r="H310" s="37"/>
      <c r="I310" s="37"/>
      <c r="J310" s="37"/>
      <c r="K310" s="61"/>
      <c r="L310" s="30"/>
      <c r="M310" s="7"/>
      <c r="N310" s="118"/>
      <c r="O310" s="10"/>
      <c r="P310" s="52"/>
      <c r="Q310" s="25"/>
      <c r="R310" s="53"/>
    </row>
    <row r="311" spans="2:18">
      <c r="B311" s="42">
        <v>308</v>
      </c>
      <c r="C311" s="45"/>
      <c r="D311" s="25"/>
      <c r="E311" s="25"/>
      <c r="F311" s="25"/>
      <c r="G311" s="25"/>
      <c r="H311" s="37"/>
      <c r="I311" s="37"/>
      <c r="J311" s="37"/>
      <c r="K311" s="61"/>
      <c r="L311" s="30"/>
      <c r="M311" s="7"/>
      <c r="N311" s="118"/>
      <c r="O311" s="10"/>
      <c r="P311" s="52"/>
      <c r="Q311" s="25"/>
      <c r="R311" s="53"/>
    </row>
    <row r="312" spans="2:18">
      <c r="B312" s="42">
        <v>309</v>
      </c>
      <c r="C312" s="45"/>
      <c r="D312" s="25"/>
      <c r="E312" s="25"/>
      <c r="F312" s="25"/>
      <c r="G312" s="25"/>
      <c r="H312" s="37"/>
      <c r="I312" s="37"/>
      <c r="J312" s="37"/>
      <c r="K312" s="61"/>
      <c r="L312" s="30"/>
      <c r="M312" s="7"/>
      <c r="N312" s="118"/>
      <c r="O312" s="10"/>
      <c r="P312" s="52"/>
      <c r="Q312" s="25"/>
      <c r="R312" s="53"/>
    </row>
    <row r="313" spans="2:18">
      <c r="B313" s="42">
        <v>310</v>
      </c>
      <c r="C313" s="45"/>
      <c r="D313" s="25"/>
      <c r="E313" s="25"/>
      <c r="F313" s="25"/>
      <c r="G313" s="25"/>
      <c r="H313" s="37"/>
      <c r="I313" s="37"/>
      <c r="J313" s="37"/>
      <c r="K313" s="61"/>
      <c r="L313" s="30"/>
      <c r="M313" s="7"/>
      <c r="N313" s="118"/>
      <c r="O313" s="10"/>
      <c r="P313" s="52"/>
      <c r="Q313" s="25"/>
      <c r="R313" s="53"/>
    </row>
    <row r="314" spans="2:18">
      <c r="B314" s="42">
        <v>311</v>
      </c>
      <c r="C314" s="45"/>
      <c r="D314" s="25"/>
      <c r="E314" s="25"/>
      <c r="F314" s="25"/>
      <c r="G314" s="25"/>
      <c r="H314" s="37"/>
      <c r="I314" s="37"/>
      <c r="J314" s="37"/>
      <c r="K314" s="61"/>
      <c r="L314" s="30"/>
      <c r="M314" s="7"/>
      <c r="N314" s="118"/>
      <c r="O314" s="10"/>
      <c r="P314" s="52"/>
      <c r="Q314" s="25"/>
      <c r="R314" s="53"/>
    </row>
    <row r="315" spans="2:18">
      <c r="B315" s="42">
        <v>312</v>
      </c>
      <c r="C315" s="45"/>
      <c r="D315" s="25"/>
      <c r="E315" s="25"/>
      <c r="F315" s="25"/>
      <c r="G315" s="25"/>
      <c r="H315" s="37"/>
      <c r="I315" s="37"/>
      <c r="J315" s="37"/>
      <c r="K315" s="61"/>
      <c r="L315" s="30"/>
      <c r="M315" s="7"/>
      <c r="N315" s="118"/>
      <c r="O315" s="10"/>
      <c r="P315" s="52"/>
      <c r="Q315" s="25"/>
      <c r="R315" s="53"/>
    </row>
    <row r="316" spans="2:18">
      <c r="B316" s="42">
        <v>313</v>
      </c>
      <c r="C316" s="45"/>
      <c r="D316" s="25"/>
      <c r="E316" s="25"/>
      <c r="F316" s="25"/>
      <c r="G316" s="25"/>
      <c r="H316" s="37"/>
      <c r="I316" s="37"/>
      <c r="J316" s="37"/>
      <c r="K316" s="61"/>
      <c r="L316" s="30"/>
      <c r="M316" s="7"/>
      <c r="N316" s="118"/>
      <c r="O316" s="10"/>
      <c r="P316" s="52"/>
      <c r="Q316" s="25"/>
      <c r="R316" s="53"/>
    </row>
    <row r="317" spans="2:18">
      <c r="B317" s="42">
        <v>314</v>
      </c>
      <c r="C317" s="45"/>
      <c r="D317" s="25"/>
      <c r="E317" s="25"/>
      <c r="F317" s="25"/>
      <c r="G317" s="25"/>
      <c r="H317" s="37"/>
      <c r="I317" s="37"/>
      <c r="J317" s="37"/>
      <c r="K317" s="61"/>
      <c r="L317" s="30"/>
      <c r="M317" s="7"/>
      <c r="N317" s="118"/>
      <c r="O317" s="10"/>
      <c r="P317" s="52"/>
      <c r="Q317" s="25"/>
      <c r="R317" s="53"/>
    </row>
    <row r="318" spans="2:18">
      <c r="B318" s="42">
        <v>315</v>
      </c>
      <c r="C318" s="45"/>
      <c r="D318" s="25"/>
      <c r="E318" s="25"/>
      <c r="F318" s="25"/>
      <c r="G318" s="25"/>
      <c r="H318" s="37"/>
      <c r="I318" s="37"/>
      <c r="J318" s="37"/>
      <c r="K318" s="61"/>
      <c r="L318" s="30"/>
      <c r="M318" s="7"/>
      <c r="N318" s="118"/>
      <c r="O318" s="10"/>
      <c r="P318" s="52"/>
      <c r="Q318" s="25"/>
      <c r="R318" s="53"/>
    </row>
    <row r="319" spans="2:18">
      <c r="B319" s="42">
        <v>316</v>
      </c>
      <c r="C319" s="45"/>
      <c r="D319" s="25"/>
      <c r="E319" s="25"/>
      <c r="F319" s="25"/>
      <c r="G319" s="25"/>
      <c r="H319" s="37"/>
      <c r="I319" s="37"/>
      <c r="J319" s="37"/>
      <c r="K319" s="61"/>
      <c r="L319" s="30"/>
      <c r="M319" s="7"/>
      <c r="N319" s="118"/>
      <c r="O319" s="10"/>
      <c r="P319" s="52"/>
      <c r="Q319" s="25"/>
      <c r="R319" s="53"/>
    </row>
    <row r="320" spans="2:18">
      <c r="B320" s="42">
        <v>317</v>
      </c>
      <c r="C320" s="45"/>
      <c r="D320" s="25"/>
      <c r="E320" s="25"/>
      <c r="F320" s="25"/>
      <c r="G320" s="25"/>
      <c r="H320" s="37"/>
      <c r="I320" s="37"/>
      <c r="J320" s="37"/>
      <c r="K320" s="61"/>
      <c r="L320" s="30"/>
      <c r="M320" s="7"/>
      <c r="N320" s="118"/>
      <c r="O320" s="10"/>
      <c r="P320" s="52"/>
      <c r="Q320" s="25"/>
      <c r="R320" s="53"/>
    </row>
    <row r="321" spans="2:18">
      <c r="B321" s="42">
        <v>318</v>
      </c>
      <c r="C321" s="45"/>
      <c r="D321" s="25"/>
      <c r="E321" s="25"/>
      <c r="F321" s="25"/>
      <c r="G321" s="25"/>
      <c r="H321" s="37"/>
      <c r="I321" s="37"/>
      <c r="J321" s="37"/>
      <c r="K321" s="61"/>
      <c r="L321" s="30"/>
      <c r="M321" s="7"/>
      <c r="N321" s="118"/>
      <c r="O321" s="10"/>
      <c r="P321" s="52"/>
      <c r="Q321" s="25"/>
      <c r="R321" s="53"/>
    </row>
    <row r="322" spans="2:18">
      <c r="B322" s="42">
        <v>319</v>
      </c>
      <c r="C322" s="45"/>
      <c r="D322" s="25"/>
      <c r="E322" s="25"/>
      <c r="F322" s="25"/>
      <c r="G322" s="25"/>
      <c r="H322" s="37"/>
      <c r="I322" s="37"/>
      <c r="J322" s="37"/>
      <c r="K322" s="61"/>
      <c r="L322" s="30"/>
      <c r="M322" s="7"/>
      <c r="N322" s="118"/>
      <c r="O322" s="10"/>
      <c r="P322" s="52"/>
      <c r="Q322" s="25"/>
      <c r="R322" s="53"/>
    </row>
    <row r="323" spans="2:18">
      <c r="B323" s="42">
        <v>320</v>
      </c>
      <c r="C323" s="45"/>
      <c r="D323" s="25"/>
      <c r="E323" s="25"/>
      <c r="F323" s="25"/>
      <c r="G323" s="25"/>
      <c r="H323" s="37"/>
      <c r="I323" s="37"/>
      <c r="J323" s="37"/>
      <c r="K323" s="61"/>
      <c r="L323" s="30"/>
      <c r="M323" s="7"/>
      <c r="N323" s="118"/>
      <c r="O323" s="10"/>
      <c r="P323" s="52"/>
      <c r="Q323" s="25"/>
      <c r="R323" s="53"/>
    </row>
    <row r="324" spans="2:18">
      <c r="B324" s="42">
        <v>321</v>
      </c>
      <c r="C324" s="45"/>
      <c r="D324" s="25"/>
      <c r="E324" s="25"/>
      <c r="F324" s="25"/>
      <c r="G324" s="25"/>
      <c r="H324" s="37"/>
      <c r="I324" s="37"/>
      <c r="J324" s="37"/>
      <c r="K324" s="61"/>
      <c r="L324" s="30"/>
      <c r="M324" s="7"/>
      <c r="N324" s="118"/>
      <c r="O324" s="10"/>
      <c r="P324" s="52"/>
      <c r="Q324" s="25"/>
      <c r="R324" s="53"/>
    </row>
    <row r="325" spans="2:18">
      <c r="B325" s="42">
        <v>322</v>
      </c>
      <c r="C325" s="45"/>
      <c r="D325" s="25"/>
      <c r="E325" s="25"/>
      <c r="F325" s="25"/>
      <c r="G325" s="25"/>
      <c r="H325" s="37"/>
      <c r="I325" s="37"/>
      <c r="J325" s="37"/>
      <c r="K325" s="61"/>
      <c r="L325" s="30"/>
      <c r="M325" s="7"/>
      <c r="N325" s="118"/>
      <c r="O325" s="10"/>
      <c r="P325" s="52"/>
      <c r="Q325" s="25"/>
      <c r="R325" s="53"/>
    </row>
    <row r="326" spans="2:18">
      <c r="B326" s="42">
        <v>323</v>
      </c>
      <c r="C326" s="45"/>
      <c r="D326" s="25"/>
      <c r="E326" s="25"/>
      <c r="F326" s="25"/>
      <c r="G326" s="25"/>
      <c r="H326" s="37"/>
      <c r="I326" s="37"/>
      <c r="J326" s="37"/>
      <c r="K326" s="61"/>
      <c r="L326" s="30"/>
      <c r="M326" s="7"/>
      <c r="N326" s="118"/>
      <c r="O326" s="10"/>
      <c r="P326" s="52"/>
      <c r="Q326" s="25"/>
      <c r="R326" s="53"/>
    </row>
    <row r="327" spans="2:18">
      <c r="B327" s="42">
        <v>324</v>
      </c>
      <c r="C327" s="45"/>
      <c r="D327" s="25"/>
      <c r="E327" s="25"/>
      <c r="F327" s="25"/>
      <c r="G327" s="25"/>
      <c r="H327" s="37"/>
      <c r="I327" s="37"/>
      <c r="J327" s="37"/>
      <c r="K327" s="61"/>
      <c r="L327" s="30"/>
      <c r="M327" s="7"/>
      <c r="N327" s="118"/>
      <c r="O327" s="10"/>
      <c r="P327" s="52"/>
      <c r="Q327" s="25"/>
      <c r="R327" s="53"/>
    </row>
    <row r="328" spans="2:18">
      <c r="B328" s="42">
        <v>325</v>
      </c>
      <c r="C328" s="45"/>
      <c r="D328" s="25"/>
      <c r="E328" s="25"/>
      <c r="F328" s="25"/>
      <c r="G328" s="25"/>
      <c r="H328" s="37"/>
      <c r="I328" s="37"/>
      <c r="J328" s="37"/>
      <c r="K328" s="61"/>
      <c r="L328" s="30"/>
      <c r="M328" s="7"/>
      <c r="N328" s="118"/>
      <c r="O328" s="10"/>
      <c r="P328" s="52"/>
      <c r="Q328" s="25"/>
      <c r="R328" s="53"/>
    </row>
    <row r="329" spans="2:18">
      <c r="B329" s="42">
        <v>326</v>
      </c>
      <c r="C329" s="45"/>
      <c r="D329" s="25"/>
      <c r="E329" s="25"/>
      <c r="F329" s="25"/>
      <c r="G329" s="25"/>
      <c r="H329" s="37"/>
      <c r="I329" s="37"/>
      <c r="J329" s="37"/>
      <c r="K329" s="61"/>
      <c r="L329" s="30"/>
      <c r="M329" s="7"/>
      <c r="N329" s="118"/>
      <c r="O329" s="10"/>
      <c r="P329" s="52"/>
      <c r="Q329" s="25"/>
      <c r="R329" s="53"/>
    </row>
    <row r="330" spans="2:18">
      <c r="B330" s="42">
        <v>327</v>
      </c>
      <c r="C330" s="45"/>
      <c r="D330" s="25"/>
      <c r="E330" s="25"/>
      <c r="F330" s="25"/>
      <c r="G330" s="25"/>
      <c r="H330" s="37"/>
      <c r="I330" s="37"/>
      <c r="J330" s="37"/>
      <c r="K330" s="61"/>
      <c r="L330" s="30"/>
      <c r="M330" s="7"/>
      <c r="N330" s="118"/>
      <c r="O330" s="10"/>
      <c r="P330" s="52"/>
      <c r="Q330" s="25"/>
      <c r="R330" s="53"/>
    </row>
    <row r="331" spans="2:18">
      <c r="B331" s="42">
        <v>328</v>
      </c>
      <c r="C331" s="45"/>
      <c r="D331" s="25"/>
      <c r="E331" s="25"/>
      <c r="F331" s="25"/>
      <c r="G331" s="25"/>
      <c r="H331" s="37"/>
      <c r="I331" s="37"/>
      <c r="J331" s="37"/>
      <c r="K331" s="61"/>
      <c r="L331" s="30"/>
      <c r="M331" s="7"/>
      <c r="N331" s="118"/>
      <c r="O331" s="10"/>
      <c r="P331" s="52"/>
      <c r="Q331" s="25"/>
      <c r="R331" s="53"/>
    </row>
    <row r="332" spans="2:18">
      <c r="B332" s="42">
        <v>329</v>
      </c>
      <c r="C332" s="45"/>
      <c r="D332" s="25"/>
      <c r="E332" s="25"/>
      <c r="F332" s="25"/>
      <c r="G332" s="25"/>
      <c r="H332" s="37"/>
      <c r="I332" s="37"/>
      <c r="J332" s="37"/>
      <c r="K332" s="61"/>
      <c r="L332" s="30"/>
      <c r="M332" s="7"/>
      <c r="N332" s="118"/>
      <c r="O332" s="10"/>
      <c r="P332" s="52"/>
      <c r="Q332" s="25"/>
      <c r="R332" s="53"/>
    </row>
    <row r="333" spans="2:18">
      <c r="B333" s="42">
        <v>330</v>
      </c>
      <c r="C333" s="45"/>
      <c r="D333" s="25"/>
      <c r="E333" s="25"/>
      <c r="F333" s="25"/>
      <c r="G333" s="25"/>
      <c r="H333" s="37"/>
      <c r="I333" s="37"/>
      <c r="J333" s="37"/>
      <c r="K333" s="61"/>
      <c r="L333" s="30"/>
      <c r="M333" s="7"/>
      <c r="N333" s="118"/>
      <c r="O333" s="10"/>
      <c r="P333" s="52"/>
      <c r="Q333" s="25"/>
      <c r="R333" s="53"/>
    </row>
    <row r="334" spans="2:18">
      <c r="B334" s="42">
        <v>331</v>
      </c>
      <c r="C334" s="45"/>
      <c r="D334" s="25"/>
      <c r="E334" s="25"/>
      <c r="F334" s="25"/>
      <c r="G334" s="25"/>
      <c r="H334" s="37"/>
      <c r="I334" s="37"/>
      <c r="J334" s="37"/>
      <c r="K334" s="61"/>
      <c r="L334" s="30"/>
      <c r="M334" s="7"/>
      <c r="N334" s="118"/>
      <c r="O334" s="10"/>
      <c r="P334" s="52"/>
      <c r="Q334" s="25"/>
      <c r="R334" s="53"/>
    </row>
    <row r="335" spans="2:18">
      <c r="B335" s="42">
        <v>332</v>
      </c>
      <c r="C335" s="45"/>
      <c r="D335" s="25"/>
      <c r="E335" s="25"/>
      <c r="F335" s="25"/>
      <c r="G335" s="25"/>
      <c r="H335" s="37"/>
      <c r="I335" s="37"/>
      <c r="J335" s="37"/>
      <c r="K335" s="61"/>
      <c r="L335" s="30"/>
      <c r="M335" s="7"/>
      <c r="N335" s="118"/>
      <c r="O335" s="10"/>
      <c r="P335" s="52"/>
      <c r="Q335" s="25"/>
      <c r="R335" s="53"/>
    </row>
    <row r="336" spans="2:18">
      <c r="B336" s="42">
        <v>333</v>
      </c>
      <c r="C336" s="45"/>
      <c r="D336" s="25"/>
      <c r="E336" s="25"/>
      <c r="F336" s="25"/>
      <c r="G336" s="25"/>
      <c r="H336" s="37"/>
      <c r="I336" s="37"/>
      <c r="J336" s="37"/>
      <c r="K336" s="61"/>
      <c r="L336" s="30"/>
      <c r="M336" s="7"/>
      <c r="N336" s="118"/>
      <c r="O336" s="10"/>
      <c r="P336" s="52"/>
      <c r="Q336" s="25"/>
      <c r="R336" s="53"/>
    </row>
    <row r="337" spans="2:18">
      <c r="B337" s="42">
        <v>334</v>
      </c>
      <c r="C337" s="45"/>
      <c r="D337" s="25"/>
      <c r="E337" s="25"/>
      <c r="F337" s="25"/>
      <c r="G337" s="25"/>
      <c r="H337" s="37"/>
      <c r="I337" s="37"/>
      <c r="J337" s="37"/>
      <c r="K337" s="61"/>
      <c r="L337" s="30"/>
      <c r="M337" s="7"/>
      <c r="N337" s="118"/>
      <c r="O337" s="10"/>
      <c r="P337" s="52"/>
      <c r="Q337" s="25"/>
      <c r="R337" s="53"/>
    </row>
    <row r="338" spans="2:18">
      <c r="B338" s="42">
        <v>335</v>
      </c>
      <c r="C338" s="45"/>
      <c r="D338" s="25"/>
      <c r="E338" s="25"/>
      <c r="F338" s="25"/>
      <c r="G338" s="25"/>
      <c r="H338" s="37"/>
      <c r="I338" s="37"/>
      <c r="J338" s="37"/>
      <c r="K338" s="61"/>
      <c r="L338" s="30"/>
      <c r="M338" s="7"/>
      <c r="N338" s="118"/>
      <c r="O338" s="10"/>
      <c r="P338" s="52"/>
      <c r="Q338" s="25"/>
      <c r="R338" s="53"/>
    </row>
    <row r="339" spans="2:18">
      <c r="B339" s="42">
        <v>336</v>
      </c>
      <c r="C339" s="45"/>
      <c r="D339" s="25"/>
      <c r="E339" s="25"/>
      <c r="F339" s="25"/>
      <c r="G339" s="25"/>
      <c r="H339" s="37"/>
      <c r="I339" s="37"/>
      <c r="J339" s="37"/>
      <c r="K339" s="61"/>
      <c r="L339" s="30"/>
      <c r="M339" s="7"/>
      <c r="N339" s="118"/>
      <c r="O339" s="10"/>
      <c r="P339" s="52"/>
      <c r="Q339" s="25"/>
      <c r="R339" s="53"/>
    </row>
    <row r="340" spans="2:18">
      <c r="B340" s="42">
        <v>337</v>
      </c>
      <c r="C340" s="45"/>
      <c r="D340" s="25"/>
      <c r="E340" s="25"/>
      <c r="F340" s="25"/>
      <c r="G340" s="25"/>
      <c r="H340" s="37"/>
      <c r="I340" s="37"/>
      <c r="J340" s="37"/>
      <c r="K340" s="61"/>
      <c r="L340" s="30"/>
      <c r="M340" s="7"/>
      <c r="N340" s="118"/>
      <c r="O340" s="10"/>
      <c r="P340" s="52"/>
      <c r="Q340" s="25"/>
      <c r="R340" s="53"/>
    </row>
    <row r="341" spans="2:18">
      <c r="B341" s="42">
        <v>338</v>
      </c>
      <c r="C341" s="45"/>
      <c r="D341" s="25"/>
      <c r="E341" s="25"/>
      <c r="F341" s="25"/>
      <c r="G341" s="25"/>
      <c r="H341" s="37"/>
      <c r="I341" s="37"/>
      <c r="J341" s="37"/>
      <c r="K341" s="61"/>
      <c r="L341" s="30"/>
      <c r="M341" s="7"/>
      <c r="N341" s="118"/>
      <c r="O341" s="10"/>
      <c r="P341" s="52"/>
      <c r="Q341" s="25"/>
      <c r="R341" s="53"/>
    </row>
    <row r="342" spans="2:18">
      <c r="B342" s="42">
        <v>339</v>
      </c>
      <c r="C342" s="45"/>
      <c r="D342" s="25"/>
      <c r="E342" s="25"/>
      <c r="F342" s="25"/>
      <c r="G342" s="25"/>
      <c r="H342" s="37"/>
      <c r="I342" s="37"/>
      <c r="J342" s="37"/>
      <c r="K342" s="61"/>
      <c r="L342" s="30"/>
      <c r="M342" s="7"/>
      <c r="N342" s="118"/>
      <c r="O342" s="10"/>
      <c r="P342" s="52"/>
      <c r="Q342" s="25"/>
      <c r="R342" s="53"/>
    </row>
    <row r="343" spans="2:18">
      <c r="B343" s="42">
        <v>340</v>
      </c>
      <c r="C343" s="45"/>
      <c r="D343" s="25"/>
      <c r="E343" s="25"/>
      <c r="F343" s="25"/>
      <c r="G343" s="25"/>
      <c r="H343" s="37"/>
      <c r="I343" s="37"/>
      <c r="J343" s="37"/>
      <c r="K343" s="61"/>
      <c r="L343" s="30"/>
      <c r="M343" s="7"/>
      <c r="N343" s="118"/>
      <c r="O343" s="10"/>
      <c r="P343" s="52"/>
      <c r="Q343" s="25"/>
      <c r="R343" s="53"/>
    </row>
    <row r="344" spans="2:18" ht="15" thickBot="1">
      <c r="B344" s="57">
        <v>341</v>
      </c>
      <c r="C344" s="58"/>
      <c r="D344" s="55"/>
      <c r="E344" s="55"/>
      <c r="F344" s="55"/>
      <c r="G344" s="55"/>
      <c r="H344" s="38"/>
      <c r="I344" s="38"/>
      <c r="J344" s="38"/>
      <c r="K344" s="62"/>
      <c r="L344" s="32"/>
      <c r="M344" s="15"/>
      <c r="N344" s="27"/>
      <c r="O344" s="5"/>
      <c r="P344" s="54"/>
      <c r="Q344" s="55"/>
      <c r="R344" s="56"/>
    </row>
  </sheetData>
  <mergeCells count="7">
    <mergeCell ref="H2:N2"/>
    <mergeCell ref="B2:B3"/>
    <mergeCell ref="C2:C3"/>
    <mergeCell ref="D2:D3"/>
    <mergeCell ref="E2:E3"/>
    <mergeCell ref="F2:F3"/>
    <mergeCell ref="G2:G3"/>
  </mergeCells>
  <conditionalFormatting sqref="N252:N344 O4:O344">
    <cfRule type="cellIs" dxfId="97" priority="16" operator="lessThan">
      <formula>0</formula>
    </cfRule>
    <cfRule type="cellIs" dxfId="96" priority="17" operator="greaterThan">
      <formula>0</formula>
    </cfRule>
  </conditionalFormatting>
  <conditionalFormatting sqref="P48:P62 P2:P7 P9:P46 P64:P344">
    <cfRule type="cellIs" dxfId="95" priority="15" operator="equal">
      <formula>"0-0"</formula>
    </cfRule>
  </conditionalFormatting>
  <conditionalFormatting sqref="N4:N251">
    <cfRule type="cellIs" dxfId="94" priority="13" operator="lessThan">
      <formula>0</formula>
    </cfRule>
    <cfRule type="cellIs" dxfId="93" priority="14" operator="greaterThan">
      <formula>0</formula>
    </cfRule>
  </conditionalFormatting>
  <conditionalFormatting sqref="L4:L46 L48:L344">
    <cfRule type="cellIs" dxfId="92" priority="11" operator="lessThan">
      <formula>0</formula>
    </cfRule>
    <cfRule type="cellIs" dxfId="91" priority="12" operator="greaterThan">
      <formula>0</formula>
    </cfRule>
  </conditionalFormatting>
  <conditionalFormatting sqref="M4:M344">
    <cfRule type="cellIs" dxfId="90" priority="9" operator="lessThan">
      <formula>0</formula>
    </cfRule>
    <cfRule type="cellIs" dxfId="89" priority="10" operator="greaterThan">
      <formula>0</formula>
    </cfRule>
  </conditionalFormatting>
  <conditionalFormatting sqref="P8">
    <cfRule type="cellIs" dxfId="88" priority="8" operator="equal">
      <formula>"0-0"</formula>
    </cfRule>
  </conditionalFormatting>
  <conditionalFormatting sqref="U12:U35">
    <cfRule type="cellIs" dxfId="87" priority="6" operator="lessThan">
      <formula>0</formula>
    </cfRule>
    <cfRule type="cellIs" dxfId="86" priority="7" operator="greaterThan">
      <formula>0</formula>
    </cfRule>
  </conditionalFormatting>
  <conditionalFormatting sqref="V12:V35">
    <cfRule type="cellIs" dxfId="85" priority="4" operator="lessThan">
      <formula>0</formula>
    </cfRule>
    <cfRule type="cellIs" dxfId="84" priority="5" operator="greaterThan">
      <formula>0</formula>
    </cfRule>
  </conditionalFormatting>
  <conditionalFormatting sqref="T9:U9">
    <cfRule type="cellIs" dxfId="83" priority="2" operator="greaterThan">
      <formula>0</formula>
    </cfRule>
    <cfRule type="cellIs" dxfId="82" priority="3" operator="lessThan">
      <formula>0</formula>
    </cfRule>
  </conditionalFormatting>
  <conditionalFormatting sqref="P63">
    <cfRule type="cellIs" dxfId="81" priority="1" operator="equal">
      <formula>"0-0"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70460D79-ED5B-4CC1-AF51-D62D84887E29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C8</xm:sqref>
            </x14:sparkline>
          </x14:sparklines>
        </x14:sparklineGroup>
        <x14:sparklineGroup displayEmptyCellsAs="gap" xr2:uid="{5528FA31-4B3D-4004-82CA-979132852D11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C15</xm:sqref>
            </x14:sparkline>
          </x14:sparklines>
        </x14:sparklineGroup>
        <x14:sparklineGroup displayEmptyCellsAs="gap" xr2:uid="{7DCB4A71-AB4D-4552-A8C4-1AC767675627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C12</xm:sqref>
            </x14:sparkline>
          </x14:sparklines>
        </x14:sparklineGroup>
        <x14:sparklineGroup displayEmptyCellsAs="gap" xr2:uid="{7703DF33-3116-4EE0-9518-F033E87C7051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C6</xm:sqref>
            </x14:sparkline>
          </x14:sparklines>
        </x14:sparklineGroup>
        <x14:sparklineGroup displayEmptyCellsAs="gap" xr2:uid="{965B8B90-F5E2-4038-AECE-A511856DA981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C26</xm:sqref>
            </x14:sparkline>
            <x14:sparkline>
              <xm:sqref>C27</xm:sqref>
            </x14:sparkline>
          </x14:sparklines>
        </x14:sparklineGroup>
        <x14:sparklineGroup displayEmptyCellsAs="gap" xr2:uid="{D83D18FD-514D-4EC0-83EE-5CF144EC5C76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C19</xm:sqref>
            </x14:sparkline>
            <x14:sparkline>
              <xm:sqref>C20</xm:sqref>
            </x14:sparkline>
          </x14:sparklines>
        </x14:sparklineGroup>
        <x14:sparklineGroup displayEmptyCellsAs="gap" xr2:uid="{E04593B1-5185-4687-83F8-0ECC85DE2521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C13</xm:sqref>
            </x14:sparkline>
            <x14:sparkline>
              <xm:sqref>C14</xm:sqref>
            </x14:sparkline>
            <x14:sparkline>
              <xm:sqref>C16</xm:sqref>
            </x14:sparkline>
          </x14:sparklines>
        </x14:sparklineGroup>
        <x14:sparklineGroup displayEmptyCellsAs="gap" xr2:uid="{D8A9ED09-4E4E-4519-B77D-BB87885F9339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C7</xm:sqref>
            </x14:sparkline>
            <x14:sparkline>
              <xm:sqref>C9</xm:sqref>
            </x14:sparkline>
            <x14:sparkline>
              <xm:sqref>C10</xm:sqref>
            </x14:sparkline>
          </x14:sparklines>
        </x14:sparklineGroup>
        <x14:sparklineGroup displayEmptyCellsAs="gap" xr2:uid="{2B8ABD5A-16CC-40EA-9714-6049D40FF6FE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C5</xm:sqref>
            </x14:sparkline>
          </x14:sparklines>
        </x14:sparklineGroup>
        <x14:sparklineGroup displayEmptyCellsAs="gap" xr2:uid="{B602E159-4DE0-4D39-A7A8-5819DE26A4C5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C11</xm:sqref>
            </x14:sparkline>
          </x14:sparklines>
        </x14:sparklineGroup>
        <x14:sparklineGroup displayEmptyCellsAs="gap" xr2:uid="{2E985345-C95C-41D9-8DF5-BD55FDAD919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C22</xm:sqref>
            </x14:sparkline>
            <x14:sparkline>
              <xm:sqref>C23</xm:sqref>
            </x14:sparkline>
          </x14:sparklines>
        </x14:sparklineGroup>
        <x14:sparklineGroup displayEmptyCellsAs="gap" xr2:uid="{E66A0E14-C14D-48AB-A27F-2583AF7D8E7D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C4</xm:sqref>
            </x14:sparkline>
            <x14:sparkline>
              <xm:sqref>C17</xm:sqref>
            </x14:sparkline>
            <x14:sparkline>
              <xm:sqref>C18</xm:sqref>
            </x14:sparkline>
            <x14:sparkline>
              <xm:sqref>C21</xm:sqref>
            </x14:sparkline>
            <x14:sparkline>
              <xm:sqref>C24</xm:sqref>
            </x14:sparkline>
            <x14:sparkline>
              <xm:sqref>C25</xm:sqref>
            </x14:sparkline>
          </x14:sparklines>
        </x14:sparklineGroup>
      </x14:sparklineGroup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844C5-BCCC-4FB2-A29F-801432DC77DC}">
  <sheetPr>
    <tabColor rgb="FF92D050"/>
  </sheetPr>
  <dimension ref="A1:AD998"/>
  <sheetViews>
    <sheetView zoomScale="70" zoomScaleNormal="70" workbookViewId="0">
      <pane ySplit="3" topLeftCell="A408" activePane="bottomLeft" state="frozen"/>
      <selection activeCell="AD11" sqref="AD11:AD34"/>
      <selection pane="bottomLeft" activeCell="D510" sqref="D510"/>
    </sheetView>
  </sheetViews>
  <sheetFormatPr defaultColWidth="14.453125" defaultRowHeight="15.75" customHeight="1"/>
  <cols>
    <col min="1" max="1" width="10.6328125" style="236" bestFit="1" customWidth="1"/>
    <col min="2" max="2" width="18.08984375" style="236" customWidth="1"/>
    <col min="3" max="3" width="20" style="236" customWidth="1"/>
    <col min="4" max="4" width="23.54296875" style="271" customWidth="1"/>
    <col min="5" max="5" width="34.26953125" style="239" bestFit="1" customWidth="1"/>
    <col min="6" max="6" width="21.453125" style="239" customWidth="1"/>
    <col min="7" max="7" width="7.81640625" style="257" bestFit="1" customWidth="1"/>
    <col min="8" max="8" width="7.6328125" style="257" bestFit="1" customWidth="1"/>
    <col min="9" max="9" width="10.26953125" style="257" bestFit="1" customWidth="1"/>
    <col min="10" max="12" width="10.26953125" style="257" customWidth="1"/>
    <col min="13" max="13" width="10.36328125" style="261" bestFit="1" customWidth="1"/>
    <col min="14" max="14" width="9.81640625" style="261" bestFit="1" customWidth="1"/>
    <col min="15" max="16" width="8.453125" style="261" bestFit="1" customWidth="1"/>
    <col min="17" max="17" width="37.453125" style="244" bestFit="1" customWidth="1"/>
    <col min="18" max="18" width="37.453125" style="228" bestFit="1" customWidth="1"/>
    <col min="19" max="19" width="40.7265625" style="265" customWidth="1"/>
    <col min="20" max="16384" width="14.453125" style="228"/>
  </cols>
  <sheetData>
    <row r="1" spans="1:30" ht="15.5">
      <c r="A1" s="231" t="s">
        <v>1461</v>
      </c>
      <c r="B1" s="231" t="s">
        <v>1462</v>
      </c>
      <c r="C1" s="231" t="s">
        <v>1344</v>
      </c>
      <c r="D1" s="266" t="s">
        <v>0</v>
      </c>
      <c r="E1" s="237" t="s">
        <v>1463</v>
      </c>
      <c r="F1" s="237" t="s">
        <v>1464</v>
      </c>
      <c r="G1" s="248" t="s">
        <v>36</v>
      </c>
      <c r="H1" s="248" t="s">
        <v>11</v>
      </c>
      <c r="I1" s="248" t="s">
        <v>1465</v>
      </c>
      <c r="J1" s="248" t="s">
        <v>25</v>
      </c>
      <c r="K1" s="248"/>
      <c r="L1" s="248" t="s">
        <v>25</v>
      </c>
      <c r="M1" s="258" t="s">
        <v>1466</v>
      </c>
      <c r="N1" s="258" t="s">
        <v>1460</v>
      </c>
      <c r="O1" s="258" t="s">
        <v>1467</v>
      </c>
      <c r="P1" s="258" t="s">
        <v>1468</v>
      </c>
      <c r="Q1" s="242"/>
      <c r="R1" s="227"/>
      <c r="S1" s="262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</row>
    <row r="2" spans="1:30" s="3" customFormat="1" ht="15.5">
      <c r="A2" s="233">
        <v>487909</v>
      </c>
      <c r="B2" s="233" t="s">
        <v>482</v>
      </c>
      <c r="C2" s="233" t="s">
        <v>165</v>
      </c>
      <c r="D2" s="267">
        <v>43796</v>
      </c>
      <c r="E2" s="240" t="s">
        <v>354</v>
      </c>
      <c r="F2" s="240" t="s">
        <v>975</v>
      </c>
      <c r="G2" s="249" t="s">
        <v>39</v>
      </c>
      <c r="H2" s="250">
        <v>43556</v>
      </c>
      <c r="I2" s="249">
        <v>1</v>
      </c>
      <c r="J2" s="249">
        <v>0.98</v>
      </c>
      <c r="K2" s="249">
        <f>J2</f>
        <v>0.98</v>
      </c>
      <c r="L2" s="249">
        <v>1.96</v>
      </c>
      <c r="M2" s="259">
        <v>1</v>
      </c>
      <c r="N2" s="259">
        <v>1</v>
      </c>
      <c r="O2" s="260">
        <f>SUM(I:I)/SUM(N:N)</f>
        <v>0.78978388998035365</v>
      </c>
      <c r="P2" s="260">
        <f>SUM(M:M)/SUM(N:N)</f>
        <v>0.85068762278978394</v>
      </c>
      <c r="Q2" s="229"/>
      <c r="R2" s="229"/>
      <c r="S2" s="263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</row>
    <row r="3" spans="1:30" s="3" customFormat="1" ht="15.75" customHeight="1">
      <c r="A3" s="233">
        <v>488156</v>
      </c>
      <c r="B3" s="233" t="s">
        <v>1469</v>
      </c>
      <c r="C3" s="233" t="s">
        <v>558</v>
      </c>
      <c r="D3" s="267">
        <v>43798</v>
      </c>
      <c r="E3" s="240" t="s">
        <v>1328</v>
      </c>
      <c r="F3" s="240" t="s">
        <v>1242</v>
      </c>
      <c r="G3" s="249" t="s">
        <v>39</v>
      </c>
      <c r="H3" s="250">
        <v>43556</v>
      </c>
      <c r="I3" s="249">
        <v>1</v>
      </c>
      <c r="J3" s="249">
        <v>0.98</v>
      </c>
      <c r="K3" s="249">
        <f>J3+J2</f>
        <v>1.96</v>
      </c>
      <c r="L3" s="249">
        <v>1.96</v>
      </c>
      <c r="M3" s="259">
        <v>1</v>
      </c>
      <c r="N3" s="259">
        <v>1</v>
      </c>
      <c r="O3" s="259"/>
      <c r="P3" s="259"/>
      <c r="Q3" s="229"/>
      <c r="R3" s="229"/>
      <c r="S3" s="263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</row>
    <row r="4" spans="1:30" s="3" customFormat="1" ht="15.75" customHeight="1">
      <c r="A4" s="233">
        <v>488092</v>
      </c>
      <c r="B4" s="233" t="s">
        <v>1469</v>
      </c>
      <c r="C4" s="233" t="s">
        <v>352</v>
      </c>
      <c r="D4" s="267">
        <v>43798</v>
      </c>
      <c r="E4" s="240" t="s">
        <v>1470</v>
      </c>
      <c r="F4" s="240" t="s">
        <v>1471</v>
      </c>
      <c r="G4" s="250">
        <v>43467</v>
      </c>
      <c r="H4" s="250">
        <v>43499</v>
      </c>
      <c r="I4" s="249">
        <v>1</v>
      </c>
      <c r="J4" s="249">
        <v>0.98</v>
      </c>
      <c r="K4" s="249">
        <f t="shared" ref="K4:K67" si="0">J4+K3</f>
        <v>2.94</v>
      </c>
      <c r="L4" s="249">
        <v>1.96</v>
      </c>
      <c r="M4" s="259">
        <v>1</v>
      </c>
      <c r="N4" s="259">
        <v>1</v>
      </c>
      <c r="O4" s="259"/>
      <c r="P4" s="259"/>
      <c r="Q4" s="229"/>
      <c r="R4" s="229"/>
      <c r="S4" s="263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</row>
    <row r="5" spans="1:30" s="3" customFormat="1" ht="15.75" customHeight="1">
      <c r="A5" s="233">
        <v>488150</v>
      </c>
      <c r="B5" s="233" t="s">
        <v>447</v>
      </c>
      <c r="C5" s="233" t="s">
        <v>966</v>
      </c>
      <c r="D5" s="267">
        <v>43798</v>
      </c>
      <c r="E5" s="240" t="s">
        <v>1472</v>
      </c>
      <c r="F5" s="240" t="s">
        <v>1473</v>
      </c>
      <c r="G5" s="249" t="s">
        <v>33</v>
      </c>
      <c r="H5" s="250">
        <v>43466</v>
      </c>
      <c r="I5" s="249">
        <v>1</v>
      </c>
      <c r="J5" s="249">
        <v>0.98</v>
      </c>
      <c r="K5" s="249">
        <f t="shared" si="0"/>
        <v>3.92</v>
      </c>
      <c r="L5" s="249">
        <v>1.96</v>
      </c>
      <c r="M5" s="259">
        <v>1</v>
      </c>
      <c r="N5" s="259">
        <v>1</v>
      </c>
      <c r="O5" s="259"/>
      <c r="P5" s="259"/>
      <c r="Q5" s="229"/>
      <c r="R5" s="229"/>
      <c r="S5" s="263"/>
      <c r="T5" s="229"/>
      <c r="U5" s="229"/>
      <c r="V5" s="229"/>
      <c r="W5" s="229"/>
      <c r="X5" s="229"/>
      <c r="Y5" s="229"/>
      <c r="Z5" s="229"/>
      <c r="AA5" s="229"/>
      <c r="AB5" s="229"/>
      <c r="AC5" s="229"/>
      <c r="AD5" s="229"/>
    </row>
    <row r="6" spans="1:30" s="3" customFormat="1" ht="15" customHeight="1">
      <c r="A6" s="233">
        <v>488561</v>
      </c>
      <c r="B6" s="233" t="s">
        <v>441</v>
      </c>
      <c r="C6" s="233" t="s">
        <v>968</v>
      </c>
      <c r="D6" s="267">
        <v>43799</v>
      </c>
      <c r="E6" s="240" t="s">
        <v>987</v>
      </c>
      <c r="F6" s="240" t="s">
        <v>761</v>
      </c>
      <c r="G6" s="249" t="s">
        <v>39</v>
      </c>
      <c r="H6" s="250" t="s">
        <v>39</v>
      </c>
      <c r="I6" s="249">
        <v>1</v>
      </c>
      <c r="J6" s="249">
        <v>-4</v>
      </c>
      <c r="K6" s="249">
        <f t="shared" si="0"/>
        <v>-8.0000000000000071E-2</v>
      </c>
      <c r="L6" s="249">
        <v>-8</v>
      </c>
      <c r="M6" s="259">
        <v>0</v>
      </c>
      <c r="N6" s="259">
        <v>1</v>
      </c>
      <c r="O6" s="259"/>
      <c r="P6" s="259"/>
      <c r="Q6" s="229"/>
      <c r="R6" s="229"/>
      <c r="S6" s="263"/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</row>
    <row r="7" spans="1:30" s="3" customFormat="1" ht="15.75" customHeight="1">
      <c r="A7" s="233">
        <v>488313</v>
      </c>
      <c r="B7" s="233" t="s">
        <v>482</v>
      </c>
      <c r="C7" s="233" t="s">
        <v>103</v>
      </c>
      <c r="D7" s="267">
        <v>43799</v>
      </c>
      <c r="E7" s="240" t="s">
        <v>1474</v>
      </c>
      <c r="F7" s="240" t="s">
        <v>1038</v>
      </c>
      <c r="G7" s="250">
        <v>43466</v>
      </c>
      <c r="H7" s="250">
        <v>43498</v>
      </c>
      <c r="I7" s="249">
        <v>1</v>
      </c>
      <c r="J7" s="249">
        <v>0.98</v>
      </c>
      <c r="K7" s="249">
        <f t="shared" si="0"/>
        <v>0.89999999999999991</v>
      </c>
      <c r="L7" s="249">
        <v>1.96</v>
      </c>
      <c r="M7" s="259">
        <v>1</v>
      </c>
      <c r="N7" s="259">
        <v>1</v>
      </c>
      <c r="O7" s="259"/>
      <c r="P7" s="259"/>
      <c r="Q7" s="229"/>
      <c r="R7" s="229"/>
      <c r="S7" s="263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</row>
    <row r="8" spans="1:30" s="3" customFormat="1" ht="15.75" customHeight="1">
      <c r="A8" s="233">
        <v>488412</v>
      </c>
      <c r="B8" s="233" t="s">
        <v>1469</v>
      </c>
      <c r="C8" s="233" t="s">
        <v>171</v>
      </c>
      <c r="D8" s="267">
        <v>43799</v>
      </c>
      <c r="E8" s="240" t="s">
        <v>972</v>
      </c>
      <c r="F8" s="240" t="s">
        <v>1287</v>
      </c>
      <c r="G8" s="249" t="s">
        <v>33</v>
      </c>
      <c r="H8" s="250">
        <v>43466</v>
      </c>
      <c r="I8" s="249">
        <v>1</v>
      </c>
      <c r="J8" s="249">
        <v>0.98</v>
      </c>
      <c r="K8" s="249">
        <f t="shared" si="0"/>
        <v>1.88</v>
      </c>
      <c r="L8" s="249">
        <v>1.96</v>
      </c>
      <c r="M8" s="259">
        <v>1</v>
      </c>
      <c r="N8" s="259">
        <v>1</v>
      </c>
      <c r="O8" s="259"/>
      <c r="P8" s="259"/>
      <c r="Q8" s="229"/>
      <c r="R8" s="229"/>
      <c r="S8" s="263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</row>
    <row r="9" spans="1:30" s="3" customFormat="1" ht="15.75" customHeight="1">
      <c r="A9" s="233">
        <v>488315</v>
      </c>
      <c r="B9" s="233" t="s">
        <v>482</v>
      </c>
      <c r="C9" s="233" t="s">
        <v>103</v>
      </c>
      <c r="D9" s="267">
        <v>43799</v>
      </c>
      <c r="E9" s="240" t="s">
        <v>335</v>
      </c>
      <c r="F9" s="240" t="s">
        <v>379</v>
      </c>
      <c r="G9" s="249" t="s">
        <v>29</v>
      </c>
      <c r="H9" s="249" t="s">
        <v>28</v>
      </c>
      <c r="I9" s="249">
        <v>0</v>
      </c>
      <c r="J9" s="249">
        <v>0.98</v>
      </c>
      <c r="K9" s="249">
        <f t="shared" si="0"/>
        <v>2.86</v>
      </c>
      <c r="L9" s="249">
        <v>1.96</v>
      </c>
      <c r="M9" s="259">
        <v>1</v>
      </c>
      <c r="N9" s="259">
        <v>1</v>
      </c>
      <c r="O9" s="259"/>
      <c r="P9" s="259"/>
      <c r="Q9" s="229"/>
      <c r="R9" s="229"/>
      <c r="S9" s="263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</row>
    <row r="10" spans="1:30" s="3" customFormat="1" ht="15.75" customHeight="1">
      <c r="A10" s="233">
        <v>488316</v>
      </c>
      <c r="B10" s="233" t="s">
        <v>482</v>
      </c>
      <c r="C10" s="233" t="s">
        <v>103</v>
      </c>
      <c r="D10" s="267">
        <v>43799</v>
      </c>
      <c r="E10" s="240" t="s">
        <v>994</v>
      </c>
      <c r="F10" s="240" t="s">
        <v>1237</v>
      </c>
      <c r="G10" s="249" t="s">
        <v>39</v>
      </c>
      <c r="H10" s="250">
        <v>43497</v>
      </c>
      <c r="I10" s="249">
        <v>1</v>
      </c>
      <c r="J10" s="249">
        <v>0.98</v>
      </c>
      <c r="K10" s="249">
        <f t="shared" si="0"/>
        <v>3.84</v>
      </c>
      <c r="L10" s="249">
        <v>1.96</v>
      </c>
      <c r="M10" s="259">
        <v>1</v>
      </c>
      <c r="N10" s="259">
        <v>1</v>
      </c>
      <c r="O10" s="259"/>
      <c r="P10" s="259"/>
      <c r="Q10" s="229"/>
      <c r="R10" s="229"/>
      <c r="S10" s="263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</row>
    <row r="11" spans="1:30" s="3" customFormat="1" ht="15.75" customHeight="1">
      <c r="A11" s="233">
        <v>488317</v>
      </c>
      <c r="B11" s="233" t="s">
        <v>482</v>
      </c>
      <c r="C11" s="233" t="s">
        <v>103</v>
      </c>
      <c r="D11" s="267">
        <v>43799</v>
      </c>
      <c r="E11" s="240" t="s">
        <v>1325</v>
      </c>
      <c r="F11" s="240" t="s">
        <v>513</v>
      </c>
      <c r="G11" s="249" t="s">
        <v>33</v>
      </c>
      <c r="H11" s="250">
        <v>43526</v>
      </c>
      <c r="I11" s="249">
        <v>1</v>
      </c>
      <c r="J11" s="249">
        <v>0.98</v>
      </c>
      <c r="K11" s="249">
        <f t="shared" si="0"/>
        <v>4.82</v>
      </c>
      <c r="L11" s="249">
        <v>1.96</v>
      </c>
      <c r="M11" s="259">
        <v>1</v>
      </c>
      <c r="N11" s="259">
        <v>1</v>
      </c>
      <c r="O11" s="259"/>
      <c r="P11" s="259"/>
      <c r="Q11" s="229"/>
      <c r="R11" s="229"/>
      <c r="S11" s="263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</row>
    <row r="12" spans="1:30" s="3" customFormat="1" ht="15.75" customHeight="1">
      <c r="A12" s="233">
        <v>488517</v>
      </c>
      <c r="B12" s="233" t="s">
        <v>1475</v>
      </c>
      <c r="C12" s="233" t="s">
        <v>1476</v>
      </c>
      <c r="D12" s="267">
        <v>43799</v>
      </c>
      <c r="E12" s="240" t="s">
        <v>952</v>
      </c>
      <c r="F12" s="240" t="s">
        <v>528</v>
      </c>
      <c r="G12" s="249" t="s">
        <v>108</v>
      </c>
      <c r="H12" s="249" t="s">
        <v>148</v>
      </c>
      <c r="I12" s="249">
        <v>1</v>
      </c>
      <c r="J12" s="249">
        <v>0.98</v>
      </c>
      <c r="K12" s="249">
        <f t="shared" si="0"/>
        <v>5.8000000000000007</v>
      </c>
      <c r="L12" s="249">
        <v>1.96</v>
      </c>
      <c r="M12" s="259">
        <v>1</v>
      </c>
      <c r="N12" s="259">
        <v>1</v>
      </c>
      <c r="O12" s="259"/>
      <c r="P12" s="259"/>
      <c r="Q12" s="229"/>
      <c r="R12" s="229"/>
      <c r="S12" s="263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</row>
    <row r="13" spans="1:30" s="3" customFormat="1" ht="15.75" customHeight="1">
      <c r="A13" s="233">
        <v>488416</v>
      </c>
      <c r="B13" s="233" t="s">
        <v>1477</v>
      </c>
      <c r="C13" s="233" t="s">
        <v>967</v>
      </c>
      <c r="D13" s="267">
        <v>43799</v>
      </c>
      <c r="E13" s="240" t="s">
        <v>1478</v>
      </c>
      <c r="F13" s="240" t="s">
        <v>189</v>
      </c>
      <c r="G13" s="249" t="s">
        <v>108</v>
      </c>
      <c r="H13" s="249" t="s">
        <v>119</v>
      </c>
      <c r="I13" s="249">
        <v>1</v>
      </c>
      <c r="J13" s="249">
        <v>0.98</v>
      </c>
      <c r="K13" s="249">
        <f t="shared" si="0"/>
        <v>6.7800000000000011</v>
      </c>
      <c r="L13" s="249">
        <v>1.96</v>
      </c>
      <c r="M13" s="259">
        <v>1</v>
      </c>
      <c r="N13" s="259">
        <v>1</v>
      </c>
      <c r="O13" s="259"/>
      <c r="P13" s="259"/>
      <c r="Q13" s="229"/>
      <c r="R13" s="229"/>
      <c r="S13" s="263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</row>
    <row r="14" spans="1:30" s="3" customFormat="1" ht="15.75" customHeight="1">
      <c r="A14" s="233">
        <v>488418</v>
      </c>
      <c r="B14" s="233" t="s">
        <v>1477</v>
      </c>
      <c r="C14" s="233" t="s">
        <v>967</v>
      </c>
      <c r="D14" s="267">
        <v>43799</v>
      </c>
      <c r="E14" s="240" t="s">
        <v>1039</v>
      </c>
      <c r="F14" s="240" t="s">
        <v>817</v>
      </c>
      <c r="G14" s="249" t="s">
        <v>39</v>
      </c>
      <c r="H14" s="249" t="s">
        <v>119</v>
      </c>
      <c r="I14" s="249">
        <v>1</v>
      </c>
      <c r="J14" s="249">
        <v>0.98</v>
      </c>
      <c r="K14" s="249">
        <f t="shared" si="0"/>
        <v>7.7600000000000016</v>
      </c>
      <c r="L14" s="249">
        <v>1.96</v>
      </c>
      <c r="M14" s="259">
        <v>1</v>
      </c>
      <c r="N14" s="259">
        <v>1</v>
      </c>
      <c r="O14" s="259"/>
      <c r="P14" s="259"/>
      <c r="Q14" s="229"/>
      <c r="R14" s="229"/>
      <c r="S14" s="263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</row>
    <row r="15" spans="1:30" s="3" customFormat="1" ht="15.75" customHeight="1">
      <c r="A15" s="233">
        <v>488542</v>
      </c>
      <c r="B15" s="233" t="s">
        <v>1155</v>
      </c>
      <c r="C15" s="233" t="s">
        <v>392</v>
      </c>
      <c r="D15" s="267">
        <v>43799</v>
      </c>
      <c r="E15" s="240" t="s">
        <v>499</v>
      </c>
      <c r="F15" s="240" t="s">
        <v>537</v>
      </c>
      <c r="G15" s="249" t="s">
        <v>29</v>
      </c>
      <c r="H15" s="249" t="s">
        <v>28</v>
      </c>
      <c r="I15" s="249">
        <v>0</v>
      </c>
      <c r="J15" s="249">
        <v>0.98</v>
      </c>
      <c r="K15" s="249">
        <f t="shared" si="0"/>
        <v>8.740000000000002</v>
      </c>
      <c r="L15" s="249">
        <v>1.96</v>
      </c>
      <c r="M15" s="259">
        <v>1</v>
      </c>
      <c r="N15" s="259">
        <v>1</v>
      </c>
      <c r="O15" s="259"/>
      <c r="P15" s="259"/>
      <c r="Q15" s="229"/>
      <c r="R15" s="229"/>
      <c r="S15" s="263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</row>
    <row r="16" spans="1:30" s="3" customFormat="1" ht="15.75" customHeight="1">
      <c r="A16" s="233">
        <v>488795</v>
      </c>
      <c r="B16" s="233" t="s">
        <v>1155</v>
      </c>
      <c r="C16" s="233" t="s">
        <v>392</v>
      </c>
      <c r="D16" s="267">
        <v>43477.479166666664</v>
      </c>
      <c r="E16" s="240" t="s">
        <v>1051</v>
      </c>
      <c r="F16" s="240" t="s">
        <v>506</v>
      </c>
      <c r="G16" s="250">
        <v>43466</v>
      </c>
      <c r="H16" s="250">
        <v>43498</v>
      </c>
      <c r="I16" s="249">
        <v>1</v>
      </c>
      <c r="J16" s="249">
        <v>0.98</v>
      </c>
      <c r="K16" s="249">
        <f t="shared" si="0"/>
        <v>9.7200000000000024</v>
      </c>
      <c r="L16" s="249">
        <v>1.96</v>
      </c>
      <c r="M16" s="259">
        <v>1</v>
      </c>
      <c r="N16" s="259">
        <v>1</v>
      </c>
      <c r="O16" s="259"/>
      <c r="P16" s="259"/>
      <c r="Q16" s="229"/>
      <c r="R16" s="229"/>
      <c r="S16" s="263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</row>
    <row r="17" spans="1:30" s="3" customFormat="1" ht="15.75" customHeight="1">
      <c r="A17" s="233">
        <v>488624</v>
      </c>
      <c r="B17" s="233" t="s">
        <v>482</v>
      </c>
      <c r="C17" s="233" t="s">
        <v>103</v>
      </c>
      <c r="D17" s="267">
        <v>43477.583333333336</v>
      </c>
      <c r="E17" s="240" t="s">
        <v>267</v>
      </c>
      <c r="F17" s="240" t="s">
        <v>178</v>
      </c>
      <c r="G17" s="250">
        <v>43497</v>
      </c>
      <c r="H17" s="250">
        <v>43498</v>
      </c>
      <c r="I17" s="249">
        <v>1</v>
      </c>
      <c r="J17" s="249">
        <v>0.98</v>
      </c>
      <c r="K17" s="249">
        <f t="shared" si="0"/>
        <v>10.700000000000003</v>
      </c>
      <c r="L17" s="249">
        <v>1.96</v>
      </c>
      <c r="M17" s="259">
        <v>1</v>
      </c>
      <c r="N17" s="259">
        <v>1</v>
      </c>
      <c r="O17" s="259"/>
      <c r="P17" s="259"/>
      <c r="Q17" s="229"/>
      <c r="R17" s="229"/>
      <c r="S17" s="263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</row>
    <row r="18" spans="1:30" s="3" customFormat="1" ht="15.75" customHeight="1">
      <c r="A18" s="233">
        <v>488797</v>
      </c>
      <c r="B18" s="233" t="s">
        <v>1155</v>
      </c>
      <c r="C18" s="233" t="s">
        <v>392</v>
      </c>
      <c r="D18" s="267">
        <v>43477.583333333336</v>
      </c>
      <c r="E18" s="240" t="s">
        <v>1120</v>
      </c>
      <c r="F18" s="240" t="s">
        <v>399</v>
      </c>
      <c r="G18" s="249" t="s">
        <v>108</v>
      </c>
      <c r="H18" s="249" t="s">
        <v>108</v>
      </c>
      <c r="I18" s="249">
        <v>1</v>
      </c>
      <c r="J18" s="249">
        <v>-4</v>
      </c>
      <c r="K18" s="249">
        <f t="shared" si="0"/>
        <v>6.7000000000000028</v>
      </c>
      <c r="L18" s="249">
        <v>-8</v>
      </c>
      <c r="M18" s="259">
        <v>0</v>
      </c>
      <c r="N18" s="259">
        <v>1</v>
      </c>
      <c r="O18" s="259"/>
      <c r="P18" s="259"/>
      <c r="Q18" s="229"/>
      <c r="R18" s="229"/>
      <c r="S18" s="263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</row>
    <row r="19" spans="1:30" s="3" customFormat="1" ht="15.75" customHeight="1">
      <c r="A19" s="233">
        <v>488824</v>
      </c>
      <c r="B19" s="233" t="s">
        <v>1469</v>
      </c>
      <c r="C19" s="233" t="s">
        <v>171</v>
      </c>
      <c r="D19" s="267">
        <v>43477.604166666664</v>
      </c>
      <c r="E19" s="240" t="s">
        <v>1479</v>
      </c>
      <c r="F19" s="240" t="s">
        <v>1480</v>
      </c>
      <c r="G19" s="250">
        <v>43466</v>
      </c>
      <c r="H19" s="250">
        <v>43557</v>
      </c>
      <c r="I19" s="249">
        <v>1</v>
      </c>
      <c r="J19" s="249">
        <v>0.98</v>
      </c>
      <c r="K19" s="249">
        <f t="shared" si="0"/>
        <v>7.6800000000000033</v>
      </c>
      <c r="L19" s="249">
        <v>1.96</v>
      </c>
      <c r="M19" s="259">
        <v>1</v>
      </c>
      <c r="N19" s="259">
        <v>1</v>
      </c>
      <c r="O19" s="259"/>
      <c r="P19" s="259"/>
      <c r="Q19" s="229"/>
      <c r="R19" s="229"/>
      <c r="S19" s="263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</row>
    <row r="20" spans="1:30" s="3" customFormat="1" ht="15.75" customHeight="1">
      <c r="A20" s="233">
        <v>488620</v>
      </c>
      <c r="B20" s="233" t="s">
        <v>1156</v>
      </c>
      <c r="C20" s="233" t="s">
        <v>1002</v>
      </c>
      <c r="D20" s="267">
        <v>43477.625</v>
      </c>
      <c r="E20" s="240" t="s">
        <v>655</v>
      </c>
      <c r="F20" s="240" t="s">
        <v>136</v>
      </c>
      <c r="G20" s="249" t="s">
        <v>39</v>
      </c>
      <c r="H20" s="250" t="s">
        <v>108</v>
      </c>
      <c r="I20" s="249">
        <v>1</v>
      </c>
      <c r="J20" s="249">
        <v>0.98</v>
      </c>
      <c r="K20" s="249">
        <f t="shared" si="0"/>
        <v>8.6600000000000037</v>
      </c>
      <c r="L20" s="249">
        <v>1.96</v>
      </c>
      <c r="M20" s="259">
        <v>1</v>
      </c>
      <c r="N20" s="259">
        <v>1</v>
      </c>
      <c r="O20" s="259"/>
      <c r="P20" s="259"/>
      <c r="Q20" s="229"/>
      <c r="R20" s="229"/>
      <c r="S20" s="263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</row>
    <row r="21" spans="1:30" s="3" customFormat="1" ht="15.75" customHeight="1">
      <c r="A21" s="233">
        <v>488717</v>
      </c>
      <c r="B21" s="233" t="s">
        <v>806</v>
      </c>
      <c r="C21" s="233" t="s">
        <v>128</v>
      </c>
      <c r="D21" s="267">
        <v>43477.708333333336</v>
      </c>
      <c r="E21" s="240" t="s">
        <v>187</v>
      </c>
      <c r="F21" s="240" t="s">
        <v>659</v>
      </c>
      <c r="G21" s="249" t="s">
        <v>39</v>
      </c>
      <c r="H21" s="250">
        <v>43557</v>
      </c>
      <c r="I21" s="249">
        <v>1</v>
      </c>
      <c r="J21" s="249">
        <v>0.98</v>
      </c>
      <c r="K21" s="249">
        <f t="shared" si="0"/>
        <v>9.6400000000000041</v>
      </c>
      <c r="L21" s="249">
        <v>1.96</v>
      </c>
      <c r="M21" s="259">
        <v>1</v>
      </c>
      <c r="N21" s="259">
        <v>1</v>
      </c>
      <c r="O21" s="259"/>
      <c r="P21" s="259"/>
      <c r="Q21" s="229"/>
      <c r="R21" s="229"/>
      <c r="S21" s="263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</row>
    <row r="22" spans="1:30" s="3" customFormat="1" ht="15.75" customHeight="1">
      <c r="A22" s="233">
        <v>488785</v>
      </c>
      <c r="B22" s="233" t="s">
        <v>480</v>
      </c>
      <c r="C22" s="233" t="s">
        <v>1481</v>
      </c>
      <c r="D22" s="267">
        <v>43477.708333333336</v>
      </c>
      <c r="E22" s="240" t="s">
        <v>1185</v>
      </c>
      <c r="F22" s="240" t="s">
        <v>662</v>
      </c>
      <c r="G22" s="249" t="s">
        <v>33</v>
      </c>
      <c r="H22" s="250">
        <v>43497</v>
      </c>
      <c r="I22" s="249">
        <v>1</v>
      </c>
      <c r="J22" s="249">
        <v>0.98</v>
      </c>
      <c r="K22" s="249">
        <f t="shared" si="0"/>
        <v>10.620000000000005</v>
      </c>
      <c r="L22" s="249">
        <v>1.96</v>
      </c>
      <c r="M22" s="259">
        <v>1</v>
      </c>
      <c r="N22" s="259">
        <v>1</v>
      </c>
      <c r="O22" s="259"/>
      <c r="P22" s="259"/>
      <c r="Q22" s="229"/>
      <c r="R22" s="229"/>
      <c r="S22" s="263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</row>
    <row r="23" spans="1:30" s="3" customFormat="1" ht="15.75" customHeight="1">
      <c r="A23" s="233">
        <v>489077</v>
      </c>
      <c r="B23" s="233" t="s">
        <v>441</v>
      </c>
      <c r="C23" s="233" t="s">
        <v>968</v>
      </c>
      <c r="D23" s="267">
        <v>43508.708333333336</v>
      </c>
      <c r="E23" s="240" t="s">
        <v>1036</v>
      </c>
      <c r="F23" s="240" t="s">
        <v>572</v>
      </c>
      <c r="G23" s="249" t="s">
        <v>108</v>
      </c>
      <c r="H23" s="250">
        <v>43556</v>
      </c>
      <c r="I23" s="249">
        <v>1</v>
      </c>
      <c r="J23" s="249">
        <v>0.98</v>
      </c>
      <c r="K23" s="249">
        <f t="shared" si="0"/>
        <v>11.600000000000005</v>
      </c>
      <c r="L23" s="249">
        <v>1.96</v>
      </c>
      <c r="M23" s="259">
        <v>1</v>
      </c>
      <c r="N23" s="259">
        <v>1</v>
      </c>
      <c r="O23" s="259"/>
      <c r="P23" s="259"/>
      <c r="Q23" s="229"/>
      <c r="R23" s="229"/>
      <c r="S23" s="263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</row>
    <row r="24" spans="1:30" s="3" customFormat="1" ht="15.75" customHeight="1">
      <c r="A24" s="233">
        <v>489084</v>
      </c>
      <c r="B24" s="233" t="s">
        <v>447</v>
      </c>
      <c r="C24" s="233" t="s">
        <v>966</v>
      </c>
      <c r="D24" s="267">
        <v>43508.75</v>
      </c>
      <c r="E24" s="240" t="s">
        <v>291</v>
      </c>
      <c r="F24" s="240" t="s">
        <v>259</v>
      </c>
      <c r="G24" s="249" t="s">
        <v>33</v>
      </c>
      <c r="H24" s="250">
        <v>43497</v>
      </c>
      <c r="I24" s="249">
        <v>1</v>
      </c>
      <c r="J24" s="249">
        <v>0.98</v>
      </c>
      <c r="K24" s="249">
        <f t="shared" si="0"/>
        <v>12.580000000000005</v>
      </c>
      <c r="L24" s="249">
        <v>1.96</v>
      </c>
      <c r="M24" s="259">
        <v>1</v>
      </c>
      <c r="N24" s="259">
        <v>1</v>
      </c>
      <c r="O24" s="259"/>
      <c r="P24" s="259"/>
      <c r="Q24" s="229"/>
      <c r="R24" s="229"/>
      <c r="S24" s="263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</row>
    <row r="25" spans="1:30" s="3" customFormat="1" ht="15.75" customHeight="1">
      <c r="A25" s="233">
        <v>489083</v>
      </c>
      <c r="B25" s="233" t="s">
        <v>1477</v>
      </c>
      <c r="C25" s="233" t="s">
        <v>612</v>
      </c>
      <c r="D25" s="267">
        <v>43508.791666666664</v>
      </c>
      <c r="E25" s="240" t="s">
        <v>820</v>
      </c>
      <c r="F25" s="240" t="s">
        <v>821</v>
      </c>
      <c r="G25" s="249" t="s">
        <v>33</v>
      </c>
      <c r="H25" s="250">
        <v>43525</v>
      </c>
      <c r="I25" s="249">
        <v>1</v>
      </c>
      <c r="J25" s="249">
        <v>0.98</v>
      </c>
      <c r="K25" s="249">
        <f t="shared" si="0"/>
        <v>13.560000000000006</v>
      </c>
      <c r="L25" s="249">
        <v>1.96</v>
      </c>
      <c r="M25" s="259">
        <v>1</v>
      </c>
      <c r="N25" s="259">
        <v>1</v>
      </c>
      <c r="O25" s="259"/>
      <c r="P25" s="259"/>
      <c r="Q25" s="229"/>
      <c r="R25" s="229"/>
      <c r="S25" s="263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</row>
    <row r="26" spans="1:30" s="3" customFormat="1" ht="15.75" customHeight="1">
      <c r="A26" s="233">
        <v>488982</v>
      </c>
      <c r="B26" s="233" t="s">
        <v>443</v>
      </c>
      <c r="C26" s="233" t="s">
        <v>1482</v>
      </c>
      <c r="D26" s="267">
        <v>43508.864583333336</v>
      </c>
      <c r="E26" s="240" t="s">
        <v>390</v>
      </c>
      <c r="F26" s="240" t="s">
        <v>1483</v>
      </c>
      <c r="G26" s="249" t="s">
        <v>33</v>
      </c>
      <c r="H26" s="249" t="s">
        <v>39</v>
      </c>
      <c r="I26" s="249">
        <v>1</v>
      </c>
      <c r="J26" s="249">
        <v>0.98</v>
      </c>
      <c r="K26" s="249">
        <f t="shared" si="0"/>
        <v>14.540000000000006</v>
      </c>
      <c r="L26" s="249">
        <v>1.96</v>
      </c>
      <c r="M26" s="259">
        <v>1</v>
      </c>
      <c r="N26" s="259">
        <v>1</v>
      </c>
      <c r="O26" s="259"/>
      <c r="P26" s="259"/>
      <c r="Q26" s="229"/>
      <c r="R26" s="229"/>
      <c r="S26" s="263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</row>
    <row r="27" spans="1:30" s="3" customFormat="1" ht="15.75" customHeight="1">
      <c r="A27" s="233">
        <v>489395</v>
      </c>
      <c r="B27" s="233" t="s">
        <v>482</v>
      </c>
      <c r="C27" s="233" t="s">
        <v>103</v>
      </c>
      <c r="D27" s="267">
        <v>43536.84375</v>
      </c>
      <c r="E27" s="240" t="s">
        <v>511</v>
      </c>
      <c r="F27" s="240" t="s">
        <v>1038</v>
      </c>
      <c r="G27" s="249" t="s">
        <v>28</v>
      </c>
      <c r="H27" s="250">
        <v>43469</v>
      </c>
      <c r="I27" s="249">
        <v>1</v>
      </c>
      <c r="J27" s="249">
        <v>0.98</v>
      </c>
      <c r="K27" s="249">
        <f t="shared" si="0"/>
        <v>15.520000000000007</v>
      </c>
      <c r="L27" s="249">
        <v>1.96</v>
      </c>
      <c r="M27" s="259">
        <v>1</v>
      </c>
      <c r="N27" s="259">
        <v>1</v>
      </c>
      <c r="O27" s="259"/>
      <c r="P27" s="259"/>
      <c r="Q27" s="229"/>
      <c r="R27" s="229"/>
      <c r="S27" s="263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</row>
    <row r="28" spans="1:30" s="3" customFormat="1" ht="15.75" customHeight="1">
      <c r="A28" s="233">
        <v>489510</v>
      </c>
      <c r="B28" s="233" t="s">
        <v>482</v>
      </c>
      <c r="C28" s="233" t="s">
        <v>103</v>
      </c>
      <c r="D28" s="267">
        <v>43567.8125</v>
      </c>
      <c r="E28" s="240" t="s">
        <v>335</v>
      </c>
      <c r="F28" s="240" t="s">
        <v>386</v>
      </c>
      <c r="G28" s="250">
        <v>43466</v>
      </c>
      <c r="H28" s="250">
        <v>43497</v>
      </c>
      <c r="I28" s="249">
        <v>1</v>
      </c>
      <c r="J28" s="249">
        <v>0.98</v>
      </c>
      <c r="K28" s="249">
        <f t="shared" si="0"/>
        <v>16.500000000000007</v>
      </c>
      <c r="L28" s="249">
        <v>1.96</v>
      </c>
      <c r="M28" s="259">
        <v>1</v>
      </c>
      <c r="N28" s="259">
        <v>1</v>
      </c>
      <c r="O28" s="259"/>
      <c r="P28" s="259"/>
      <c r="Q28" s="229"/>
      <c r="R28" s="229"/>
      <c r="S28" s="263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</row>
    <row r="29" spans="1:30" s="3" customFormat="1" ht="15.75" customHeight="1">
      <c r="A29" s="233">
        <v>489498</v>
      </c>
      <c r="B29" s="233" t="s">
        <v>449</v>
      </c>
      <c r="C29" s="233" t="s">
        <v>110</v>
      </c>
      <c r="D29" s="267">
        <v>43567.836805555555</v>
      </c>
      <c r="E29" s="240" t="s">
        <v>997</v>
      </c>
      <c r="F29" s="240" t="s">
        <v>112</v>
      </c>
      <c r="G29" s="249" t="s">
        <v>29</v>
      </c>
      <c r="H29" s="250" t="s">
        <v>39</v>
      </c>
      <c r="I29" s="249">
        <v>0</v>
      </c>
      <c r="J29" s="249">
        <v>0.98</v>
      </c>
      <c r="K29" s="249">
        <f t="shared" si="0"/>
        <v>17.480000000000008</v>
      </c>
      <c r="L29" s="249">
        <v>1.96</v>
      </c>
      <c r="M29" s="259">
        <v>1</v>
      </c>
      <c r="N29" s="259">
        <v>1</v>
      </c>
      <c r="O29" s="259"/>
      <c r="P29" s="259"/>
      <c r="Q29" s="229"/>
      <c r="R29" s="229"/>
      <c r="S29" s="263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</row>
    <row r="30" spans="1:30" s="3" customFormat="1" ht="15.75" customHeight="1">
      <c r="A30" s="233">
        <v>489517</v>
      </c>
      <c r="B30" s="233" t="s">
        <v>482</v>
      </c>
      <c r="C30" s="233" t="s">
        <v>103</v>
      </c>
      <c r="D30" s="267">
        <v>43597.84375</v>
      </c>
      <c r="E30" s="240" t="s">
        <v>178</v>
      </c>
      <c r="F30" s="240" t="s">
        <v>1237</v>
      </c>
      <c r="G30" s="249" t="s">
        <v>28</v>
      </c>
      <c r="H30" s="250">
        <v>43467</v>
      </c>
      <c r="I30" s="249">
        <v>1</v>
      </c>
      <c r="J30" s="249">
        <v>0.98</v>
      </c>
      <c r="K30" s="249">
        <f t="shared" si="0"/>
        <v>18.460000000000008</v>
      </c>
      <c r="L30" s="249">
        <v>1.96</v>
      </c>
      <c r="M30" s="259">
        <v>1</v>
      </c>
      <c r="N30" s="259">
        <v>1</v>
      </c>
      <c r="O30" s="259"/>
      <c r="P30" s="259"/>
      <c r="Q30" s="229"/>
      <c r="R30" s="229"/>
      <c r="S30" s="263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</row>
    <row r="31" spans="1:30" s="3" customFormat="1" ht="15.75" customHeight="1">
      <c r="A31" s="233">
        <v>489622</v>
      </c>
      <c r="B31" s="233" t="s">
        <v>1484</v>
      </c>
      <c r="C31" s="233" t="s">
        <v>1485</v>
      </c>
      <c r="D31" s="267">
        <v>43628.020833333336</v>
      </c>
      <c r="E31" s="240" t="s">
        <v>1486</v>
      </c>
      <c r="F31" s="240" t="s">
        <v>1487</v>
      </c>
      <c r="G31" s="250">
        <v>43497</v>
      </c>
      <c r="H31" s="250">
        <v>43525</v>
      </c>
      <c r="I31" s="249">
        <v>1</v>
      </c>
      <c r="J31" s="249">
        <v>0.98</v>
      </c>
      <c r="K31" s="249">
        <f t="shared" si="0"/>
        <v>19.440000000000008</v>
      </c>
      <c r="L31" s="249">
        <v>1.96</v>
      </c>
      <c r="M31" s="259">
        <v>1</v>
      </c>
      <c r="N31" s="259">
        <v>1</v>
      </c>
      <c r="O31" s="259"/>
      <c r="P31" s="259"/>
      <c r="Q31" s="229"/>
      <c r="R31" s="229"/>
      <c r="S31" s="263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</row>
    <row r="32" spans="1:30" s="3" customFormat="1" ht="15.75" customHeight="1">
      <c r="A32" s="233">
        <v>489550</v>
      </c>
      <c r="B32" s="233" t="s">
        <v>1477</v>
      </c>
      <c r="C32" s="233" t="s">
        <v>612</v>
      </c>
      <c r="D32" s="267">
        <v>43628.791666666664</v>
      </c>
      <c r="E32" s="240" t="s">
        <v>1488</v>
      </c>
      <c r="F32" s="240" t="s">
        <v>1314</v>
      </c>
      <c r="G32" s="249" t="s">
        <v>29</v>
      </c>
      <c r="H32" s="250">
        <v>43466</v>
      </c>
      <c r="I32" s="249">
        <v>0</v>
      </c>
      <c r="J32" s="249">
        <v>0.98</v>
      </c>
      <c r="K32" s="249">
        <f t="shared" si="0"/>
        <v>20.420000000000009</v>
      </c>
      <c r="L32" s="249">
        <v>1.96</v>
      </c>
      <c r="M32" s="259">
        <v>1</v>
      </c>
      <c r="N32" s="259">
        <v>1</v>
      </c>
      <c r="O32" s="259"/>
      <c r="P32" s="259"/>
      <c r="Q32" s="229"/>
      <c r="R32" s="229"/>
      <c r="S32" s="263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</row>
    <row r="33" spans="1:30" s="3" customFormat="1" ht="15.75" customHeight="1">
      <c r="A33" s="233">
        <v>489711</v>
      </c>
      <c r="B33" s="233" t="s">
        <v>1469</v>
      </c>
      <c r="C33" s="233" t="s">
        <v>171</v>
      </c>
      <c r="D33" s="267">
        <v>43628.8125</v>
      </c>
      <c r="E33" s="240" t="s">
        <v>1315</v>
      </c>
      <c r="F33" s="240" t="s">
        <v>866</v>
      </c>
      <c r="G33" s="249" t="s">
        <v>28</v>
      </c>
      <c r="H33" s="250">
        <v>43498</v>
      </c>
      <c r="I33" s="249">
        <v>1</v>
      </c>
      <c r="J33" s="249">
        <v>0.98</v>
      </c>
      <c r="K33" s="249">
        <f t="shared" si="0"/>
        <v>21.400000000000009</v>
      </c>
      <c r="L33" s="249">
        <v>1.96</v>
      </c>
      <c r="M33" s="259">
        <v>1</v>
      </c>
      <c r="N33" s="259">
        <v>1</v>
      </c>
      <c r="O33" s="259"/>
      <c r="P33" s="259"/>
      <c r="Q33" s="229"/>
      <c r="R33" s="229"/>
      <c r="S33" s="263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</row>
    <row r="34" spans="1:30" s="3" customFormat="1" ht="15.75" customHeight="1">
      <c r="A34" s="233">
        <v>489862</v>
      </c>
      <c r="B34" s="233" t="s">
        <v>1155</v>
      </c>
      <c r="C34" s="233" t="s">
        <v>392</v>
      </c>
      <c r="D34" s="267">
        <v>43658.583333333336</v>
      </c>
      <c r="E34" s="240" t="s">
        <v>1046</v>
      </c>
      <c r="F34" s="240" t="s">
        <v>1047</v>
      </c>
      <c r="G34" s="250">
        <v>43466</v>
      </c>
      <c r="H34" s="250">
        <v>43526</v>
      </c>
      <c r="I34" s="249">
        <v>1</v>
      </c>
      <c r="J34" s="249">
        <v>0.98</v>
      </c>
      <c r="K34" s="249">
        <f t="shared" si="0"/>
        <v>22.38000000000001</v>
      </c>
      <c r="L34" s="249">
        <v>1.96</v>
      </c>
      <c r="M34" s="259">
        <v>1</v>
      </c>
      <c r="N34" s="259">
        <v>1</v>
      </c>
      <c r="O34" s="259"/>
      <c r="P34" s="259"/>
      <c r="Q34" s="229"/>
      <c r="R34" s="229"/>
      <c r="S34" s="263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</row>
    <row r="35" spans="1:30" s="3" customFormat="1" ht="15.75" customHeight="1">
      <c r="A35" s="233">
        <v>489716</v>
      </c>
      <c r="B35" s="233" t="s">
        <v>1469</v>
      </c>
      <c r="C35" s="233" t="s">
        <v>171</v>
      </c>
      <c r="D35" s="267">
        <v>43658.604166666664</v>
      </c>
      <c r="E35" s="240" t="s">
        <v>256</v>
      </c>
      <c r="F35" s="240" t="s">
        <v>972</v>
      </c>
      <c r="G35" s="249" t="s">
        <v>33</v>
      </c>
      <c r="H35" s="250">
        <v>43525</v>
      </c>
      <c r="I35" s="249">
        <v>1</v>
      </c>
      <c r="J35" s="249">
        <v>0.98</v>
      </c>
      <c r="K35" s="249">
        <f t="shared" si="0"/>
        <v>23.36000000000001</v>
      </c>
      <c r="L35" s="249">
        <v>1.96</v>
      </c>
      <c r="M35" s="259">
        <v>1</v>
      </c>
      <c r="N35" s="259">
        <v>1</v>
      </c>
      <c r="O35" s="259"/>
      <c r="P35" s="259"/>
      <c r="Q35" s="229"/>
      <c r="R35" s="229"/>
      <c r="S35" s="263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</row>
    <row r="36" spans="1:30" s="3" customFormat="1" ht="15.75" customHeight="1">
      <c r="A36" s="233">
        <v>489714</v>
      </c>
      <c r="B36" s="233" t="s">
        <v>1469</v>
      </c>
      <c r="C36" s="233" t="s">
        <v>171</v>
      </c>
      <c r="D36" s="267">
        <v>43658.604166666664</v>
      </c>
      <c r="E36" s="240" t="s">
        <v>199</v>
      </c>
      <c r="F36" s="240" t="s">
        <v>1287</v>
      </c>
      <c r="G36" s="249" t="s">
        <v>33</v>
      </c>
      <c r="H36" s="249" t="s">
        <v>148</v>
      </c>
      <c r="I36" s="249">
        <v>1</v>
      </c>
      <c r="J36" s="249">
        <v>0.98</v>
      </c>
      <c r="K36" s="249">
        <f t="shared" si="0"/>
        <v>24.340000000000011</v>
      </c>
      <c r="L36" s="249">
        <v>1.96</v>
      </c>
      <c r="M36" s="259">
        <v>1</v>
      </c>
      <c r="N36" s="259">
        <v>1</v>
      </c>
      <c r="O36" s="259"/>
      <c r="P36" s="259"/>
      <c r="Q36" s="229"/>
      <c r="R36" s="229"/>
      <c r="S36" s="263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</row>
    <row r="37" spans="1:30" s="3" customFormat="1" ht="15.75" customHeight="1">
      <c r="A37" s="233">
        <v>490114</v>
      </c>
      <c r="B37" s="233" t="s">
        <v>482</v>
      </c>
      <c r="C37" s="233" t="s">
        <v>103</v>
      </c>
      <c r="D37" s="267">
        <v>43658.625</v>
      </c>
      <c r="E37" s="240" t="s">
        <v>1325</v>
      </c>
      <c r="F37" s="240" t="s">
        <v>511</v>
      </c>
      <c r="G37" s="249" t="s">
        <v>108</v>
      </c>
      <c r="H37" s="250" t="s">
        <v>148</v>
      </c>
      <c r="I37" s="249">
        <v>1</v>
      </c>
      <c r="J37" s="249">
        <v>0.98</v>
      </c>
      <c r="K37" s="249">
        <f t="shared" si="0"/>
        <v>25.320000000000011</v>
      </c>
      <c r="L37" s="249">
        <v>1.96</v>
      </c>
      <c r="M37" s="259">
        <v>1</v>
      </c>
      <c r="N37" s="259">
        <v>1</v>
      </c>
      <c r="O37" s="259"/>
      <c r="P37" s="259"/>
      <c r="Q37" s="229"/>
      <c r="R37" s="229"/>
      <c r="S37" s="263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</row>
    <row r="38" spans="1:30" s="3" customFormat="1" ht="15.75" customHeight="1">
      <c r="A38" s="233">
        <v>490113</v>
      </c>
      <c r="B38" s="233" t="s">
        <v>482</v>
      </c>
      <c r="C38" s="233" t="s">
        <v>103</v>
      </c>
      <c r="D38" s="267">
        <v>43658.625</v>
      </c>
      <c r="E38" s="240" t="s">
        <v>513</v>
      </c>
      <c r="F38" s="240" t="s">
        <v>994</v>
      </c>
      <c r="G38" s="249" t="s">
        <v>35</v>
      </c>
      <c r="H38" s="250" t="s">
        <v>34</v>
      </c>
      <c r="I38" s="249">
        <v>1</v>
      </c>
      <c r="J38" s="249">
        <v>0.98</v>
      </c>
      <c r="K38" s="249">
        <f t="shared" si="0"/>
        <v>26.300000000000011</v>
      </c>
      <c r="L38" s="249">
        <v>1.96</v>
      </c>
      <c r="M38" s="259">
        <v>1</v>
      </c>
      <c r="N38" s="259">
        <v>1</v>
      </c>
      <c r="O38" s="259"/>
      <c r="P38" s="259"/>
      <c r="Q38" s="229"/>
      <c r="R38" s="229"/>
      <c r="S38" s="263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</row>
    <row r="39" spans="1:30" s="3" customFormat="1" ht="15.75" customHeight="1">
      <c r="A39" s="233">
        <v>490116</v>
      </c>
      <c r="B39" s="233" t="s">
        <v>482</v>
      </c>
      <c r="C39" s="233" t="s">
        <v>103</v>
      </c>
      <c r="D39" s="267">
        <v>43658.729166666664</v>
      </c>
      <c r="E39" s="240" t="s">
        <v>1038</v>
      </c>
      <c r="F39" s="240" t="s">
        <v>993</v>
      </c>
      <c r="G39" s="249" t="s">
        <v>35</v>
      </c>
      <c r="H39" s="250">
        <v>43467</v>
      </c>
      <c r="I39" s="249">
        <v>1</v>
      </c>
      <c r="J39" s="249">
        <v>0.98</v>
      </c>
      <c r="K39" s="249">
        <f t="shared" si="0"/>
        <v>27.280000000000012</v>
      </c>
      <c r="L39" s="249">
        <v>1.96</v>
      </c>
      <c r="M39" s="259">
        <v>1</v>
      </c>
      <c r="N39" s="259">
        <v>1</v>
      </c>
      <c r="O39" s="259"/>
      <c r="P39" s="259"/>
      <c r="Q39" s="229"/>
      <c r="R39" s="229"/>
      <c r="S39" s="263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</row>
    <row r="40" spans="1:30" s="3" customFormat="1" ht="15.75" customHeight="1">
      <c r="A40" s="233">
        <v>490176</v>
      </c>
      <c r="B40" s="233" t="s">
        <v>476</v>
      </c>
      <c r="C40" s="233" t="s">
        <v>854</v>
      </c>
      <c r="D40" s="267">
        <v>43689.520833333336</v>
      </c>
      <c r="E40" s="240" t="s">
        <v>1489</v>
      </c>
      <c r="F40" s="240" t="s">
        <v>1490</v>
      </c>
      <c r="G40" s="250">
        <v>43466</v>
      </c>
      <c r="H40" s="250">
        <v>43467</v>
      </c>
      <c r="I40" s="249">
        <v>1</v>
      </c>
      <c r="J40" s="249">
        <v>0.98</v>
      </c>
      <c r="K40" s="249">
        <f t="shared" si="0"/>
        <v>28.260000000000012</v>
      </c>
      <c r="L40" s="249">
        <v>1.96</v>
      </c>
      <c r="M40" s="259">
        <v>1</v>
      </c>
      <c r="N40" s="259">
        <v>1</v>
      </c>
      <c r="O40" s="259"/>
      <c r="P40" s="259"/>
      <c r="Q40" s="229"/>
      <c r="R40" s="229"/>
      <c r="S40" s="263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</row>
    <row r="41" spans="1:30" s="3" customFormat="1" ht="15.5">
      <c r="A41" s="233">
        <v>490218</v>
      </c>
      <c r="B41" s="233" t="s">
        <v>447</v>
      </c>
      <c r="C41" s="233" t="s">
        <v>966</v>
      </c>
      <c r="D41" s="267">
        <v>43689.541666666664</v>
      </c>
      <c r="E41" s="240" t="s">
        <v>1491</v>
      </c>
      <c r="F41" s="240" t="s">
        <v>1472</v>
      </c>
      <c r="G41" s="250">
        <v>43466</v>
      </c>
      <c r="H41" s="250">
        <v>43466</v>
      </c>
      <c r="I41" s="249">
        <v>1</v>
      </c>
      <c r="J41" s="249">
        <v>-4</v>
      </c>
      <c r="K41" s="249">
        <f t="shared" si="0"/>
        <v>24.260000000000012</v>
      </c>
      <c r="L41" s="249">
        <v>-8</v>
      </c>
      <c r="M41" s="259">
        <v>0</v>
      </c>
      <c r="N41" s="259">
        <v>1</v>
      </c>
      <c r="O41" s="259"/>
      <c r="P41" s="259"/>
      <c r="Q41" s="229"/>
      <c r="R41" s="229"/>
      <c r="S41" s="263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</row>
    <row r="42" spans="1:30" s="3" customFormat="1" ht="15.5">
      <c r="A42" s="233">
        <v>490220</v>
      </c>
      <c r="B42" s="233" t="s">
        <v>447</v>
      </c>
      <c r="C42" s="233" t="s">
        <v>966</v>
      </c>
      <c r="D42" s="267">
        <v>43689.625</v>
      </c>
      <c r="E42" s="240" t="s">
        <v>1473</v>
      </c>
      <c r="F42" s="240" t="s">
        <v>87</v>
      </c>
      <c r="G42" s="249" t="s">
        <v>28</v>
      </c>
      <c r="H42" s="249" t="s">
        <v>28</v>
      </c>
      <c r="I42" s="249">
        <v>1</v>
      </c>
      <c r="J42" s="249">
        <v>-4</v>
      </c>
      <c r="K42" s="249">
        <f t="shared" si="0"/>
        <v>20.260000000000012</v>
      </c>
      <c r="L42" s="249">
        <v>-8</v>
      </c>
      <c r="M42" s="259">
        <v>0</v>
      </c>
      <c r="N42" s="259">
        <v>1</v>
      </c>
      <c r="O42" s="259"/>
      <c r="P42" s="259"/>
      <c r="Q42" s="229"/>
      <c r="R42" s="229"/>
      <c r="S42" s="263"/>
      <c r="T42" s="229"/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</row>
    <row r="43" spans="1:30" s="3" customFormat="1" ht="15.5">
      <c r="A43" s="233">
        <v>490057</v>
      </c>
      <c r="B43" s="233" t="s">
        <v>1477</v>
      </c>
      <c r="C43" s="233" t="s">
        <v>967</v>
      </c>
      <c r="D43" s="267">
        <v>43689.65625</v>
      </c>
      <c r="E43" s="240" t="s">
        <v>189</v>
      </c>
      <c r="F43" s="240" t="s">
        <v>1039</v>
      </c>
      <c r="G43" s="249" t="s">
        <v>29</v>
      </c>
      <c r="H43" s="250" t="s">
        <v>29</v>
      </c>
      <c r="I43" s="249">
        <v>0</v>
      </c>
      <c r="J43" s="249">
        <v>-4</v>
      </c>
      <c r="K43" s="249">
        <f t="shared" si="0"/>
        <v>16.260000000000012</v>
      </c>
      <c r="L43" s="249">
        <v>-8</v>
      </c>
      <c r="M43" s="259">
        <v>0</v>
      </c>
      <c r="N43" s="259">
        <v>1</v>
      </c>
      <c r="O43" s="259"/>
      <c r="P43" s="259"/>
      <c r="Q43" s="229"/>
      <c r="R43" s="229"/>
      <c r="S43" s="263"/>
      <c r="T43" s="22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</row>
    <row r="44" spans="1:30" s="3" customFormat="1" ht="15.5">
      <c r="A44" s="233">
        <v>490153</v>
      </c>
      <c r="B44" s="233" t="s">
        <v>443</v>
      </c>
      <c r="C44" s="233" t="s">
        <v>1482</v>
      </c>
      <c r="D44" s="267">
        <v>43689.729166666664</v>
      </c>
      <c r="E44" s="240" t="s">
        <v>1238</v>
      </c>
      <c r="F44" s="240" t="s">
        <v>1492</v>
      </c>
      <c r="G44" s="249" t="s">
        <v>29</v>
      </c>
      <c r="H44" s="249" t="s">
        <v>33</v>
      </c>
      <c r="I44" s="249">
        <v>0</v>
      </c>
      <c r="J44" s="249">
        <v>0.98</v>
      </c>
      <c r="K44" s="249">
        <f t="shared" si="0"/>
        <v>17.240000000000013</v>
      </c>
      <c r="L44" s="249">
        <v>1.96</v>
      </c>
      <c r="M44" s="259">
        <v>1</v>
      </c>
      <c r="N44" s="259">
        <v>1</v>
      </c>
      <c r="O44" s="259"/>
      <c r="P44" s="259"/>
      <c r="Q44" s="229"/>
      <c r="R44" s="229"/>
      <c r="S44" s="263"/>
      <c r="T44" s="229"/>
      <c r="U44" s="229"/>
      <c r="V44" s="229"/>
      <c r="W44" s="229"/>
      <c r="X44" s="229"/>
      <c r="Y44" s="229"/>
      <c r="Z44" s="229"/>
      <c r="AA44" s="229"/>
      <c r="AB44" s="229"/>
      <c r="AC44" s="229"/>
      <c r="AD44" s="229"/>
    </row>
    <row r="45" spans="1:30" s="3" customFormat="1" ht="15.5">
      <c r="A45" s="233">
        <v>490305</v>
      </c>
      <c r="B45" s="233" t="s">
        <v>1469</v>
      </c>
      <c r="C45" s="233" t="s">
        <v>558</v>
      </c>
      <c r="D45" s="267">
        <v>43720.8125</v>
      </c>
      <c r="E45" s="240" t="s">
        <v>1493</v>
      </c>
      <c r="F45" s="240" t="s">
        <v>1239</v>
      </c>
      <c r="G45" s="249" t="s">
        <v>33</v>
      </c>
      <c r="H45" s="250">
        <v>43525</v>
      </c>
      <c r="I45" s="249">
        <v>1</v>
      </c>
      <c r="J45" s="249">
        <v>0.98</v>
      </c>
      <c r="K45" s="249">
        <f t="shared" si="0"/>
        <v>18.220000000000013</v>
      </c>
      <c r="L45" s="249">
        <v>1.96</v>
      </c>
      <c r="M45" s="259">
        <v>1</v>
      </c>
      <c r="N45" s="259">
        <v>1</v>
      </c>
      <c r="O45" s="259"/>
      <c r="P45" s="259"/>
      <c r="Q45" s="229"/>
      <c r="R45" s="229"/>
      <c r="S45" s="263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</row>
    <row r="46" spans="1:30" s="3" customFormat="1" ht="15.5">
      <c r="A46" s="233">
        <v>490436</v>
      </c>
      <c r="B46" s="233" t="s">
        <v>482</v>
      </c>
      <c r="C46" s="233" t="s">
        <v>103</v>
      </c>
      <c r="D46" s="267">
        <v>43720.833333333336</v>
      </c>
      <c r="E46" s="240" t="s">
        <v>379</v>
      </c>
      <c r="F46" s="240" t="s">
        <v>178</v>
      </c>
      <c r="G46" s="249" t="s">
        <v>33</v>
      </c>
      <c r="H46" s="250">
        <v>43468</v>
      </c>
      <c r="I46" s="249">
        <v>1</v>
      </c>
      <c r="J46" s="249">
        <v>0.98</v>
      </c>
      <c r="K46" s="249">
        <f t="shared" si="0"/>
        <v>19.200000000000014</v>
      </c>
      <c r="L46" s="249">
        <v>1.96</v>
      </c>
      <c r="M46" s="259">
        <v>1</v>
      </c>
      <c r="N46" s="259">
        <v>1</v>
      </c>
      <c r="O46" s="259"/>
      <c r="P46" s="259"/>
      <c r="Q46" s="229"/>
      <c r="R46" s="229"/>
      <c r="S46" s="263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</row>
    <row r="47" spans="1:30" s="3" customFormat="1" ht="15.5">
      <c r="A47" s="233">
        <v>490379</v>
      </c>
      <c r="B47" s="233" t="s">
        <v>1494</v>
      </c>
      <c r="C47" s="233" t="s">
        <v>1495</v>
      </c>
      <c r="D47" s="267">
        <v>43750.822916666664</v>
      </c>
      <c r="E47" s="240" t="s">
        <v>1496</v>
      </c>
      <c r="F47" s="240" t="s">
        <v>1497</v>
      </c>
      <c r="G47" s="249" t="s">
        <v>33</v>
      </c>
      <c r="H47" s="250" t="s">
        <v>33</v>
      </c>
      <c r="I47" s="249">
        <v>1</v>
      </c>
      <c r="J47" s="249">
        <v>-4</v>
      </c>
      <c r="K47" s="249">
        <f t="shared" si="0"/>
        <v>15.200000000000014</v>
      </c>
      <c r="L47" s="249">
        <v>-8</v>
      </c>
      <c r="M47" s="259">
        <v>0</v>
      </c>
      <c r="N47" s="259">
        <v>1</v>
      </c>
      <c r="O47" s="259"/>
      <c r="P47" s="259"/>
      <c r="Q47" s="229"/>
      <c r="R47" s="229"/>
      <c r="S47" s="263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</row>
    <row r="48" spans="1:30" s="3" customFormat="1" ht="15.5">
      <c r="A48" s="233">
        <v>490668</v>
      </c>
      <c r="B48" s="233" t="s">
        <v>1469</v>
      </c>
      <c r="C48" s="233" t="s">
        <v>352</v>
      </c>
      <c r="D48" s="267">
        <v>43813</v>
      </c>
      <c r="E48" s="240" t="s">
        <v>1470</v>
      </c>
      <c r="F48" s="240" t="s">
        <v>1090</v>
      </c>
      <c r="G48" s="250">
        <v>43466</v>
      </c>
      <c r="H48" s="250">
        <v>43468</v>
      </c>
      <c r="I48" s="249">
        <v>1</v>
      </c>
      <c r="J48" s="249">
        <v>0.98</v>
      </c>
      <c r="K48" s="249">
        <f t="shared" si="0"/>
        <v>16.180000000000014</v>
      </c>
      <c r="L48" s="249">
        <v>1.96</v>
      </c>
      <c r="M48" s="259">
        <v>1</v>
      </c>
      <c r="N48" s="259">
        <v>1</v>
      </c>
      <c r="O48" s="259"/>
      <c r="P48" s="259"/>
      <c r="Q48" s="229"/>
      <c r="R48" s="229"/>
      <c r="S48" s="263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29"/>
    </row>
    <row r="49" spans="1:30" s="3" customFormat="1" ht="15.5">
      <c r="A49" s="233">
        <v>490756</v>
      </c>
      <c r="B49" s="233" t="s">
        <v>1469</v>
      </c>
      <c r="C49" s="233" t="s">
        <v>171</v>
      </c>
      <c r="D49" s="267">
        <v>43813</v>
      </c>
      <c r="E49" s="240" t="s">
        <v>1498</v>
      </c>
      <c r="F49" s="240" t="s">
        <v>199</v>
      </c>
      <c r="G49" s="249" t="s">
        <v>28</v>
      </c>
      <c r="H49" s="249" t="s">
        <v>71</v>
      </c>
      <c r="I49" s="249">
        <v>1</v>
      </c>
      <c r="J49" s="249">
        <v>0.98</v>
      </c>
      <c r="K49" s="249">
        <f t="shared" si="0"/>
        <v>17.160000000000014</v>
      </c>
      <c r="L49" s="249">
        <v>1.96</v>
      </c>
      <c r="M49" s="259">
        <v>1</v>
      </c>
      <c r="N49" s="259">
        <v>1</v>
      </c>
      <c r="O49" s="259"/>
      <c r="P49" s="259"/>
      <c r="Q49" s="229"/>
      <c r="R49" s="229"/>
      <c r="S49" s="263"/>
      <c r="T49" s="229"/>
      <c r="U49" s="229"/>
      <c r="V49" s="229"/>
      <c r="W49" s="229"/>
      <c r="X49" s="229"/>
      <c r="Y49" s="229"/>
      <c r="Z49" s="229"/>
      <c r="AA49" s="229"/>
      <c r="AB49" s="229"/>
      <c r="AC49" s="229"/>
      <c r="AD49" s="229"/>
    </row>
    <row r="50" spans="1:30" s="3" customFormat="1" ht="15.5">
      <c r="A50" s="233">
        <v>490754</v>
      </c>
      <c r="B50" s="233" t="s">
        <v>1469</v>
      </c>
      <c r="C50" s="233" t="s">
        <v>171</v>
      </c>
      <c r="D50" s="267">
        <v>43813</v>
      </c>
      <c r="E50" s="240" t="s">
        <v>331</v>
      </c>
      <c r="F50" s="240" t="s">
        <v>629</v>
      </c>
      <c r="G50" s="249" t="s">
        <v>29</v>
      </c>
      <c r="H50" s="249" t="s">
        <v>39</v>
      </c>
      <c r="I50" s="249">
        <v>0</v>
      </c>
      <c r="J50" s="249">
        <v>0.98</v>
      </c>
      <c r="K50" s="249">
        <f t="shared" si="0"/>
        <v>18.140000000000015</v>
      </c>
      <c r="L50" s="249">
        <v>1.96</v>
      </c>
      <c r="M50" s="259">
        <v>1</v>
      </c>
      <c r="N50" s="259">
        <v>1</v>
      </c>
      <c r="O50" s="259"/>
      <c r="P50" s="259"/>
      <c r="Q50" s="229"/>
      <c r="R50" s="229"/>
      <c r="S50" s="263"/>
      <c r="T50" s="229"/>
      <c r="U50" s="229"/>
      <c r="V50" s="229"/>
      <c r="W50" s="229"/>
      <c r="X50" s="229"/>
      <c r="Y50" s="229"/>
      <c r="Z50" s="229"/>
      <c r="AA50" s="229"/>
      <c r="AB50" s="229"/>
      <c r="AC50" s="229"/>
      <c r="AD50" s="229"/>
    </row>
    <row r="51" spans="1:30" s="3" customFormat="1" ht="15.5">
      <c r="A51" s="233">
        <v>490750</v>
      </c>
      <c r="B51" s="233" t="s">
        <v>1499</v>
      </c>
      <c r="C51" s="233" t="s">
        <v>969</v>
      </c>
      <c r="D51" s="267">
        <v>43813</v>
      </c>
      <c r="E51" s="240" t="s">
        <v>207</v>
      </c>
      <c r="F51" s="240" t="s">
        <v>989</v>
      </c>
      <c r="G51" s="250">
        <v>43466</v>
      </c>
      <c r="H51" s="250">
        <v>43498</v>
      </c>
      <c r="I51" s="249">
        <v>1</v>
      </c>
      <c r="J51" s="249">
        <v>0.98</v>
      </c>
      <c r="K51" s="249">
        <f t="shared" si="0"/>
        <v>19.120000000000015</v>
      </c>
      <c r="L51" s="249">
        <v>1.96</v>
      </c>
      <c r="M51" s="259">
        <v>1</v>
      </c>
      <c r="N51" s="259">
        <v>1</v>
      </c>
      <c r="O51" s="259"/>
      <c r="P51" s="259"/>
      <c r="Q51" s="229"/>
      <c r="R51" s="229"/>
      <c r="S51" s="263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</row>
    <row r="52" spans="1:30" s="3" customFormat="1" ht="15.5">
      <c r="A52" s="233">
        <v>490696</v>
      </c>
      <c r="B52" s="233" t="s">
        <v>482</v>
      </c>
      <c r="C52" s="233" t="s">
        <v>103</v>
      </c>
      <c r="D52" s="267">
        <v>43813</v>
      </c>
      <c r="E52" s="240" t="s">
        <v>335</v>
      </c>
      <c r="F52" s="240" t="s">
        <v>513</v>
      </c>
      <c r="G52" s="249" t="s">
        <v>29</v>
      </c>
      <c r="H52" s="249" t="s">
        <v>28</v>
      </c>
      <c r="I52" s="249">
        <v>0</v>
      </c>
      <c r="J52" s="249">
        <v>0.98</v>
      </c>
      <c r="K52" s="249">
        <f t="shared" si="0"/>
        <v>20.100000000000016</v>
      </c>
      <c r="L52" s="249">
        <v>1.96</v>
      </c>
      <c r="M52" s="259">
        <v>1</v>
      </c>
      <c r="N52" s="259">
        <v>1</v>
      </c>
      <c r="O52" s="259"/>
      <c r="P52" s="259"/>
      <c r="Q52" s="229"/>
      <c r="R52" s="229"/>
      <c r="S52" s="263"/>
      <c r="T52" s="229"/>
      <c r="U52" s="229"/>
      <c r="V52" s="229"/>
      <c r="W52" s="229"/>
      <c r="X52" s="229"/>
      <c r="Y52" s="229"/>
      <c r="Z52" s="229"/>
      <c r="AA52" s="229"/>
      <c r="AB52" s="229"/>
      <c r="AC52" s="229"/>
      <c r="AD52" s="229"/>
    </row>
    <row r="53" spans="1:30" s="3" customFormat="1" ht="15.5">
      <c r="A53" s="233">
        <v>490747</v>
      </c>
      <c r="B53" s="233" t="s">
        <v>1155</v>
      </c>
      <c r="C53" s="233" t="s">
        <v>392</v>
      </c>
      <c r="D53" s="267">
        <v>43813</v>
      </c>
      <c r="E53" s="240" t="s">
        <v>587</v>
      </c>
      <c r="F53" s="240" t="s">
        <v>1034</v>
      </c>
      <c r="G53" s="249" t="s">
        <v>28</v>
      </c>
      <c r="H53" s="250">
        <v>43467</v>
      </c>
      <c r="I53" s="249">
        <v>1</v>
      </c>
      <c r="J53" s="249">
        <v>0.98</v>
      </c>
      <c r="K53" s="249">
        <f t="shared" si="0"/>
        <v>21.080000000000016</v>
      </c>
      <c r="L53" s="249">
        <v>1.96</v>
      </c>
      <c r="M53" s="259">
        <v>1</v>
      </c>
      <c r="N53" s="259">
        <v>1</v>
      </c>
      <c r="O53" s="259"/>
      <c r="P53" s="259"/>
      <c r="Q53" s="229"/>
      <c r="R53" s="229"/>
      <c r="S53" s="263"/>
      <c r="T53" s="229"/>
      <c r="U53" s="229"/>
      <c r="V53" s="229"/>
      <c r="W53" s="229"/>
      <c r="X53" s="229"/>
      <c r="Y53" s="229"/>
      <c r="Z53" s="229"/>
      <c r="AA53" s="229"/>
      <c r="AB53" s="229"/>
      <c r="AC53" s="229"/>
      <c r="AD53" s="229"/>
    </row>
    <row r="54" spans="1:30" s="3" customFormat="1" ht="15.5">
      <c r="A54" s="233">
        <v>490758</v>
      </c>
      <c r="B54" s="233" t="s">
        <v>1469</v>
      </c>
      <c r="C54" s="233" t="s">
        <v>171</v>
      </c>
      <c r="D54" s="267">
        <v>43813</v>
      </c>
      <c r="E54" s="240" t="s">
        <v>1287</v>
      </c>
      <c r="F54" s="240" t="s">
        <v>256</v>
      </c>
      <c r="G54" s="249" t="s">
        <v>28</v>
      </c>
      <c r="H54" s="249" t="s">
        <v>34</v>
      </c>
      <c r="I54" s="249">
        <v>1</v>
      </c>
      <c r="J54" s="249">
        <v>0.98</v>
      </c>
      <c r="K54" s="249">
        <f t="shared" si="0"/>
        <v>22.060000000000016</v>
      </c>
      <c r="L54" s="249">
        <v>1.96</v>
      </c>
      <c r="M54" s="259">
        <v>1</v>
      </c>
      <c r="N54" s="259">
        <v>1</v>
      </c>
      <c r="O54" s="259"/>
      <c r="P54" s="259"/>
      <c r="Q54" s="229"/>
      <c r="R54" s="229"/>
      <c r="S54" s="263"/>
      <c r="T54" s="229"/>
      <c r="U54" s="229"/>
      <c r="V54" s="229"/>
      <c r="W54" s="229"/>
      <c r="X54" s="229"/>
      <c r="Y54" s="229"/>
      <c r="Z54" s="229"/>
      <c r="AA54" s="229"/>
      <c r="AB54" s="229"/>
      <c r="AC54" s="229"/>
      <c r="AD54" s="229"/>
    </row>
    <row r="55" spans="1:30" s="3" customFormat="1" ht="15.5">
      <c r="A55" s="233">
        <v>490852</v>
      </c>
      <c r="B55" s="233" t="s">
        <v>1477</v>
      </c>
      <c r="C55" s="233" t="s">
        <v>967</v>
      </c>
      <c r="D55" s="267">
        <v>43814</v>
      </c>
      <c r="E55" s="240" t="s">
        <v>785</v>
      </c>
      <c r="F55" s="240" t="s">
        <v>189</v>
      </c>
      <c r="G55" s="249" t="s">
        <v>39</v>
      </c>
      <c r="H55" s="250" t="s">
        <v>39</v>
      </c>
      <c r="I55" s="249">
        <v>1</v>
      </c>
      <c r="J55" s="249">
        <v>-4</v>
      </c>
      <c r="K55" s="249">
        <f t="shared" si="0"/>
        <v>18.060000000000016</v>
      </c>
      <c r="L55" s="249">
        <v>-8</v>
      </c>
      <c r="M55" s="259">
        <v>0</v>
      </c>
      <c r="N55" s="259">
        <v>1</v>
      </c>
      <c r="O55" s="259"/>
      <c r="P55" s="259"/>
      <c r="Q55" s="229"/>
      <c r="R55" s="229"/>
      <c r="S55" s="263"/>
      <c r="T55" s="229"/>
      <c r="U55" s="229"/>
      <c r="V55" s="229"/>
      <c r="W55" s="229"/>
      <c r="X55" s="229"/>
      <c r="Y55" s="229"/>
      <c r="Z55" s="229"/>
      <c r="AA55" s="229"/>
      <c r="AB55" s="229"/>
      <c r="AC55" s="229"/>
      <c r="AD55" s="229"/>
    </row>
    <row r="56" spans="1:30" s="3" customFormat="1" ht="15.5">
      <c r="A56" s="233">
        <v>490989</v>
      </c>
      <c r="B56" s="233" t="s">
        <v>448</v>
      </c>
      <c r="C56" s="233" t="s">
        <v>1338</v>
      </c>
      <c r="D56" s="267">
        <v>43814</v>
      </c>
      <c r="E56" s="240" t="s">
        <v>622</v>
      </c>
      <c r="F56" s="240" t="s">
        <v>143</v>
      </c>
      <c r="G56" s="249" t="s">
        <v>28</v>
      </c>
      <c r="H56" s="250" t="s">
        <v>35</v>
      </c>
      <c r="I56" s="249">
        <v>1</v>
      </c>
      <c r="J56" s="249">
        <v>0.98</v>
      </c>
      <c r="K56" s="249">
        <f t="shared" si="0"/>
        <v>19.040000000000017</v>
      </c>
      <c r="L56" s="249">
        <v>1.96</v>
      </c>
      <c r="M56" s="259">
        <v>1</v>
      </c>
      <c r="N56" s="259">
        <v>1</v>
      </c>
      <c r="O56" s="259"/>
      <c r="P56" s="259"/>
      <c r="Q56" s="229"/>
      <c r="R56" s="229"/>
      <c r="S56" s="263"/>
      <c r="T56" s="229"/>
      <c r="U56" s="229"/>
      <c r="V56" s="229"/>
      <c r="W56" s="229"/>
      <c r="X56" s="229"/>
      <c r="Y56" s="229"/>
      <c r="Z56" s="229"/>
      <c r="AA56" s="229"/>
      <c r="AB56" s="229"/>
      <c r="AC56" s="229"/>
      <c r="AD56" s="229"/>
    </row>
    <row r="57" spans="1:30" s="3" customFormat="1" ht="15.5">
      <c r="A57" s="233">
        <v>490967</v>
      </c>
      <c r="B57" s="233" t="s">
        <v>1469</v>
      </c>
      <c r="C57" s="233" t="s">
        <v>558</v>
      </c>
      <c r="D57" s="267">
        <v>43814</v>
      </c>
      <c r="E57" s="240" t="s">
        <v>1239</v>
      </c>
      <c r="F57" s="240" t="s">
        <v>1134</v>
      </c>
      <c r="G57" s="249" t="s">
        <v>33</v>
      </c>
      <c r="H57" s="250">
        <v>43498</v>
      </c>
      <c r="I57" s="249">
        <v>1</v>
      </c>
      <c r="J57" s="249">
        <v>0.98</v>
      </c>
      <c r="K57" s="249">
        <f t="shared" si="0"/>
        <v>20.020000000000017</v>
      </c>
      <c r="L57" s="249">
        <v>1.96</v>
      </c>
      <c r="M57" s="259">
        <v>1</v>
      </c>
      <c r="N57" s="259">
        <v>1</v>
      </c>
      <c r="O57" s="259"/>
      <c r="P57" s="259"/>
      <c r="Q57" s="229"/>
      <c r="R57" s="229"/>
      <c r="S57" s="263"/>
      <c r="T57" s="229"/>
      <c r="U57" s="229"/>
      <c r="V57" s="229"/>
      <c r="W57" s="229"/>
      <c r="X57" s="229"/>
      <c r="Y57" s="229"/>
      <c r="Z57" s="229"/>
      <c r="AA57" s="229"/>
      <c r="AB57" s="229"/>
      <c r="AC57" s="229"/>
      <c r="AD57" s="229"/>
    </row>
    <row r="58" spans="1:30" s="3" customFormat="1" ht="15.5">
      <c r="A58" s="233">
        <v>490954</v>
      </c>
      <c r="B58" s="233" t="s">
        <v>447</v>
      </c>
      <c r="C58" s="233" t="s">
        <v>966</v>
      </c>
      <c r="D58" s="267">
        <v>43814</v>
      </c>
      <c r="E58" s="240" t="s">
        <v>1472</v>
      </c>
      <c r="F58" s="240" t="s">
        <v>259</v>
      </c>
      <c r="G58" s="249" t="s">
        <v>29</v>
      </c>
      <c r="H58" s="249" t="s">
        <v>33</v>
      </c>
      <c r="I58" s="249">
        <v>0</v>
      </c>
      <c r="J58" s="249">
        <v>0.98</v>
      </c>
      <c r="K58" s="249">
        <f t="shared" si="0"/>
        <v>21.000000000000018</v>
      </c>
      <c r="L58" s="249">
        <v>1.96</v>
      </c>
      <c r="M58" s="259">
        <v>1</v>
      </c>
      <c r="N58" s="259">
        <v>1</v>
      </c>
      <c r="O58" s="259"/>
      <c r="P58" s="259"/>
      <c r="Q58" s="229"/>
      <c r="R58" s="229"/>
      <c r="S58" s="263"/>
      <c r="T58" s="229"/>
      <c r="U58" s="229"/>
      <c r="V58" s="229"/>
      <c r="W58" s="229"/>
      <c r="X58" s="229"/>
      <c r="Y58" s="229"/>
      <c r="Z58" s="229"/>
      <c r="AA58" s="229"/>
      <c r="AB58" s="229"/>
      <c r="AC58" s="229"/>
      <c r="AD58" s="229"/>
    </row>
    <row r="59" spans="1:30" s="3" customFormat="1" ht="15.5">
      <c r="A59" s="233">
        <v>490853</v>
      </c>
      <c r="B59" s="233" t="s">
        <v>1477</v>
      </c>
      <c r="C59" s="233" t="s">
        <v>967</v>
      </c>
      <c r="D59" s="267">
        <v>43814</v>
      </c>
      <c r="E59" s="240" t="s">
        <v>102</v>
      </c>
      <c r="F59" s="240" t="s">
        <v>244</v>
      </c>
      <c r="G59" s="249" t="s">
        <v>39</v>
      </c>
      <c r="H59" s="250">
        <v>43525</v>
      </c>
      <c r="I59" s="249">
        <v>1</v>
      </c>
      <c r="J59" s="249">
        <v>0.98</v>
      </c>
      <c r="K59" s="249">
        <f t="shared" si="0"/>
        <v>21.980000000000018</v>
      </c>
      <c r="L59" s="249">
        <v>1.96</v>
      </c>
      <c r="M59" s="259">
        <v>1</v>
      </c>
      <c r="N59" s="259">
        <v>1</v>
      </c>
      <c r="O59" s="259"/>
      <c r="P59" s="259"/>
      <c r="Q59" s="229"/>
      <c r="R59" s="229"/>
      <c r="S59" s="263"/>
      <c r="T59" s="229"/>
      <c r="U59" s="229"/>
      <c r="V59" s="229"/>
      <c r="W59" s="229"/>
      <c r="X59" s="229"/>
      <c r="Y59" s="229"/>
      <c r="Z59" s="229"/>
      <c r="AA59" s="229"/>
      <c r="AB59" s="229"/>
      <c r="AC59" s="229"/>
      <c r="AD59" s="229"/>
    </row>
    <row r="60" spans="1:30" s="3" customFormat="1" ht="15.5">
      <c r="A60" s="233">
        <v>490919</v>
      </c>
      <c r="B60" s="233" t="s">
        <v>1155</v>
      </c>
      <c r="C60" s="233" t="s">
        <v>392</v>
      </c>
      <c r="D60" s="267">
        <v>43814</v>
      </c>
      <c r="E60" s="240" t="s">
        <v>432</v>
      </c>
      <c r="F60" s="240" t="s">
        <v>506</v>
      </c>
      <c r="G60" s="250" t="s">
        <v>29</v>
      </c>
      <c r="H60" s="250" t="s">
        <v>29</v>
      </c>
      <c r="I60" s="249">
        <v>0</v>
      </c>
      <c r="J60" s="249">
        <v>-4</v>
      </c>
      <c r="K60" s="249">
        <f t="shared" si="0"/>
        <v>17.980000000000018</v>
      </c>
      <c r="L60" s="249">
        <v>-8</v>
      </c>
      <c r="M60" s="259">
        <v>0</v>
      </c>
      <c r="N60" s="259">
        <v>1</v>
      </c>
      <c r="O60" s="259"/>
      <c r="P60" s="259"/>
      <c r="Q60" s="229"/>
      <c r="R60" s="229"/>
      <c r="S60" s="263"/>
      <c r="T60" s="229"/>
      <c r="U60" s="229"/>
      <c r="V60" s="229"/>
      <c r="W60" s="229"/>
      <c r="X60" s="229"/>
      <c r="Y60" s="229"/>
      <c r="Z60" s="229"/>
      <c r="AA60" s="229"/>
      <c r="AB60" s="229"/>
      <c r="AC60" s="229"/>
      <c r="AD60" s="229"/>
    </row>
    <row r="61" spans="1:30" s="3" customFormat="1" ht="15.5">
      <c r="A61" s="233">
        <v>490921</v>
      </c>
      <c r="B61" s="233" t="s">
        <v>1155</v>
      </c>
      <c r="C61" s="233" t="s">
        <v>392</v>
      </c>
      <c r="D61" s="267">
        <v>43814</v>
      </c>
      <c r="E61" s="240" t="s">
        <v>1051</v>
      </c>
      <c r="F61" s="240" t="s">
        <v>399</v>
      </c>
      <c r="G61" s="249" t="s">
        <v>108</v>
      </c>
      <c r="H61" s="250">
        <v>43525</v>
      </c>
      <c r="I61" s="249">
        <v>1</v>
      </c>
      <c r="J61" s="249">
        <v>0.98</v>
      </c>
      <c r="K61" s="249">
        <f t="shared" si="0"/>
        <v>18.960000000000019</v>
      </c>
      <c r="L61" s="249">
        <v>1.96</v>
      </c>
      <c r="M61" s="259">
        <v>1</v>
      </c>
      <c r="N61" s="259">
        <v>1</v>
      </c>
      <c r="O61" s="259"/>
      <c r="P61" s="259"/>
      <c r="Q61" s="229"/>
      <c r="R61" s="229"/>
      <c r="S61" s="263"/>
      <c r="T61" s="229"/>
      <c r="U61" s="229"/>
      <c r="V61" s="229"/>
      <c r="W61" s="229"/>
      <c r="X61" s="229"/>
      <c r="Y61" s="229"/>
      <c r="Z61" s="229"/>
      <c r="AA61" s="229"/>
      <c r="AB61" s="229"/>
      <c r="AC61" s="229"/>
      <c r="AD61" s="229"/>
    </row>
    <row r="62" spans="1:30" s="3" customFormat="1" ht="15.5">
      <c r="A62" s="233">
        <v>490905</v>
      </c>
      <c r="B62" s="233" t="s">
        <v>1156</v>
      </c>
      <c r="C62" s="233" t="s">
        <v>855</v>
      </c>
      <c r="D62" s="267">
        <v>43814</v>
      </c>
      <c r="E62" s="240" t="s">
        <v>1500</v>
      </c>
      <c r="F62" s="240" t="s">
        <v>1501</v>
      </c>
      <c r="G62" s="250">
        <v>43497</v>
      </c>
      <c r="H62" s="250">
        <v>43527</v>
      </c>
      <c r="I62" s="249">
        <v>1</v>
      </c>
      <c r="J62" s="249">
        <v>0.98</v>
      </c>
      <c r="K62" s="249">
        <f t="shared" si="0"/>
        <v>19.940000000000019</v>
      </c>
      <c r="L62" s="249">
        <v>1.96</v>
      </c>
      <c r="M62" s="259">
        <v>1</v>
      </c>
      <c r="N62" s="259">
        <v>1</v>
      </c>
      <c r="O62" s="259"/>
      <c r="P62" s="259"/>
      <c r="Q62" s="229"/>
      <c r="R62" s="229"/>
      <c r="S62" s="263"/>
      <c r="T62" s="229"/>
      <c r="U62" s="229"/>
      <c r="V62" s="229"/>
      <c r="W62" s="229"/>
      <c r="X62" s="229"/>
      <c r="Y62" s="229"/>
      <c r="Z62" s="229"/>
      <c r="AA62" s="229"/>
      <c r="AB62" s="229"/>
      <c r="AC62" s="229"/>
      <c r="AD62" s="229"/>
    </row>
    <row r="63" spans="1:30" s="3" customFormat="1" ht="15.5">
      <c r="A63" s="233">
        <v>490916</v>
      </c>
      <c r="B63" s="233" t="s">
        <v>441</v>
      </c>
      <c r="C63" s="233" t="s">
        <v>968</v>
      </c>
      <c r="D63" s="267">
        <v>43814</v>
      </c>
      <c r="E63" s="240" t="s">
        <v>1036</v>
      </c>
      <c r="F63" s="240" t="s">
        <v>1502</v>
      </c>
      <c r="G63" s="250" t="s">
        <v>29</v>
      </c>
      <c r="H63" s="250" t="s">
        <v>35</v>
      </c>
      <c r="I63" s="249">
        <v>0</v>
      </c>
      <c r="J63" s="249">
        <v>0.98</v>
      </c>
      <c r="K63" s="249">
        <f t="shared" si="0"/>
        <v>20.920000000000019</v>
      </c>
      <c r="L63" s="249">
        <v>1.96</v>
      </c>
      <c r="M63" s="259">
        <v>1</v>
      </c>
      <c r="N63" s="259">
        <v>1</v>
      </c>
      <c r="O63" s="259"/>
      <c r="P63" s="259"/>
      <c r="Q63" s="229"/>
      <c r="R63" s="229"/>
      <c r="S63" s="263"/>
      <c r="T63" s="229"/>
      <c r="U63" s="229"/>
      <c r="V63" s="229"/>
      <c r="W63" s="229"/>
      <c r="X63" s="229"/>
      <c r="Y63" s="229"/>
      <c r="Z63" s="229"/>
      <c r="AA63" s="229"/>
      <c r="AB63" s="229"/>
      <c r="AC63" s="229"/>
      <c r="AD63" s="229"/>
    </row>
    <row r="64" spans="1:30" s="3" customFormat="1" ht="15.5">
      <c r="A64" s="233">
        <v>490867</v>
      </c>
      <c r="B64" s="233" t="s">
        <v>449</v>
      </c>
      <c r="C64" s="233" t="s">
        <v>110</v>
      </c>
      <c r="D64" s="267">
        <v>43814</v>
      </c>
      <c r="E64" s="240" t="s">
        <v>597</v>
      </c>
      <c r="F64" s="240" t="s">
        <v>997</v>
      </c>
      <c r="G64" s="249" t="s">
        <v>35</v>
      </c>
      <c r="H64" s="249" t="s">
        <v>71</v>
      </c>
      <c r="I64" s="249">
        <v>1</v>
      </c>
      <c r="J64" s="249">
        <v>0.98</v>
      </c>
      <c r="K64" s="249">
        <f t="shared" si="0"/>
        <v>21.90000000000002</v>
      </c>
      <c r="L64" s="249">
        <v>1.96</v>
      </c>
      <c r="M64" s="259">
        <v>1</v>
      </c>
      <c r="N64" s="259">
        <v>1</v>
      </c>
      <c r="O64" s="259"/>
      <c r="P64" s="259"/>
      <c r="Q64" s="229"/>
      <c r="R64" s="229"/>
      <c r="S64" s="263"/>
      <c r="T64" s="229"/>
      <c r="U64" s="229"/>
      <c r="V64" s="229"/>
      <c r="W64" s="229"/>
      <c r="X64" s="229"/>
      <c r="Y64" s="229"/>
      <c r="Z64" s="229"/>
      <c r="AA64" s="229"/>
      <c r="AB64" s="229"/>
      <c r="AC64" s="229"/>
      <c r="AD64" s="229"/>
    </row>
    <row r="65" spans="1:30" s="3" customFormat="1" ht="15.5">
      <c r="A65" s="233">
        <v>491062</v>
      </c>
      <c r="B65" s="233" t="s">
        <v>1155</v>
      </c>
      <c r="C65" s="233" t="s">
        <v>392</v>
      </c>
      <c r="D65" s="267">
        <v>43815</v>
      </c>
      <c r="E65" s="240" t="s">
        <v>433</v>
      </c>
      <c r="F65" s="240" t="s">
        <v>1120</v>
      </c>
      <c r="G65" s="249" t="s">
        <v>33</v>
      </c>
      <c r="H65" s="250">
        <v>43467</v>
      </c>
      <c r="I65" s="249">
        <v>1</v>
      </c>
      <c r="J65" s="249">
        <v>0.98</v>
      </c>
      <c r="K65" s="249">
        <f t="shared" si="0"/>
        <v>22.88000000000002</v>
      </c>
      <c r="L65" s="249">
        <v>1.96</v>
      </c>
      <c r="M65" s="259">
        <v>1</v>
      </c>
      <c r="N65" s="259">
        <v>1</v>
      </c>
      <c r="O65" s="259"/>
      <c r="P65" s="259"/>
      <c r="Q65" s="229"/>
      <c r="R65" s="229"/>
      <c r="S65" s="263"/>
      <c r="T65" s="229"/>
      <c r="U65" s="229"/>
      <c r="V65" s="229"/>
      <c r="W65" s="229"/>
      <c r="X65" s="229"/>
      <c r="Y65" s="229"/>
      <c r="Z65" s="229"/>
      <c r="AA65" s="229"/>
      <c r="AB65" s="229"/>
      <c r="AC65" s="229"/>
      <c r="AD65" s="229"/>
    </row>
    <row r="66" spans="1:30" s="3" customFormat="1" ht="15.5">
      <c r="A66" s="233">
        <v>491108</v>
      </c>
      <c r="B66" s="233" t="s">
        <v>1469</v>
      </c>
      <c r="C66" s="233" t="s">
        <v>171</v>
      </c>
      <c r="D66" s="267">
        <v>43816</v>
      </c>
      <c r="E66" s="240" t="s">
        <v>1184</v>
      </c>
      <c r="F66" s="240" t="s">
        <v>1498</v>
      </c>
      <c r="G66" s="249" t="s">
        <v>71</v>
      </c>
      <c r="H66" s="249" t="s">
        <v>1027</v>
      </c>
      <c r="I66" s="249">
        <v>1</v>
      </c>
      <c r="J66" s="249">
        <v>0.98</v>
      </c>
      <c r="K66" s="249">
        <f t="shared" si="0"/>
        <v>23.860000000000021</v>
      </c>
      <c r="L66" s="249">
        <v>1.96</v>
      </c>
      <c r="M66" s="259">
        <v>1</v>
      </c>
      <c r="N66" s="259">
        <v>1</v>
      </c>
      <c r="O66" s="259"/>
      <c r="P66" s="259"/>
      <c r="Q66" s="229"/>
      <c r="R66" s="229"/>
      <c r="S66" s="263"/>
      <c r="T66" s="229"/>
      <c r="U66" s="229"/>
      <c r="V66" s="229"/>
      <c r="W66" s="229"/>
      <c r="X66" s="229"/>
      <c r="Y66" s="229"/>
      <c r="Z66" s="229"/>
      <c r="AA66" s="229"/>
      <c r="AB66" s="229"/>
      <c r="AC66" s="229"/>
      <c r="AD66" s="229"/>
    </row>
    <row r="67" spans="1:30" s="3" customFormat="1" ht="15.5">
      <c r="A67" s="233">
        <v>491183</v>
      </c>
      <c r="B67" s="233" t="s">
        <v>1469</v>
      </c>
      <c r="C67" s="233" t="s">
        <v>171</v>
      </c>
      <c r="D67" s="267">
        <v>43816</v>
      </c>
      <c r="E67" s="240" t="s">
        <v>199</v>
      </c>
      <c r="F67" s="240" t="s">
        <v>256</v>
      </c>
      <c r="G67" s="249" t="s">
        <v>39</v>
      </c>
      <c r="H67" s="250">
        <v>43527</v>
      </c>
      <c r="I67" s="249">
        <v>1</v>
      </c>
      <c r="J67" s="249">
        <v>0.98</v>
      </c>
      <c r="K67" s="249">
        <f t="shared" si="0"/>
        <v>24.840000000000021</v>
      </c>
      <c r="L67" s="249">
        <v>1.96</v>
      </c>
      <c r="M67" s="259">
        <v>1</v>
      </c>
      <c r="N67" s="259">
        <v>1</v>
      </c>
      <c r="O67" s="259"/>
      <c r="P67" s="259"/>
      <c r="Q67" s="229"/>
      <c r="R67" s="229"/>
      <c r="S67" s="263"/>
      <c r="T67" s="229"/>
      <c r="U67" s="229"/>
      <c r="V67" s="229"/>
      <c r="W67" s="229"/>
      <c r="X67" s="229"/>
      <c r="Y67" s="229"/>
      <c r="Z67" s="229"/>
      <c r="AA67" s="229"/>
      <c r="AB67" s="229"/>
      <c r="AC67" s="229"/>
      <c r="AD67" s="229"/>
    </row>
    <row r="68" spans="1:30" s="3" customFormat="1" ht="15.5">
      <c r="A68" s="233">
        <v>491109</v>
      </c>
      <c r="B68" s="233" t="s">
        <v>1469</v>
      </c>
      <c r="C68" s="233" t="s">
        <v>171</v>
      </c>
      <c r="D68" s="267">
        <v>43816</v>
      </c>
      <c r="E68" s="240" t="s">
        <v>1182</v>
      </c>
      <c r="F68" s="240" t="s">
        <v>1287</v>
      </c>
      <c r="G68" s="249" t="s">
        <v>33</v>
      </c>
      <c r="H68" s="249" t="s">
        <v>39</v>
      </c>
      <c r="I68" s="249">
        <v>1</v>
      </c>
      <c r="J68" s="249">
        <v>0.98</v>
      </c>
      <c r="K68" s="249">
        <f t="shared" ref="K68:K131" si="1">J68+K67</f>
        <v>25.820000000000022</v>
      </c>
      <c r="L68" s="249">
        <v>1.96</v>
      </c>
      <c r="M68" s="259">
        <v>1</v>
      </c>
      <c r="N68" s="259">
        <v>1</v>
      </c>
      <c r="O68" s="259"/>
      <c r="P68" s="259"/>
      <c r="Q68" s="229"/>
      <c r="R68" s="229"/>
      <c r="S68" s="263"/>
      <c r="T68" s="229"/>
      <c r="U68" s="229"/>
      <c r="V68" s="229"/>
      <c r="W68" s="229"/>
      <c r="X68" s="229"/>
      <c r="Y68" s="229"/>
      <c r="Z68" s="229"/>
      <c r="AA68" s="229"/>
      <c r="AB68" s="229"/>
      <c r="AC68" s="229"/>
      <c r="AD68" s="229"/>
    </row>
    <row r="69" spans="1:30" s="3" customFormat="1" ht="15.5">
      <c r="A69" s="233">
        <v>491137</v>
      </c>
      <c r="B69" s="233" t="s">
        <v>1469</v>
      </c>
      <c r="C69" s="233" t="s">
        <v>171</v>
      </c>
      <c r="D69" s="267">
        <v>43817</v>
      </c>
      <c r="E69" s="240" t="s">
        <v>629</v>
      </c>
      <c r="F69" s="240" t="s">
        <v>866</v>
      </c>
      <c r="G69" s="249" t="s">
        <v>29</v>
      </c>
      <c r="H69" s="249" t="s">
        <v>28</v>
      </c>
      <c r="I69" s="249">
        <v>0</v>
      </c>
      <c r="J69" s="249">
        <v>0.98</v>
      </c>
      <c r="K69" s="249">
        <f t="shared" si="1"/>
        <v>26.800000000000022</v>
      </c>
      <c r="L69" s="249">
        <v>1.96</v>
      </c>
      <c r="M69" s="259">
        <v>1</v>
      </c>
      <c r="N69" s="259">
        <v>1</v>
      </c>
      <c r="O69" s="259"/>
      <c r="P69" s="259"/>
      <c r="Q69" s="229"/>
      <c r="R69" s="229"/>
      <c r="S69" s="263"/>
      <c r="T69" s="229"/>
      <c r="U69" s="229"/>
      <c r="V69" s="229"/>
      <c r="W69" s="229"/>
      <c r="X69" s="229"/>
      <c r="Y69" s="229"/>
      <c r="Z69" s="229"/>
      <c r="AA69" s="229"/>
      <c r="AB69" s="229"/>
      <c r="AC69" s="229"/>
      <c r="AD69" s="229"/>
    </row>
    <row r="70" spans="1:30" s="3" customFormat="1" ht="15.5">
      <c r="A70" s="233">
        <v>491196</v>
      </c>
      <c r="B70" s="233" t="s">
        <v>1499</v>
      </c>
      <c r="C70" s="233" t="s">
        <v>969</v>
      </c>
      <c r="D70" s="267">
        <v>43817</v>
      </c>
      <c r="E70" s="240" t="s">
        <v>989</v>
      </c>
      <c r="F70" s="240" t="s">
        <v>396</v>
      </c>
      <c r="G70" s="249" t="s">
        <v>29</v>
      </c>
      <c r="H70" s="249" t="s">
        <v>29</v>
      </c>
      <c r="I70" s="249">
        <v>0</v>
      </c>
      <c r="J70" s="249">
        <v>-4</v>
      </c>
      <c r="K70" s="249">
        <f t="shared" si="1"/>
        <v>22.800000000000022</v>
      </c>
      <c r="L70" s="249">
        <v>-8</v>
      </c>
      <c r="M70" s="259">
        <v>0</v>
      </c>
      <c r="N70" s="259">
        <v>1</v>
      </c>
      <c r="O70" s="259"/>
      <c r="P70" s="259"/>
      <c r="Q70" s="229"/>
      <c r="R70" s="229"/>
      <c r="S70" s="263"/>
      <c r="T70" s="229"/>
      <c r="U70" s="229"/>
      <c r="V70" s="229"/>
      <c r="W70" s="229"/>
      <c r="X70" s="229"/>
      <c r="Y70" s="229"/>
      <c r="Z70" s="229"/>
      <c r="AA70" s="229"/>
      <c r="AB70" s="229"/>
      <c r="AC70" s="229"/>
      <c r="AD70" s="229"/>
    </row>
    <row r="71" spans="1:30" s="3" customFormat="1" ht="15.5">
      <c r="A71" s="233">
        <v>491185</v>
      </c>
      <c r="B71" s="233" t="s">
        <v>1469</v>
      </c>
      <c r="C71" s="233" t="s">
        <v>171</v>
      </c>
      <c r="D71" s="267">
        <v>43817</v>
      </c>
      <c r="E71" s="240" t="s">
        <v>1315</v>
      </c>
      <c r="F71" s="240" t="s">
        <v>331</v>
      </c>
      <c r="G71" s="250">
        <v>43497</v>
      </c>
      <c r="H71" s="250">
        <v>43500</v>
      </c>
      <c r="I71" s="249">
        <v>1</v>
      </c>
      <c r="J71" s="249">
        <v>0.98</v>
      </c>
      <c r="K71" s="249">
        <f t="shared" si="1"/>
        <v>23.780000000000022</v>
      </c>
      <c r="L71" s="249">
        <v>1.96</v>
      </c>
      <c r="M71" s="259">
        <v>1</v>
      </c>
      <c r="N71" s="259">
        <v>1</v>
      </c>
      <c r="O71" s="259"/>
      <c r="P71" s="259"/>
      <c r="Q71" s="229"/>
      <c r="R71" s="229"/>
      <c r="S71" s="263"/>
      <c r="T71" s="229"/>
      <c r="U71" s="229"/>
      <c r="V71" s="229"/>
      <c r="W71" s="229"/>
      <c r="X71" s="229"/>
      <c r="Y71" s="229"/>
      <c r="Z71" s="229"/>
      <c r="AA71" s="229"/>
      <c r="AB71" s="229"/>
      <c r="AC71" s="229"/>
      <c r="AD71" s="229"/>
    </row>
    <row r="72" spans="1:30" s="3" customFormat="1" ht="15.5">
      <c r="A72" s="233">
        <v>491253</v>
      </c>
      <c r="B72" s="233" t="s">
        <v>1469</v>
      </c>
      <c r="C72" s="233" t="s">
        <v>558</v>
      </c>
      <c r="D72" s="267">
        <v>43819</v>
      </c>
      <c r="E72" s="240" t="s">
        <v>1328</v>
      </c>
      <c r="F72" s="240" t="s">
        <v>1503</v>
      </c>
      <c r="G72" s="249" t="s">
        <v>29</v>
      </c>
      <c r="H72" s="249" t="s">
        <v>28</v>
      </c>
      <c r="I72" s="249">
        <v>0</v>
      </c>
      <c r="J72" s="249">
        <v>0.98</v>
      </c>
      <c r="K72" s="249">
        <f t="shared" si="1"/>
        <v>24.760000000000023</v>
      </c>
      <c r="L72" s="249">
        <v>1.96</v>
      </c>
      <c r="M72" s="259">
        <v>1</v>
      </c>
      <c r="N72" s="259">
        <v>1</v>
      </c>
      <c r="O72" s="259"/>
      <c r="P72" s="259"/>
      <c r="Q72" s="229"/>
      <c r="R72" s="229"/>
      <c r="S72" s="263"/>
      <c r="T72" s="229"/>
      <c r="U72" s="229"/>
      <c r="V72" s="229"/>
      <c r="W72" s="229"/>
      <c r="X72" s="229"/>
      <c r="Y72" s="229"/>
      <c r="Z72" s="229"/>
      <c r="AA72" s="229"/>
      <c r="AB72" s="229"/>
      <c r="AC72" s="229"/>
      <c r="AD72" s="229"/>
    </row>
    <row r="73" spans="1:30" s="3" customFormat="1" ht="15.5">
      <c r="A73" s="233">
        <v>491247</v>
      </c>
      <c r="B73" s="233" t="s">
        <v>1477</v>
      </c>
      <c r="C73" s="233" t="s">
        <v>612</v>
      </c>
      <c r="D73" s="267">
        <v>43819</v>
      </c>
      <c r="E73" s="240" t="s">
        <v>815</v>
      </c>
      <c r="F73" s="240" t="s">
        <v>1504</v>
      </c>
      <c r="G73" s="249" t="s">
        <v>28</v>
      </c>
      <c r="H73" s="250">
        <v>43834</v>
      </c>
      <c r="I73" s="249">
        <v>1</v>
      </c>
      <c r="J73" s="249">
        <v>0.98</v>
      </c>
      <c r="K73" s="249">
        <f t="shared" si="1"/>
        <v>25.740000000000023</v>
      </c>
      <c r="L73" s="249">
        <v>1.96</v>
      </c>
      <c r="M73" s="259">
        <v>1</v>
      </c>
      <c r="N73" s="259">
        <v>1</v>
      </c>
      <c r="O73" s="259"/>
      <c r="P73" s="259"/>
      <c r="Q73" s="229"/>
      <c r="T73" s="229"/>
      <c r="U73" s="229"/>
      <c r="V73" s="229"/>
      <c r="W73" s="229"/>
      <c r="X73" s="229"/>
      <c r="Y73" s="229"/>
      <c r="Z73" s="229"/>
      <c r="AA73" s="229"/>
      <c r="AB73" s="229"/>
      <c r="AC73" s="229"/>
      <c r="AD73" s="229"/>
    </row>
    <row r="74" spans="1:30" s="3" customFormat="1" ht="15.5">
      <c r="A74" s="233">
        <v>491547</v>
      </c>
      <c r="B74" s="233" t="s">
        <v>1469</v>
      </c>
      <c r="C74" s="233" t="s">
        <v>171</v>
      </c>
      <c r="D74" s="267">
        <v>43819</v>
      </c>
      <c r="E74" s="240" t="s">
        <v>972</v>
      </c>
      <c r="F74" s="240" t="s">
        <v>199</v>
      </c>
      <c r="G74" s="249" t="s">
        <v>28</v>
      </c>
      <c r="H74" s="250">
        <v>43862</v>
      </c>
      <c r="I74" s="249">
        <v>1</v>
      </c>
      <c r="J74" s="249">
        <v>0.98</v>
      </c>
      <c r="K74" s="249">
        <f t="shared" si="1"/>
        <v>26.720000000000024</v>
      </c>
      <c r="L74" s="249">
        <v>1.96</v>
      </c>
      <c r="M74" s="259">
        <v>1</v>
      </c>
      <c r="N74" s="259">
        <v>1</v>
      </c>
      <c r="O74" s="259"/>
      <c r="P74" s="259"/>
      <c r="Q74" s="229"/>
      <c r="R74" s="226"/>
      <c r="S74" s="263"/>
      <c r="T74" s="229"/>
      <c r="U74" s="229"/>
      <c r="V74" s="229"/>
      <c r="W74" s="229"/>
      <c r="X74" s="229"/>
      <c r="Y74" s="229"/>
      <c r="Z74" s="229"/>
      <c r="AA74" s="229"/>
      <c r="AB74" s="229"/>
      <c r="AC74" s="229"/>
      <c r="AD74" s="229"/>
    </row>
    <row r="75" spans="1:30" s="3" customFormat="1" ht="15.5">
      <c r="A75" s="233">
        <v>491244</v>
      </c>
      <c r="B75" s="233" t="s">
        <v>448</v>
      </c>
      <c r="C75" s="233" t="s">
        <v>1338</v>
      </c>
      <c r="D75" s="267">
        <v>43819</v>
      </c>
      <c r="E75" s="240" t="s">
        <v>97</v>
      </c>
      <c r="F75" s="240" t="s">
        <v>143</v>
      </c>
      <c r="G75" s="249" t="s">
        <v>35</v>
      </c>
      <c r="H75" s="249" t="s">
        <v>34</v>
      </c>
      <c r="I75" s="249">
        <v>1</v>
      </c>
      <c r="J75" s="249">
        <v>0.98</v>
      </c>
      <c r="K75" s="249">
        <f t="shared" si="1"/>
        <v>27.700000000000024</v>
      </c>
      <c r="L75" s="249">
        <v>1.96</v>
      </c>
      <c r="M75" s="259">
        <v>1</v>
      </c>
      <c r="N75" s="259">
        <v>1</v>
      </c>
      <c r="O75" s="259"/>
      <c r="P75" s="259"/>
      <c r="Q75" s="229"/>
      <c r="R75" s="226"/>
      <c r="S75" s="263"/>
      <c r="T75" s="229"/>
      <c r="U75" s="229"/>
      <c r="V75" s="229"/>
      <c r="W75" s="229"/>
      <c r="X75" s="229"/>
      <c r="Y75" s="229"/>
      <c r="Z75" s="229"/>
      <c r="AA75" s="229"/>
      <c r="AB75" s="229"/>
      <c r="AC75" s="229"/>
      <c r="AD75" s="229"/>
    </row>
    <row r="76" spans="1:30" s="3" customFormat="1" ht="15.5">
      <c r="A76" s="233">
        <v>491414</v>
      </c>
      <c r="B76" s="233" t="s">
        <v>482</v>
      </c>
      <c r="C76" s="233" t="s">
        <v>103</v>
      </c>
      <c r="D76" s="267">
        <v>43820</v>
      </c>
      <c r="E76" s="240" t="s">
        <v>510</v>
      </c>
      <c r="F76" s="240" t="s">
        <v>178</v>
      </c>
      <c r="G76" s="249" t="s">
        <v>29</v>
      </c>
      <c r="H76" s="249" t="s">
        <v>29</v>
      </c>
      <c r="I76" s="249">
        <v>0</v>
      </c>
      <c r="J76" s="249">
        <v>-4</v>
      </c>
      <c r="K76" s="249">
        <f t="shared" si="1"/>
        <v>23.700000000000024</v>
      </c>
      <c r="L76" s="249">
        <v>-8</v>
      </c>
      <c r="M76" s="259">
        <v>0</v>
      </c>
      <c r="N76" s="259">
        <v>1</v>
      </c>
      <c r="O76" s="259"/>
      <c r="P76" s="259"/>
      <c r="Q76" s="229"/>
      <c r="R76" s="226"/>
      <c r="S76" s="263"/>
      <c r="T76" s="229"/>
      <c r="U76" s="229"/>
      <c r="V76" s="229"/>
      <c r="W76" s="229"/>
      <c r="X76" s="229"/>
      <c r="Y76" s="229"/>
      <c r="Z76" s="229"/>
      <c r="AA76" s="229"/>
      <c r="AB76" s="229"/>
      <c r="AC76" s="229"/>
      <c r="AD76" s="229"/>
    </row>
    <row r="77" spans="1:30" s="3" customFormat="1" ht="15.5">
      <c r="A77" s="233">
        <v>491696</v>
      </c>
      <c r="B77" s="233" t="s">
        <v>1469</v>
      </c>
      <c r="C77" s="233" t="s">
        <v>171</v>
      </c>
      <c r="D77" s="267">
        <v>43820</v>
      </c>
      <c r="E77" s="240" t="s">
        <v>1498</v>
      </c>
      <c r="F77" s="240" t="s">
        <v>629</v>
      </c>
      <c r="G77" s="249" t="s">
        <v>29</v>
      </c>
      <c r="H77" s="249" t="s">
        <v>28</v>
      </c>
      <c r="I77" s="249">
        <v>0</v>
      </c>
      <c r="J77" s="249">
        <v>0.98</v>
      </c>
      <c r="K77" s="249">
        <f t="shared" si="1"/>
        <v>24.680000000000025</v>
      </c>
      <c r="L77" s="249">
        <v>1.96</v>
      </c>
      <c r="M77" s="259">
        <v>1</v>
      </c>
      <c r="N77" s="259">
        <v>1</v>
      </c>
      <c r="O77" s="259"/>
      <c r="P77" s="259"/>
      <c r="Q77" s="229"/>
      <c r="R77" s="226"/>
      <c r="S77" s="263"/>
      <c r="T77" s="229"/>
      <c r="U77" s="229"/>
      <c r="V77" s="229"/>
      <c r="W77" s="229"/>
      <c r="X77" s="229"/>
      <c r="Y77" s="229"/>
      <c r="Z77" s="229"/>
      <c r="AA77" s="229"/>
      <c r="AB77" s="229"/>
      <c r="AC77" s="229"/>
      <c r="AD77" s="229"/>
    </row>
    <row r="78" spans="1:30" s="3" customFormat="1" ht="15.5">
      <c r="A78" s="233">
        <v>491722</v>
      </c>
      <c r="B78" s="233" t="s">
        <v>448</v>
      </c>
      <c r="C78" s="233" t="s">
        <v>1338</v>
      </c>
      <c r="D78" s="267">
        <v>43820</v>
      </c>
      <c r="E78" s="240" t="s">
        <v>86</v>
      </c>
      <c r="F78" s="240" t="s">
        <v>282</v>
      </c>
      <c r="G78" s="249" t="s">
        <v>39</v>
      </c>
      <c r="H78" s="250">
        <v>43862</v>
      </c>
      <c r="I78" s="249">
        <v>1</v>
      </c>
      <c r="J78" s="249">
        <v>0.98</v>
      </c>
      <c r="K78" s="249">
        <f t="shared" si="1"/>
        <v>25.660000000000025</v>
      </c>
      <c r="L78" s="249">
        <v>1.96</v>
      </c>
      <c r="M78" s="259">
        <v>1</v>
      </c>
      <c r="N78" s="259">
        <v>1</v>
      </c>
      <c r="O78" s="259"/>
      <c r="P78" s="259"/>
      <c r="Q78" s="229"/>
      <c r="R78" s="226"/>
      <c r="S78" s="263"/>
      <c r="T78" s="229"/>
      <c r="U78" s="229"/>
      <c r="V78" s="229"/>
      <c r="W78" s="229"/>
      <c r="X78" s="229"/>
      <c r="Y78" s="229"/>
      <c r="Z78" s="229"/>
      <c r="AA78" s="229"/>
      <c r="AB78" s="229"/>
      <c r="AC78" s="229"/>
      <c r="AD78" s="229"/>
    </row>
    <row r="79" spans="1:30" s="3" customFormat="1" ht="15.5">
      <c r="A79" s="233">
        <v>491397</v>
      </c>
      <c r="B79" s="233" t="s">
        <v>482</v>
      </c>
      <c r="C79" s="233" t="s">
        <v>165</v>
      </c>
      <c r="D79" s="267">
        <v>43820</v>
      </c>
      <c r="E79" s="240" t="s">
        <v>514</v>
      </c>
      <c r="F79" s="240" t="s">
        <v>948</v>
      </c>
      <c r="G79" s="249" t="s">
        <v>33</v>
      </c>
      <c r="H79" s="250">
        <v>43863</v>
      </c>
      <c r="I79" s="249">
        <v>1</v>
      </c>
      <c r="J79" s="249">
        <v>0.98</v>
      </c>
      <c r="K79" s="249">
        <f t="shared" si="1"/>
        <v>26.640000000000025</v>
      </c>
      <c r="L79" s="249">
        <v>1.96</v>
      </c>
      <c r="M79" s="259">
        <v>1</v>
      </c>
      <c r="N79" s="259">
        <v>1</v>
      </c>
      <c r="O79" s="259"/>
      <c r="P79" s="259"/>
      <c r="Q79" s="229"/>
      <c r="R79" s="230" t="s">
        <v>0</v>
      </c>
      <c r="S79" s="122" t="s">
        <v>26</v>
      </c>
      <c r="T79" s="229"/>
      <c r="U79" s="229"/>
      <c r="V79" s="229"/>
      <c r="W79" s="229"/>
      <c r="X79" s="229"/>
      <c r="Y79" s="229"/>
      <c r="Z79" s="229"/>
      <c r="AA79" s="229"/>
      <c r="AB79" s="229"/>
      <c r="AC79" s="229"/>
      <c r="AD79" s="229"/>
    </row>
    <row r="80" spans="1:30" s="3" customFormat="1" ht="15.5">
      <c r="A80" s="233">
        <v>491420</v>
      </c>
      <c r="B80" s="233" t="s">
        <v>482</v>
      </c>
      <c r="C80" s="233" t="s">
        <v>103</v>
      </c>
      <c r="D80" s="267">
        <v>43820</v>
      </c>
      <c r="E80" s="240" t="s">
        <v>1038</v>
      </c>
      <c r="F80" s="240" t="s">
        <v>1324</v>
      </c>
      <c r="G80" s="250">
        <v>43862</v>
      </c>
      <c r="H80" s="250">
        <v>43891</v>
      </c>
      <c r="I80" s="249">
        <v>1</v>
      </c>
      <c r="J80" s="249">
        <v>0.98</v>
      </c>
      <c r="K80" s="249">
        <f t="shared" si="1"/>
        <v>27.620000000000026</v>
      </c>
      <c r="L80" s="249">
        <v>1.96</v>
      </c>
      <c r="M80" s="259">
        <v>1</v>
      </c>
      <c r="N80" s="259">
        <v>1</v>
      </c>
      <c r="O80" s="259"/>
      <c r="P80" s="259"/>
      <c r="Q80" s="229"/>
      <c r="R80" s="124">
        <v>43770</v>
      </c>
      <c r="S80" s="10">
        <f>SUMIFS($J$2:J1000,$D$2:D1000,"&gt;="&amp;R80,$D$2:D1000,"&lt;="&amp;EOMONTH(R80,0))</f>
        <v>8.740000000000002</v>
      </c>
      <c r="T80" s="229"/>
      <c r="U80" s="229"/>
      <c r="V80" s="229"/>
      <c r="W80" s="229"/>
      <c r="X80" s="229"/>
      <c r="Y80" s="229"/>
      <c r="Z80" s="229"/>
      <c r="AA80" s="229"/>
      <c r="AB80" s="229"/>
      <c r="AC80" s="229"/>
      <c r="AD80" s="229"/>
    </row>
    <row r="81" spans="1:30" s="3" customFormat="1" ht="15.5">
      <c r="A81" s="233">
        <v>491345</v>
      </c>
      <c r="B81" s="233" t="s">
        <v>1477</v>
      </c>
      <c r="C81" s="233" t="s">
        <v>967</v>
      </c>
      <c r="D81" s="267">
        <v>43820</v>
      </c>
      <c r="E81" s="240" t="s">
        <v>1478</v>
      </c>
      <c r="F81" s="240" t="s">
        <v>1116</v>
      </c>
      <c r="G81" s="249" t="s">
        <v>29</v>
      </c>
      <c r="H81" s="249" t="s">
        <v>29</v>
      </c>
      <c r="I81" s="249">
        <v>0</v>
      </c>
      <c r="J81" s="249">
        <v>-4</v>
      </c>
      <c r="K81" s="249">
        <f t="shared" si="1"/>
        <v>23.620000000000026</v>
      </c>
      <c r="L81" s="249">
        <v>-8</v>
      </c>
      <c r="M81" s="259">
        <v>0</v>
      </c>
      <c r="N81" s="259">
        <v>1</v>
      </c>
      <c r="O81" s="259"/>
      <c r="P81" s="259"/>
      <c r="Q81" s="229"/>
      <c r="R81" s="124">
        <v>43800</v>
      </c>
      <c r="S81" s="10">
        <f>SUMIFS($J$2:J1001,$D$2:D1001,"&gt;="&amp;R81,$D$2:D1001,"&lt;="&amp;EOMONTH(R81,0))</f>
        <v>15.120000000000012</v>
      </c>
      <c r="T81" s="229"/>
      <c r="U81" s="229"/>
      <c r="V81" s="229"/>
      <c r="W81" s="229"/>
      <c r="X81" s="229"/>
      <c r="Y81" s="229"/>
      <c r="Z81" s="229"/>
      <c r="AA81" s="229"/>
      <c r="AB81" s="229"/>
      <c r="AC81" s="229"/>
      <c r="AD81" s="229"/>
    </row>
    <row r="82" spans="1:30" s="3" customFormat="1" ht="15.5">
      <c r="A82" s="233">
        <v>491533</v>
      </c>
      <c r="B82" s="233" t="s">
        <v>480</v>
      </c>
      <c r="C82" s="233" t="s">
        <v>1481</v>
      </c>
      <c r="D82" s="267">
        <v>43821</v>
      </c>
      <c r="E82" s="240" t="s">
        <v>155</v>
      </c>
      <c r="F82" s="240" t="s">
        <v>714</v>
      </c>
      <c r="G82" s="249" t="s">
        <v>29</v>
      </c>
      <c r="H82" s="250">
        <v>43831</v>
      </c>
      <c r="I82" s="249">
        <v>0</v>
      </c>
      <c r="J82" s="249">
        <v>0.98</v>
      </c>
      <c r="K82" s="249">
        <f t="shared" si="1"/>
        <v>24.600000000000026</v>
      </c>
      <c r="L82" s="249">
        <v>1.96</v>
      </c>
      <c r="M82" s="259">
        <v>1</v>
      </c>
      <c r="N82" s="259">
        <v>1</v>
      </c>
      <c r="O82" s="259"/>
      <c r="P82" s="259"/>
      <c r="Q82" s="229"/>
      <c r="R82" s="124">
        <v>43831</v>
      </c>
      <c r="S82" s="10">
        <f>SUMIFS($J$2:J1002,$D$2:D1002,"&gt;="&amp;R82,$D$2:D1002,"&lt;="&amp;EOMONTH(R82,0))</f>
        <v>-6.2799999999999976</v>
      </c>
      <c r="T82" s="229"/>
      <c r="U82" s="229"/>
      <c r="V82" s="229"/>
      <c r="W82" s="229"/>
      <c r="X82" s="229"/>
      <c r="Y82" s="229"/>
      <c r="Z82" s="229"/>
      <c r="AA82" s="229"/>
      <c r="AB82" s="229"/>
      <c r="AC82" s="229"/>
      <c r="AD82" s="229"/>
    </row>
    <row r="83" spans="1:30" s="3" customFormat="1" ht="15.5">
      <c r="A83" s="233">
        <v>491662</v>
      </c>
      <c r="B83" s="233" t="s">
        <v>1469</v>
      </c>
      <c r="C83" s="233" t="s">
        <v>558</v>
      </c>
      <c r="D83" s="267">
        <v>43821</v>
      </c>
      <c r="E83" s="240" t="s">
        <v>1288</v>
      </c>
      <c r="F83" s="240" t="s">
        <v>1242</v>
      </c>
      <c r="G83" s="250">
        <v>43832</v>
      </c>
      <c r="H83" s="250">
        <v>43864</v>
      </c>
      <c r="I83" s="249">
        <v>1</v>
      </c>
      <c r="J83" s="249">
        <v>0.98</v>
      </c>
      <c r="K83" s="249">
        <f t="shared" si="1"/>
        <v>25.580000000000027</v>
      </c>
      <c r="L83" s="249">
        <v>1.96</v>
      </c>
      <c r="M83" s="259">
        <v>1</v>
      </c>
      <c r="N83" s="259">
        <v>1</v>
      </c>
      <c r="O83" s="259"/>
      <c r="P83" s="259"/>
      <c r="Q83" s="229"/>
      <c r="R83" s="124">
        <v>43862</v>
      </c>
      <c r="S83" s="10">
        <f>SUMIFS($J$2:J1003,$D$2:D1003,"&gt;="&amp;R83,$D$2:D1003,"&lt;="&amp;EOMONTH(R83,0))</f>
        <v>-3.1</v>
      </c>
      <c r="T83" s="229"/>
      <c r="U83" s="229"/>
      <c r="V83" s="229"/>
      <c r="W83" s="229"/>
      <c r="X83" s="229"/>
      <c r="Y83" s="229"/>
      <c r="Z83" s="229"/>
      <c r="AA83" s="229"/>
      <c r="AB83" s="229"/>
      <c r="AC83" s="229"/>
      <c r="AD83" s="229"/>
    </row>
    <row r="84" spans="1:30" s="3" customFormat="1" ht="15.5">
      <c r="A84" s="233">
        <v>491575</v>
      </c>
      <c r="B84" s="233" t="s">
        <v>1469</v>
      </c>
      <c r="C84" s="233" t="s">
        <v>352</v>
      </c>
      <c r="D84" s="267">
        <v>43821</v>
      </c>
      <c r="E84" s="240" t="s">
        <v>1470</v>
      </c>
      <c r="F84" s="240" t="s">
        <v>1505</v>
      </c>
      <c r="G84" s="249" t="s">
        <v>29</v>
      </c>
      <c r="H84" s="250">
        <v>43831</v>
      </c>
      <c r="I84" s="249">
        <v>0</v>
      </c>
      <c r="J84" s="249">
        <v>0.98</v>
      </c>
      <c r="K84" s="249">
        <f t="shared" si="1"/>
        <v>26.560000000000027</v>
      </c>
      <c r="L84" s="249">
        <v>1.96</v>
      </c>
      <c r="M84" s="259">
        <v>1</v>
      </c>
      <c r="N84" s="259">
        <v>1</v>
      </c>
      <c r="O84" s="259"/>
      <c r="P84" s="259"/>
      <c r="Q84" s="229"/>
      <c r="R84" s="124">
        <v>43891</v>
      </c>
      <c r="S84" s="10">
        <f>SUMIFS($J$2:J1004,$D$2:D1004,"&gt;="&amp;R84,$D$2:D1004,"&lt;="&amp;EOMONTH(R84,0))</f>
        <v>5.8800000000000008</v>
      </c>
      <c r="T84" s="229"/>
      <c r="U84" s="229"/>
      <c r="V84" s="229"/>
      <c r="W84" s="229"/>
      <c r="X84" s="229"/>
      <c r="Y84" s="229"/>
      <c r="Z84" s="229"/>
      <c r="AA84" s="229"/>
      <c r="AB84" s="229"/>
      <c r="AC84" s="229"/>
      <c r="AD84" s="229"/>
    </row>
    <row r="85" spans="1:30" s="3" customFormat="1" ht="15.5">
      <c r="A85" s="233">
        <v>491699</v>
      </c>
      <c r="B85" s="233" t="s">
        <v>1469</v>
      </c>
      <c r="C85" s="233" t="s">
        <v>171</v>
      </c>
      <c r="D85" s="267">
        <v>43821</v>
      </c>
      <c r="E85" s="240" t="s">
        <v>1188</v>
      </c>
      <c r="F85" s="240" t="s">
        <v>1315</v>
      </c>
      <c r="G85" s="249" t="s">
        <v>39</v>
      </c>
      <c r="H85" s="250">
        <v>43862</v>
      </c>
      <c r="I85" s="249">
        <v>1</v>
      </c>
      <c r="J85" s="249">
        <v>0.98</v>
      </c>
      <c r="K85" s="249">
        <f t="shared" si="1"/>
        <v>27.540000000000028</v>
      </c>
      <c r="L85" s="249">
        <v>1.96</v>
      </c>
      <c r="M85" s="259">
        <v>1</v>
      </c>
      <c r="N85" s="259">
        <v>1</v>
      </c>
      <c r="O85" s="259"/>
      <c r="P85" s="259"/>
      <c r="Q85" s="229"/>
      <c r="R85" s="124">
        <v>43922</v>
      </c>
      <c r="S85" s="10">
        <f>SUMIFS($J$2:J1005,$D$2:D1005,"&gt;="&amp;R85,$D$2:D1005,"&lt;="&amp;EOMONTH(R85,0))</f>
        <v>6.8600000000000012</v>
      </c>
      <c r="T85" s="229"/>
      <c r="U85" s="229"/>
      <c r="V85" s="229"/>
      <c r="W85" s="229"/>
      <c r="X85" s="229"/>
      <c r="Y85" s="229"/>
      <c r="Z85" s="229"/>
      <c r="AA85" s="229"/>
      <c r="AB85" s="229"/>
      <c r="AC85" s="229"/>
      <c r="AD85" s="229"/>
    </row>
    <row r="86" spans="1:30" s="3" customFormat="1" ht="15.5">
      <c r="A86" s="233">
        <v>491717</v>
      </c>
      <c r="B86" s="233" t="s">
        <v>1155</v>
      </c>
      <c r="C86" s="233" t="s">
        <v>392</v>
      </c>
      <c r="D86" s="267">
        <v>43821</v>
      </c>
      <c r="E86" s="240" t="s">
        <v>506</v>
      </c>
      <c r="F86" s="240" t="s">
        <v>587</v>
      </c>
      <c r="G86" s="249" t="s">
        <v>33</v>
      </c>
      <c r="H86" s="250">
        <v>43832</v>
      </c>
      <c r="I86" s="249">
        <v>1</v>
      </c>
      <c r="J86" s="249">
        <v>0.98</v>
      </c>
      <c r="K86" s="249">
        <f t="shared" si="1"/>
        <v>28.520000000000028</v>
      </c>
      <c r="L86" s="249">
        <v>1.96</v>
      </c>
      <c r="M86" s="259">
        <v>1</v>
      </c>
      <c r="N86" s="259">
        <v>1</v>
      </c>
      <c r="O86" s="259"/>
      <c r="P86" s="259"/>
      <c r="Q86" s="229"/>
      <c r="R86" s="124">
        <v>43952</v>
      </c>
      <c r="S86" s="10">
        <f>SUMIFS($J$2:J1006,$D$2:D1006,"&gt;="&amp;R86,$D$2:D1006,"&lt;="&amp;EOMONTH(R86,0))</f>
        <v>4.82</v>
      </c>
      <c r="T86" s="229"/>
      <c r="U86" s="229"/>
      <c r="V86" s="229"/>
      <c r="W86" s="229"/>
      <c r="X86" s="229"/>
      <c r="Y86" s="229"/>
      <c r="Z86" s="229"/>
      <c r="AA86" s="229"/>
      <c r="AB86" s="229"/>
      <c r="AC86" s="229"/>
      <c r="AD86" s="229"/>
    </row>
    <row r="87" spans="1:30" s="3" customFormat="1" ht="15.5">
      <c r="A87" s="233">
        <v>491844</v>
      </c>
      <c r="B87" s="233" t="s">
        <v>482</v>
      </c>
      <c r="C87" s="233" t="s">
        <v>1506</v>
      </c>
      <c r="D87" s="267">
        <v>43825</v>
      </c>
      <c r="E87" s="240" t="s">
        <v>1507</v>
      </c>
      <c r="F87" s="240" t="s">
        <v>1508</v>
      </c>
      <c r="G87" s="249" t="s">
        <v>39</v>
      </c>
      <c r="H87" s="250">
        <v>43922</v>
      </c>
      <c r="I87" s="249">
        <v>1</v>
      </c>
      <c r="J87" s="249">
        <v>0.98</v>
      </c>
      <c r="K87" s="249">
        <f t="shared" si="1"/>
        <v>29.500000000000028</v>
      </c>
      <c r="L87" s="249">
        <v>1.96</v>
      </c>
      <c r="M87" s="259">
        <v>1</v>
      </c>
      <c r="N87" s="259">
        <v>1</v>
      </c>
      <c r="O87" s="259"/>
      <c r="P87" s="259"/>
      <c r="Q87" s="229"/>
      <c r="R87" s="124">
        <v>43983</v>
      </c>
      <c r="S87" s="10">
        <f>SUMIFS($J$2:J1007,$D$2:D1007,"&gt;="&amp;R87,$D$2:D1007,"&lt;="&amp;EOMONTH(R87,0))</f>
        <v>4.8200000000000012</v>
      </c>
      <c r="T87" s="229"/>
      <c r="U87" s="229"/>
      <c r="V87" s="229"/>
      <c r="W87" s="229"/>
      <c r="X87" s="229"/>
      <c r="Y87" s="229"/>
      <c r="Z87" s="229"/>
      <c r="AA87" s="229"/>
      <c r="AB87" s="229"/>
      <c r="AC87" s="229"/>
      <c r="AD87" s="229"/>
    </row>
    <row r="88" spans="1:30" s="3" customFormat="1" ht="15.5">
      <c r="A88" s="233">
        <v>491851</v>
      </c>
      <c r="B88" s="233" t="s">
        <v>482</v>
      </c>
      <c r="C88" s="233" t="s">
        <v>103</v>
      </c>
      <c r="D88" s="267">
        <v>43825</v>
      </c>
      <c r="E88" s="240" t="s">
        <v>335</v>
      </c>
      <c r="F88" s="240" t="s">
        <v>551</v>
      </c>
      <c r="G88" s="249" t="s">
        <v>28</v>
      </c>
      <c r="H88" s="249" t="s">
        <v>35</v>
      </c>
      <c r="I88" s="249">
        <v>1</v>
      </c>
      <c r="J88" s="249">
        <v>0.98</v>
      </c>
      <c r="K88" s="249">
        <f t="shared" si="1"/>
        <v>30.480000000000029</v>
      </c>
      <c r="L88" s="249">
        <v>1.96</v>
      </c>
      <c r="M88" s="259">
        <v>1</v>
      </c>
      <c r="N88" s="259">
        <v>1</v>
      </c>
      <c r="O88" s="259"/>
      <c r="P88" s="259"/>
      <c r="Q88" s="229"/>
      <c r="R88" s="124">
        <v>44013</v>
      </c>
      <c r="S88" s="10">
        <f>SUMIFS($J$2:J1008,$D$2:D1008,"&gt;="&amp;R88,$D$2:D1008,"&lt;="&amp;EOMONTH(R88,0))</f>
        <v>-7.4199999999999964</v>
      </c>
      <c r="T88" s="229"/>
      <c r="U88" s="229"/>
      <c r="V88" s="229"/>
      <c r="W88" s="229"/>
      <c r="X88" s="229"/>
      <c r="Y88" s="229"/>
      <c r="Z88" s="229"/>
      <c r="AA88" s="229"/>
      <c r="AB88" s="229"/>
      <c r="AC88" s="229"/>
      <c r="AD88" s="229"/>
    </row>
    <row r="89" spans="1:30" s="3" customFormat="1" ht="15.5">
      <c r="A89" s="233">
        <v>491884</v>
      </c>
      <c r="B89" s="233" t="s">
        <v>448</v>
      </c>
      <c r="C89" s="233" t="s">
        <v>1338</v>
      </c>
      <c r="D89" s="267">
        <v>43825</v>
      </c>
      <c r="E89" s="240" t="s">
        <v>143</v>
      </c>
      <c r="F89" s="240" t="s">
        <v>963</v>
      </c>
      <c r="G89" s="249" t="s">
        <v>29</v>
      </c>
      <c r="H89" s="249" t="s">
        <v>33</v>
      </c>
      <c r="I89" s="249">
        <v>0</v>
      </c>
      <c r="J89" s="249">
        <v>0.98</v>
      </c>
      <c r="K89" s="249">
        <f t="shared" si="1"/>
        <v>31.460000000000029</v>
      </c>
      <c r="L89" s="249">
        <v>1.96</v>
      </c>
      <c r="M89" s="259">
        <v>1</v>
      </c>
      <c r="N89" s="259">
        <v>1</v>
      </c>
      <c r="O89" s="259"/>
      <c r="P89" s="259"/>
      <c r="Q89" s="229"/>
      <c r="R89" s="124">
        <v>44044</v>
      </c>
      <c r="S89" s="10">
        <f>SUMIFS($J$2:J1009,$D$2:D1009,"&gt;="&amp;R89,$D$2:D1009,"&lt;="&amp;EOMONTH(R89,0))</f>
        <v>24.260000000000012</v>
      </c>
      <c r="T89" s="229"/>
      <c r="U89" s="229"/>
      <c r="V89" s="229"/>
      <c r="W89" s="229"/>
      <c r="X89" s="229"/>
      <c r="Y89" s="229"/>
      <c r="Z89" s="229"/>
      <c r="AA89" s="229"/>
      <c r="AB89" s="229"/>
      <c r="AC89" s="229"/>
      <c r="AD89" s="229"/>
    </row>
    <row r="90" spans="1:30" s="3" customFormat="1" ht="15.5">
      <c r="A90" s="233">
        <v>491791</v>
      </c>
      <c r="B90" s="233" t="s">
        <v>482</v>
      </c>
      <c r="C90" s="233" t="s">
        <v>793</v>
      </c>
      <c r="D90" s="267">
        <v>43825</v>
      </c>
      <c r="E90" s="240" t="s">
        <v>1509</v>
      </c>
      <c r="F90" s="240" t="s">
        <v>1510</v>
      </c>
      <c r="G90" s="249" t="s">
        <v>29</v>
      </c>
      <c r="H90" s="250">
        <v>43922</v>
      </c>
      <c r="I90" s="249">
        <v>0</v>
      </c>
      <c r="J90" s="249">
        <v>0.98</v>
      </c>
      <c r="K90" s="249">
        <f t="shared" si="1"/>
        <v>32.440000000000026</v>
      </c>
      <c r="L90" s="249">
        <v>1.96</v>
      </c>
      <c r="M90" s="259">
        <v>1</v>
      </c>
      <c r="N90" s="259">
        <v>1</v>
      </c>
      <c r="O90" s="259"/>
      <c r="P90" s="259"/>
      <c r="Q90" s="229"/>
      <c r="R90" s="124">
        <v>44075</v>
      </c>
      <c r="S90" s="10">
        <f>SUMIFS($J$2:J1010,$D$2:D1010,"&gt;="&amp;R90,$D$2:D1010,"&lt;="&amp;EOMONTH(R90,0))</f>
        <v>17.640000000000004</v>
      </c>
      <c r="T90" s="229"/>
      <c r="U90" s="229"/>
      <c r="V90" s="229"/>
      <c r="W90" s="229"/>
      <c r="X90" s="229"/>
      <c r="Y90" s="229"/>
      <c r="Z90" s="229"/>
      <c r="AA90" s="229"/>
      <c r="AB90" s="229"/>
      <c r="AC90" s="229"/>
      <c r="AD90" s="229"/>
    </row>
    <row r="91" spans="1:30" s="3" customFormat="1" ht="15.5">
      <c r="A91" s="233">
        <v>491874</v>
      </c>
      <c r="B91" s="233" t="s">
        <v>482</v>
      </c>
      <c r="C91" s="233" t="s">
        <v>165</v>
      </c>
      <c r="D91" s="267">
        <v>43825</v>
      </c>
      <c r="E91" s="240" t="s">
        <v>618</v>
      </c>
      <c r="F91" s="240" t="s">
        <v>1012</v>
      </c>
      <c r="G91" s="250">
        <v>43862</v>
      </c>
      <c r="H91" s="250">
        <v>43893</v>
      </c>
      <c r="I91" s="249">
        <v>1</v>
      </c>
      <c r="J91" s="249">
        <v>0.98</v>
      </c>
      <c r="K91" s="249">
        <f t="shared" si="1"/>
        <v>33.420000000000023</v>
      </c>
      <c r="L91" s="249">
        <v>1.96</v>
      </c>
      <c r="M91" s="259">
        <v>1</v>
      </c>
      <c r="N91" s="259">
        <v>1</v>
      </c>
      <c r="O91" s="259"/>
      <c r="P91" s="259"/>
      <c r="Q91" s="229"/>
      <c r="R91" s="124">
        <v>44105</v>
      </c>
      <c r="S91" s="10">
        <f>SUMIFS($J$2:J1011,$D$2:D1011,"&gt;="&amp;R91,$D$2:D1011,"&lt;="&amp;EOMONTH(R91,0))</f>
        <v>2.8600000000000003</v>
      </c>
      <c r="T91" s="229"/>
      <c r="U91" s="229"/>
      <c r="V91" s="229"/>
      <c r="W91" s="229"/>
      <c r="X91" s="229"/>
      <c r="Y91" s="229"/>
      <c r="Z91" s="229"/>
      <c r="AA91" s="229"/>
      <c r="AB91" s="229"/>
      <c r="AC91" s="229"/>
      <c r="AD91" s="229"/>
    </row>
    <row r="92" spans="1:30" s="3" customFormat="1" ht="15.5">
      <c r="A92" s="233">
        <v>491908</v>
      </c>
      <c r="B92" s="233" t="s">
        <v>441</v>
      </c>
      <c r="C92" s="233" t="s">
        <v>968</v>
      </c>
      <c r="D92" s="267">
        <v>43826</v>
      </c>
      <c r="E92" s="240" t="s">
        <v>1036</v>
      </c>
      <c r="F92" s="240" t="s">
        <v>1511</v>
      </c>
      <c r="G92" s="249" t="s">
        <v>28</v>
      </c>
      <c r="H92" s="250">
        <v>43922</v>
      </c>
      <c r="I92" s="249">
        <v>1</v>
      </c>
      <c r="J92" s="249">
        <v>0.98</v>
      </c>
      <c r="K92" s="249">
        <f t="shared" si="1"/>
        <v>34.40000000000002</v>
      </c>
      <c r="L92" s="249">
        <v>1.96</v>
      </c>
      <c r="M92" s="259">
        <v>1</v>
      </c>
      <c r="N92" s="259">
        <v>1</v>
      </c>
      <c r="O92" s="259"/>
      <c r="P92" s="259"/>
      <c r="Q92" s="229"/>
      <c r="R92" s="124">
        <v>44136</v>
      </c>
      <c r="S92" s="10">
        <f>SUMIFS($J$2:J1012,$D$2:D1012,"&gt;="&amp;R92,$D$2:D1012,"&lt;="&amp;EOMONTH(R92,0))</f>
        <v>5.8000000000000025</v>
      </c>
      <c r="T92" s="229"/>
      <c r="U92" s="229"/>
      <c r="V92" s="229"/>
      <c r="W92" s="229"/>
      <c r="X92" s="229"/>
      <c r="Y92" s="229"/>
      <c r="Z92" s="229"/>
      <c r="AA92" s="229"/>
      <c r="AB92" s="229"/>
      <c r="AC92" s="229"/>
      <c r="AD92" s="229"/>
    </row>
    <row r="93" spans="1:30" s="3" customFormat="1" ht="15.5">
      <c r="A93" s="233">
        <v>491902</v>
      </c>
      <c r="B93" s="233" t="s">
        <v>482</v>
      </c>
      <c r="C93" s="233" t="s">
        <v>103</v>
      </c>
      <c r="D93" s="267">
        <v>43826</v>
      </c>
      <c r="E93" s="240" t="s">
        <v>723</v>
      </c>
      <c r="F93" s="240" t="s">
        <v>1038</v>
      </c>
      <c r="G93" s="249" t="s">
        <v>28</v>
      </c>
      <c r="H93" s="250">
        <v>43892</v>
      </c>
      <c r="I93" s="249">
        <v>1</v>
      </c>
      <c r="J93" s="249">
        <v>0.98</v>
      </c>
      <c r="K93" s="249">
        <f t="shared" si="1"/>
        <v>35.380000000000017</v>
      </c>
      <c r="L93" s="249">
        <v>1.96</v>
      </c>
      <c r="M93" s="259">
        <v>1</v>
      </c>
      <c r="N93" s="259">
        <v>1</v>
      </c>
      <c r="O93" s="259"/>
      <c r="P93" s="259"/>
      <c r="Q93" s="229"/>
      <c r="R93" s="124">
        <v>44166</v>
      </c>
      <c r="S93" s="10">
        <f>SUMIFS($J$2:J1013,$D$2:D1013,"&gt;="&amp;R93,$D$2:D1013,"&lt;="&amp;EOMONTH(R93,0))</f>
        <v>1.8000000000000003</v>
      </c>
      <c r="T93" s="229"/>
      <c r="U93" s="229"/>
      <c r="V93" s="229"/>
      <c r="W93" s="229"/>
      <c r="X93" s="229"/>
      <c r="Y93" s="229"/>
      <c r="Z93" s="229"/>
      <c r="AA93" s="229"/>
      <c r="AB93" s="229"/>
      <c r="AC93" s="229"/>
      <c r="AD93" s="229"/>
    </row>
    <row r="94" spans="1:30" s="3" customFormat="1" ht="15.5">
      <c r="A94" s="233">
        <v>492006</v>
      </c>
      <c r="B94" s="233" t="s">
        <v>441</v>
      </c>
      <c r="C94" s="233" t="s">
        <v>968</v>
      </c>
      <c r="D94" s="267">
        <v>44193</v>
      </c>
      <c r="E94" s="240" t="s">
        <v>1009</v>
      </c>
      <c r="F94" s="240" t="s">
        <v>761</v>
      </c>
      <c r="G94" s="249" t="s">
        <v>119</v>
      </c>
      <c r="H94" s="250">
        <v>43952</v>
      </c>
      <c r="I94" s="249">
        <v>1</v>
      </c>
      <c r="J94" s="249">
        <v>0.98</v>
      </c>
      <c r="K94" s="249">
        <f t="shared" si="1"/>
        <v>36.360000000000014</v>
      </c>
      <c r="L94" s="249">
        <v>1.96</v>
      </c>
      <c r="M94" s="259">
        <v>1</v>
      </c>
      <c r="N94" s="259">
        <v>1</v>
      </c>
      <c r="O94" s="259"/>
      <c r="P94" s="259"/>
      <c r="Q94" s="229"/>
      <c r="R94" s="124">
        <v>44197</v>
      </c>
      <c r="S94" s="10">
        <f>SUMIFS($J$2:J1014,$D$2:D1014,"&gt;="&amp;R94,$D$2:D1014,"&lt;="&amp;EOMONTH(R94,0))</f>
        <v>0.89999999999999991</v>
      </c>
      <c r="T94" s="229"/>
      <c r="U94" s="229"/>
      <c r="V94" s="229"/>
      <c r="W94" s="229"/>
      <c r="X94" s="229"/>
      <c r="Y94" s="229"/>
      <c r="Z94" s="229"/>
      <c r="AA94" s="229"/>
      <c r="AB94" s="229"/>
      <c r="AC94" s="229"/>
      <c r="AD94" s="229"/>
    </row>
    <row r="95" spans="1:30" s="3" customFormat="1" ht="15.5">
      <c r="A95" s="233">
        <v>491951</v>
      </c>
      <c r="B95" s="233" t="s">
        <v>448</v>
      </c>
      <c r="C95" s="233" t="s">
        <v>856</v>
      </c>
      <c r="D95" s="267">
        <v>44193</v>
      </c>
      <c r="E95" s="240" t="s">
        <v>1512</v>
      </c>
      <c r="F95" s="240" t="s">
        <v>1513</v>
      </c>
      <c r="G95" s="249" t="s">
        <v>29</v>
      </c>
      <c r="H95" s="250">
        <v>43831</v>
      </c>
      <c r="I95" s="249">
        <v>0</v>
      </c>
      <c r="J95" s="249">
        <v>0.98</v>
      </c>
      <c r="K95" s="249">
        <f t="shared" si="1"/>
        <v>37.340000000000011</v>
      </c>
      <c r="L95" s="249">
        <v>1.96</v>
      </c>
      <c r="M95" s="259">
        <v>1</v>
      </c>
      <c r="N95" s="259">
        <v>1</v>
      </c>
      <c r="O95" s="259"/>
      <c r="P95" s="259"/>
      <c r="Q95" s="229"/>
      <c r="R95" s="124">
        <v>44228</v>
      </c>
      <c r="S95" s="10">
        <f>SUMIFS($J$2:J1015,$D$2:D1015,"&gt;="&amp;R95,$D$2:D1015,"&lt;="&amp;EOMONTH(R95,0))</f>
        <v>3.92</v>
      </c>
      <c r="T95" s="229"/>
      <c r="U95" s="229"/>
      <c r="V95" s="229"/>
      <c r="W95" s="229"/>
      <c r="X95" s="229"/>
      <c r="Y95" s="229"/>
      <c r="Z95" s="229"/>
      <c r="AA95" s="229"/>
      <c r="AB95" s="229"/>
      <c r="AC95" s="229"/>
      <c r="AD95" s="229"/>
    </row>
    <row r="96" spans="1:30" s="3" customFormat="1" ht="15.5">
      <c r="A96" s="233">
        <v>492221</v>
      </c>
      <c r="B96" s="233" t="s">
        <v>482</v>
      </c>
      <c r="C96" s="233" t="s">
        <v>103</v>
      </c>
      <c r="D96" s="267">
        <v>44193</v>
      </c>
      <c r="E96" s="240" t="s">
        <v>267</v>
      </c>
      <c r="F96" s="240" t="s">
        <v>1325</v>
      </c>
      <c r="G96" s="249" t="s">
        <v>33</v>
      </c>
      <c r="H96" s="250">
        <v>43863</v>
      </c>
      <c r="I96" s="249">
        <v>1</v>
      </c>
      <c r="J96" s="249">
        <v>0.98</v>
      </c>
      <c r="K96" s="249">
        <f t="shared" si="1"/>
        <v>38.320000000000007</v>
      </c>
      <c r="L96" s="249">
        <v>1.96</v>
      </c>
      <c r="M96" s="259">
        <v>1</v>
      </c>
      <c r="N96" s="259">
        <v>1</v>
      </c>
      <c r="O96" s="259"/>
      <c r="P96" s="259"/>
      <c r="Q96" s="229"/>
      <c r="R96" s="124">
        <v>44256</v>
      </c>
      <c r="S96" s="10">
        <f>SUMIFS($J$2:J1016,$D$2:D1016,"&gt;="&amp;R96,$D$2:D1016,"&lt;="&amp;EOMONTH(R96,0))</f>
        <v>1.96</v>
      </c>
      <c r="T96" s="229"/>
      <c r="U96" s="229"/>
      <c r="V96" s="229"/>
      <c r="W96" s="229"/>
      <c r="X96" s="229"/>
      <c r="Y96" s="229"/>
      <c r="Z96" s="229"/>
      <c r="AA96" s="229"/>
      <c r="AB96" s="229"/>
      <c r="AC96" s="229"/>
      <c r="AD96" s="229"/>
    </row>
    <row r="97" spans="1:30" s="3" customFormat="1" ht="15.5">
      <c r="A97" s="233">
        <v>492169</v>
      </c>
      <c r="B97" s="233" t="s">
        <v>482</v>
      </c>
      <c r="C97" s="233" t="s">
        <v>165</v>
      </c>
      <c r="D97" s="267">
        <v>43828</v>
      </c>
      <c r="E97" s="240" t="s">
        <v>514</v>
      </c>
      <c r="F97" s="240" t="s">
        <v>1339</v>
      </c>
      <c r="G97" s="250">
        <v>43831</v>
      </c>
      <c r="H97" s="250">
        <v>43832</v>
      </c>
      <c r="I97" s="249">
        <v>1</v>
      </c>
      <c r="J97" s="249">
        <v>0.98</v>
      </c>
      <c r="K97" s="249">
        <f t="shared" si="1"/>
        <v>39.300000000000004</v>
      </c>
      <c r="L97" s="249">
        <v>1.96</v>
      </c>
      <c r="M97" s="259">
        <v>1</v>
      </c>
      <c r="N97" s="259">
        <v>1</v>
      </c>
      <c r="O97" s="259"/>
      <c r="P97" s="259"/>
      <c r="Q97" s="229"/>
      <c r="R97" s="124">
        <v>44287</v>
      </c>
      <c r="S97" s="10">
        <f>SUMIFS($J$2:J1017,$D$2:D1017,"&gt;="&amp;R97,$D$2:D1017,"&lt;="&amp;EOMONTH(R97,0))</f>
        <v>0</v>
      </c>
      <c r="T97" s="229"/>
      <c r="U97" s="229"/>
      <c r="V97" s="229"/>
      <c r="W97" s="229"/>
      <c r="X97" s="229"/>
      <c r="Y97" s="229"/>
      <c r="Z97" s="229"/>
      <c r="AA97" s="229"/>
      <c r="AB97" s="229"/>
      <c r="AC97" s="229"/>
      <c r="AD97" s="229"/>
    </row>
    <row r="98" spans="1:30" s="3" customFormat="1" ht="15.5">
      <c r="A98" s="233">
        <v>492163</v>
      </c>
      <c r="B98" s="233" t="s">
        <v>482</v>
      </c>
      <c r="C98" s="233" t="s">
        <v>165</v>
      </c>
      <c r="D98" s="267">
        <v>43828</v>
      </c>
      <c r="E98" s="240" t="s">
        <v>975</v>
      </c>
      <c r="F98" s="240" t="s">
        <v>618</v>
      </c>
      <c r="G98" s="249" t="s">
        <v>39</v>
      </c>
      <c r="H98" s="249" t="s">
        <v>108</v>
      </c>
      <c r="I98" s="249">
        <v>1</v>
      </c>
      <c r="J98" s="249">
        <v>0.98</v>
      </c>
      <c r="K98" s="249">
        <f t="shared" si="1"/>
        <v>40.28</v>
      </c>
      <c r="L98" s="249">
        <v>1.96</v>
      </c>
      <c r="M98" s="259">
        <v>1</v>
      </c>
      <c r="N98" s="259">
        <v>1</v>
      </c>
      <c r="O98" s="259"/>
      <c r="P98" s="259"/>
      <c r="Q98" s="229"/>
      <c r="R98" s="124">
        <v>44317</v>
      </c>
      <c r="S98" s="10">
        <f>SUMIFS($J$2:J1018,$D$2:D1018,"&gt;="&amp;R98,$D$2:D1018,"&lt;="&amp;EOMONTH(R98,0))</f>
        <v>0</v>
      </c>
      <c r="T98" s="229"/>
      <c r="U98" s="229"/>
      <c r="V98" s="229"/>
      <c r="W98" s="229"/>
      <c r="X98" s="229"/>
      <c r="Y98" s="229"/>
      <c r="Z98" s="229"/>
      <c r="AA98" s="229"/>
      <c r="AB98" s="229"/>
      <c r="AC98" s="229"/>
      <c r="AD98" s="229"/>
    </row>
    <row r="99" spans="1:30" s="3" customFormat="1" ht="15.5">
      <c r="A99" s="233">
        <v>492171</v>
      </c>
      <c r="B99" s="233" t="s">
        <v>482</v>
      </c>
      <c r="C99" s="233" t="s">
        <v>165</v>
      </c>
      <c r="D99" s="267">
        <v>43828</v>
      </c>
      <c r="E99" s="240" t="s">
        <v>1054</v>
      </c>
      <c r="F99" s="240" t="s">
        <v>1146</v>
      </c>
      <c r="G99" s="249" t="s">
        <v>29</v>
      </c>
      <c r="H99" s="249" t="s">
        <v>29</v>
      </c>
      <c r="I99" s="249">
        <v>0</v>
      </c>
      <c r="J99" s="249">
        <v>-4</v>
      </c>
      <c r="K99" s="249">
        <f t="shared" si="1"/>
        <v>36.28</v>
      </c>
      <c r="L99" s="249">
        <v>-8</v>
      </c>
      <c r="M99" s="259">
        <v>0</v>
      </c>
      <c r="N99" s="259">
        <v>1</v>
      </c>
      <c r="O99" s="259"/>
      <c r="P99" s="259"/>
      <c r="Q99" s="229"/>
      <c r="R99" s="124">
        <v>44348</v>
      </c>
      <c r="S99" s="10">
        <f>SUMIFS($J$2:J1019,$D$2:D1019,"&gt;="&amp;R99,$D$2:D1019,"&lt;="&amp;EOMONTH(R99,0))</f>
        <v>-8.0000000000000071E-2</v>
      </c>
      <c r="T99" s="229"/>
      <c r="U99" s="229"/>
      <c r="V99" s="229"/>
      <c r="W99" s="229"/>
      <c r="X99" s="229"/>
      <c r="Y99" s="229"/>
      <c r="Z99" s="229"/>
      <c r="AA99" s="229"/>
      <c r="AB99" s="229"/>
      <c r="AC99" s="229"/>
      <c r="AD99" s="229"/>
    </row>
    <row r="100" spans="1:30" s="3" customFormat="1" ht="15.5">
      <c r="A100" s="233">
        <v>492286</v>
      </c>
      <c r="B100" s="233" t="s">
        <v>482</v>
      </c>
      <c r="C100" s="233" t="s">
        <v>103</v>
      </c>
      <c r="D100" s="267">
        <v>43828</v>
      </c>
      <c r="E100" s="240" t="s">
        <v>994</v>
      </c>
      <c r="F100" s="240" t="s">
        <v>723</v>
      </c>
      <c r="G100" s="249" t="s">
        <v>33</v>
      </c>
      <c r="H100" s="249" t="s">
        <v>33</v>
      </c>
      <c r="I100" s="249">
        <v>1</v>
      </c>
      <c r="J100" s="249">
        <v>-4</v>
      </c>
      <c r="K100" s="249">
        <f t="shared" si="1"/>
        <v>32.28</v>
      </c>
      <c r="L100" s="249">
        <v>-8</v>
      </c>
      <c r="M100" s="259">
        <v>0</v>
      </c>
      <c r="N100" s="259">
        <v>1</v>
      </c>
      <c r="O100" s="259"/>
      <c r="P100" s="259"/>
      <c r="Q100" s="229"/>
      <c r="R100" s="124">
        <v>44378</v>
      </c>
      <c r="S100" s="10">
        <f>SUMIFS($J$2:J1020,$D$2:D1020,"&gt;="&amp;R100,$D$2:D1020,"&lt;="&amp;EOMONTH(R100,0))</f>
        <v>0</v>
      </c>
      <c r="T100" s="229"/>
      <c r="U100" s="229"/>
      <c r="V100" s="229"/>
      <c r="W100" s="229"/>
      <c r="X100" s="229"/>
      <c r="Y100" s="229"/>
      <c r="Z100" s="229"/>
      <c r="AA100" s="229"/>
      <c r="AB100" s="229"/>
      <c r="AC100" s="229"/>
      <c r="AD100" s="229"/>
    </row>
    <row r="101" spans="1:30" s="3" customFormat="1" ht="15.5">
      <c r="A101" s="233">
        <v>492287</v>
      </c>
      <c r="B101" s="233" t="s">
        <v>482</v>
      </c>
      <c r="C101" s="233" t="s">
        <v>103</v>
      </c>
      <c r="D101" s="267">
        <v>43828</v>
      </c>
      <c r="E101" s="240" t="s">
        <v>1038</v>
      </c>
      <c r="F101" s="240" t="s">
        <v>1037</v>
      </c>
      <c r="G101" s="249" t="s">
        <v>33</v>
      </c>
      <c r="H101" s="249" t="s">
        <v>39</v>
      </c>
      <c r="I101" s="249">
        <v>1</v>
      </c>
      <c r="J101" s="249">
        <v>0.98</v>
      </c>
      <c r="K101" s="249">
        <f t="shared" si="1"/>
        <v>33.26</v>
      </c>
      <c r="L101" s="249">
        <v>1.96</v>
      </c>
      <c r="M101" s="259">
        <v>1</v>
      </c>
      <c r="N101" s="259">
        <v>1</v>
      </c>
      <c r="O101" s="259"/>
      <c r="P101" s="259"/>
      <c r="Q101" s="229"/>
      <c r="R101" s="124">
        <v>44409</v>
      </c>
      <c r="S101" s="10">
        <f>SUMIFS($J$2:J1021,$D$2:D1021,"&gt;="&amp;R101,$D$2:D1021,"&lt;="&amp;EOMONTH(R101,0))</f>
        <v>10.780000000000003</v>
      </c>
      <c r="T101" s="229"/>
      <c r="U101" s="229"/>
      <c r="V101" s="229"/>
      <c r="W101" s="229"/>
      <c r="X101" s="229"/>
      <c r="Y101" s="229"/>
      <c r="Z101" s="229"/>
      <c r="AA101" s="229"/>
      <c r="AB101" s="229"/>
      <c r="AC101" s="229"/>
      <c r="AD101" s="229"/>
    </row>
    <row r="102" spans="1:30" s="3" customFormat="1" ht="15.5">
      <c r="A102" s="233">
        <v>492331</v>
      </c>
      <c r="B102" s="233" t="s">
        <v>1494</v>
      </c>
      <c r="C102" s="233" t="s">
        <v>1495</v>
      </c>
      <c r="D102" s="267">
        <v>43831.625</v>
      </c>
      <c r="E102" s="240" t="s">
        <v>1514</v>
      </c>
      <c r="F102" s="240" t="s">
        <v>1515</v>
      </c>
      <c r="G102" s="249" t="s">
        <v>39</v>
      </c>
      <c r="H102" s="249" t="s">
        <v>108</v>
      </c>
      <c r="I102" s="249">
        <v>1</v>
      </c>
      <c r="J102" s="249">
        <v>0.98</v>
      </c>
      <c r="K102" s="249">
        <f t="shared" si="1"/>
        <v>34.239999999999995</v>
      </c>
      <c r="L102" s="249">
        <v>1.96</v>
      </c>
      <c r="M102" s="259">
        <v>1</v>
      </c>
      <c r="N102" s="259">
        <v>1</v>
      </c>
      <c r="O102" s="259"/>
      <c r="P102" s="259"/>
      <c r="Q102" s="229"/>
      <c r="R102" s="124">
        <v>44440</v>
      </c>
      <c r="S102" s="10">
        <f>SUMIFS($J$2:J1022,$D$2:D1022,"&gt;="&amp;R102,$D$2:D1022,"&lt;="&amp;EOMONTH(R102,0))</f>
        <v>-6.04</v>
      </c>
      <c r="T102" s="229"/>
      <c r="U102" s="229"/>
      <c r="V102" s="229"/>
      <c r="W102" s="229"/>
      <c r="X102" s="229"/>
      <c r="Y102" s="229"/>
      <c r="Z102" s="229"/>
      <c r="AA102" s="229"/>
      <c r="AB102" s="229"/>
      <c r="AC102" s="229"/>
      <c r="AD102" s="229"/>
    </row>
    <row r="103" spans="1:30" s="3" customFormat="1" ht="15.5">
      <c r="A103" s="233">
        <v>492382</v>
      </c>
      <c r="B103" s="233" t="s">
        <v>482</v>
      </c>
      <c r="C103" s="233" t="s">
        <v>103</v>
      </c>
      <c r="D103" s="267">
        <v>43862.833333333336</v>
      </c>
      <c r="E103" s="240" t="s">
        <v>994</v>
      </c>
      <c r="F103" s="240" t="s">
        <v>1037</v>
      </c>
      <c r="G103" s="249" t="s">
        <v>33</v>
      </c>
      <c r="H103" s="249" t="s">
        <v>39</v>
      </c>
      <c r="I103" s="249">
        <v>1</v>
      </c>
      <c r="J103" s="249">
        <v>0.98</v>
      </c>
      <c r="K103" s="249">
        <f t="shared" si="1"/>
        <v>35.219999999999992</v>
      </c>
      <c r="L103" s="249">
        <v>1.96</v>
      </c>
      <c r="M103" s="259">
        <v>1</v>
      </c>
      <c r="N103" s="259">
        <v>1</v>
      </c>
      <c r="O103" s="259"/>
      <c r="P103" s="259"/>
      <c r="Q103" s="229"/>
      <c r="R103" s="124">
        <v>44470</v>
      </c>
      <c r="S103" s="10">
        <f>SUMIFS($J$2:J1023,$D$2:D1023,"&gt;="&amp;R103,$D$2:D1023,"&lt;="&amp;EOMONTH(R103,0))</f>
        <v>4.66</v>
      </c>
      <c r="T103" s="229"/>
      <c r="U103" s="229"/>
      <c r="V103" s="229"/>
      <c r="W103" s="229"/>
      <c r="X103" s="229"/>
      <c r="Y103" s="229"/>
      <c r="Z103" s="229"/>
      <c r="AA103" s="229"/>
      <c r="AB103" s="229"/>
      <c r="AC103" s="229"/>
      <c r="AD103" s="229"/>
    </row>
    <row r="104" spans="1:30" s="3" customFormat="1" ht="15.5">
      <c r="A104" s="233">
        <v>492621</v>
      </c>
      <c r="B104" s="233" t="s">
        <v>1155</v>
      </c>
      <c r="C104" s="233" t="s">
        <v>392</v>
      </c>
      <c r="D104" s="267">
        <v>43983.583333333336</v>
      </c>
      <c r="E104" s="240" t="s">
        <v>1046</v>
      </c>
      <c r="F104" s="240" t="s">
        <v>1034</v>
      </c>
      <c r="G104" s="249" t="s">
        <v>108</v>
      </c>
      <c r="H104" s="249" t="s">
        <v>148</v>
      </c>
      <c r="I104" s="249">
        <v>1</v>
      </c>
      <c r="J104" s="249">
        <v>0.98</v>
      </c>
      <c r="K104" s="249">
        <f t="shared" si="1"/>
        <v>36.199999999999989</v>
      </c>
      <c r="L104" s="249">
        <v>1.96</v>
      </c>
      <c r="M104" s="259">
        <v>1</v>
      </c>
      <c r="N104" s="259">
        <v>1</v>
      </c>
      <c r="O104" s="259"/>
      <c r="P104" s="259"/>
      <c r="Q104" s="229"/>
      <c r="R104" s="124">
        <v>44501</v>
      </c>
      <c r="S104" s="10">
        <f>SUMIFS($J$2:J1024,$D$2:D1024,"&gt;="&amp;R104,$D$2:D1024,"&lt;="&amp;EOMONTH(R104,0))</f>
        <v>-5.2199999999999953</v>
      </c>
      <c r="T104" s="229"/>
      <c r="U104" s="229"/>
      <c r="V104" s="229"/>
      <c r="W104" s="229"/>
      <c r="X104" s="229"/>
      <c r="Y104" s="229"/>
      <c r="Z104" s="229"/>
      <c r="AA104" s="229"/>
      <c r="AB104" s="229"/>
      <c r="AC104" s="229"/>
      <c r="AD104" s="229"/>
    </row>
    <row r="105" spans="1:30" s="3" customFormat="1" ht="15.5">
      <c r="A105" s="233">
        <v>492622</v>
      </c>
      <c r="B105" s="233" t="s">
        <v>1155</v>
      </c>
      <c r="C105" s="233" t="s">
        <v>392</v>
      </c>
      <c r="D105" s="267">
        <v>43983.583333333336</v>
      </c>
      <c r="E105" s="240" t="s">
        <v>1051</v>
      </c>
      <c r="F105" s="240" t="s">
        <v>433</v>
      </c>
      <c r="G105" s="249" t="s">
        <v>29</v>
      </c>
      <c r="H105" s="249" t="s">
        <v>119</v>
      </c>
      <c r="I105" s="249">
        <v>0</v>
      </c>
      <c r="J105" s="249">
        <v>0.98</v>
      </c>
      <c r="K105" s="249">
        <f t="shared" si="1"/>
        <v>37.179999999999986</v>
      </c>
      <c r="L105" s="249">
        <v>1.96</v>
      </c>
      <c r="M105" s="259">
        <v>1</v>
      </c>
      <c r="N105" s="259">
        <v>1</v>
      </c>
      <c r="O105" s="259"/>
      <c r="P105" s="259"/>
      <c r="Q105" s="229"/>
      <c r="R105" s="124">
        <v>44531</v>
      </c>
      <c r="S105" s="10">
        <f>SUMIFS($J$2:J1025,$D$2:D1025,"&gt;="&amp;R105,$D$2:D1025,"&lt;="&amp;EOMONTH(R105,0))</f>
        <v>4.3400000000000052</v>
      </c>
      <c r="T105" s="229"/>
      <c r="U105" s="229"/>
      <c r="V105" s="229"/>
      <c r="W105" s="229"/>
      <c r="X105" s="229"/>
      <c r="Y105" s="229"/>
      <c r="Z105" s="229"/>
      <c r="AA105" s="229"/>
      <c r="AB105" s="229"/>
      <c r="AC105" s="229"/>
      <c r="AD105" s="229"/>
    </row>
    <row r="106" spans="1:30" s="3" customFormat="1" ht="15.5">
      <c r="A106" s="233">
        <v>492840</v>
      </c>
      <c r="B106" s="233" t="s">
        <v>482</v>
      </c>
      <c r="C106" s="233" t="s">
        <v>103</v>
      </c>
      <c r="D106" s="267">
        <v>44136.625</v>
      </c>
      <c r="E106" s="240" t="s">
        <v>993</v>
      </c>
      <c r="F106" s="240" t="s">
        <v>267</v>
      </c>
      <c r="G106" s="249" t="s">
        <v>33</v>
      </c>
      <c r="H106" s="249" t="s">
        <v>119</v>
      </c>
      <c r="I106" s="249">
        <v>1</v>
      </c>
      <c r="J106" s="249">
        <v>0.98</v>
      </c>
      <c r="K106" s="249">
        <f t="shared" si="1"/>
        <v>38.159999999999982</v>
      </c>
      <c r="L106" s="249">
        <v>1.96</v>
      </c>
      <c r="M106" s="259">
        <v>1</v>
      </c>
      <c r="N106" s="259">
        <v>1</v>
      </c>
      <c r="O106" s="259"/>
      <c r="P106" s="259"/>
      <c r="Q106" s="229"/>
      <c r="R106" s="124">
        <v>44562</v>
      </c>
      <c r="S106" s="10">
        <f>SUMIFS($J$2:J1026,$D$2:D1026,"&gt;="&amp;R106,$D$2:D1026,"&lt;="&amp;EOMONTH(R106,0))</f>
        <v>2.6200000000000059</v>
      </c>
      <c r="T106" s="229"/>
      <c r="U106" s="229"/>
      <c r="V106" s="229"/>
      <c r="W106" s="229"/>
      <c r="X106" s="229"/>
      <c r="Y106" s="229"/>
      <c r="Z106" s="229"/>
      <c r="AA106" s="229"/>
      <c r="AB106" s="229"/>
      <c r="AC106" s="229"/>
      <c r="AD106" s="229"/>
    </row>
    <row r="107" spans="1:30" s="3" customFormat="1" ht="15.5">
      <c r="A107" s="233">
        <v>492818</v>
      </c>
      <c r="B107" s="233" t="s">
        <v>1155</v>
      </c>
      <c r="C107" s="233" t="s">
        <v>392</v>
      </c>
      <c r="D107" s="267">
        <v>44136.708333333336</v>
      </c>
      <c r="E107" s="240" t="s">
        <v>1120</v>
      </c>
      <c r="F107" s="240" t="s">
        <v>587</v>
      </c>
      <c r="G107" s="249" t="s">
        <v>29</v>
      </c>
      <c r="H107" s="249" t="s">
        <v>33</v>
      </c>
      <c r="I107" s="249">
        <v>0</v>
      </c>
      <c r="J107" s="249">
        <v>0.98</v>
      </c>
      <c r="K107" s="249">
        <f t="shared" si="1"/>
        <v>39.139999999999979</v>
      </c>
      <c r="L107" s="249">
        <v>1.96</v>
      </c>
      <c r="M107" s="259">
        <v>1</v>
      </c>
      <c r="N107" s="259">
        <v>1</v>
      </c>
      <c r="O107" s="259"/>
      <c r="P107" s="259"/>
      <c r="Q107" s="229"/>
      <c r="R107" s="124">
        <v>44593</v>
      </c>
      <c r="S107" s="10">
        <f>SUMIFS($J$2:J1027,$D$2:D1027,"&gt;="&amp;R107,$D$2:D1027,"&lt;="&amp;EOMONTH(R107,0))</f>
        <v>0</v>
      </c>
      <c r="T107" s="229"/>
      <c r="U107" s="229"/>
      <c r="V107" s="229"/>
      <c r="W107" s="229"/>
      <c r="X107" s="229"/>
      <c r="Y107" s="229"/>
      <c r="Z107" s="229"/>
      <c r="AA107" s="229"/>
      <c r="AB107" s="229"/>
      <c r="AC107" s="229"/>
      <c r="AD107" s="229"/>
    </row>
    <row r="108" spans="1:30" s="3" customFormat="1" ht="15.5">
      <c r="A108" s="233">
        <v>492958</v>
      </c>
      <c r="B108" s="233" t="s">
        <v>1477</v>
      </c>
      <c r="C108" s="233" t="s">
        <v>612</v>
      </c>
      <c r="D108" s="267">
        <v>44166.5625</v>
      </c>
      <c r="E108" s="240" t="s">
        <v>1488</v>
      </c>
      <c r="F108" s="240" t="s">
        <v>821</v>
      </c>
      <c r="G108" s="249" t="s">
        <v>29</v>
      </c>
      <c r="H108" s="250">
        <v>43831</v>
      </c>
      <c r="I108" s="249">
        <v>0</v>
      </c>
      <c r="J108" s="249">
        <v>0.98</v>
      </c>
      <c r="K108" s="249">
        <f t="shared" si="1"/>
        <v>40.119999999999976</v>
      </c>
      <c r="L108" s="249">
        <v>1.96</v>
      </c>
      <c r="M108" s="259">
        <v>1</v>
      </c>
      <c r="N108" s="259">
        <v>1</v>
      </c>
      <c r="O108" s="259"/>
      <c r="P108" s="259"/>
      <c r="Q108" s="229"/>
      <c r="R108" s="124">
        <v>44621</v>
      </c>
      <c r="S108" s="10">
        <f>SUMIFS($J$2:J1028,$D$2:D1028,"&gt;="&amp;R108,$D$2:D1028,"&lt;="&amp;EOMONTH(R108,0))</f>
        <v>0</v>
      </c>
      <c r="T108" s="229"/>
      <c r="U108" s="229"/>
      <c r="V108" s="229"/>
      <c r="W108" s="229"/>
      <c r="X108" s="229"/>
      <c r="Y108" s="229"/>
      <c r="Z108" s="229"/>
      <c r="AA108" s="229"/>
      <c r="AB108" s="229"/>
      <c r="AC108" s="229"/>
      <c r="AD108" s="229"/>
    </row>
    <row r="109" spans="1:30" s="3" customFormat="1" ht="15.5">
      <c r="A109" s="233">
        <v>493322</v>
      </c>
      <c r="B109" s="233" t="s">
        <v>461</v>
      </c>
      <c r="C109" s="233" t="s">
        <v>1516</v>
      </c>
      <c r="D109" s="267">
        <v>43847</v>
      </c>
      <c r="E109" s="240" t="s">
        <v>1517</v>
      </c>
      <c r="F109" s="240" t="s">
        <v>1292</v>
      </c>
      <c r="G109" s="249" t="s">
        <v>33</v>
      </c>
      <c r="H109" s="249" t="s">
        <v>33</v>
      </c>
      <c r="I109" s="249">
        <v>1</v>
      </c>
      <c r="J109" s="249">
        <v>-4</v>
      </c>
      <c r="K109" s="249">
        <f t="shared" si="1"/>
        <v>36.119999999999976</v>
      </c>
      <c r="L109" s="249">
        <v>-8</v>
      </c>
      <c r="M109" s="259">
        <v>0</v>
      </c>
      <c r="N109" s="259">
        <v>1</v>
      </c>
      <c r="O109" s="259"/>
      <c r="P109" s="259"/>
      <c r="Q109" s="229"/>
      <c r="R109" s="124">
        <v>44652</v>
      </c>
      <c r="S109" s="10">
        <f>SUMIFS($J$2:J1029,$D$2:D1029,"&gt;="&amp;R109,$D$2:D1029,"&lt;="&amp;EOMONTH(R109,0))</f>
        <v>0</v>
      </c>
      <c r="T109" s="229"/>
      <c r="U109" s="229"/>
      <c r="V109" s="229"/>
      <c r="W109" s="229"/>
      <c r="X109" s="229"/>
      <c r="Y109" s="229"/>
      <c r="Z109" s="229"/>
      <c r="AA109" s="229"/>
      <c r="AB109" s="229"/>
      <c r="AC109" s="229"/>
      <c r="AD109" s="229"/>
    </row>
    <row r="110" spans="1:30" s="3" customFormat="1" ht="15.5">
      <c r="A110" s="233">
        <v>493072</v>
      </c>
      <c r="B110" s="233" t="s">
        <v>1477</v>
      </c>
      <c r="C110" s="233" t="s">
        <v>612</v>
      </c>
      <c r="D110" s="267">
        <v>43847</v>
      </c>
      <c r="E110" s="240" t="s">
        <v>821</v>
      </c>
      <c r="F110" s="240" t="s">
        <v>814</v>
      </c>
      <c r="G110" s="249" t="s">
        <v>28</v>
      </c>
      <c r="H110" s="249" t="s">
        <v>35</v>
      </c>
      <c r="I110" s="249">
        <v>1</v>
      </c>
      <c r="J110" s="249">
        <v>0.98</v>
      </c>
      <c r="K110" s="249">
        <f t="shared" si="1"/>
        <v>37.099999999999973</v>
      </c>
      <c r="L110" s="249">
        <v>1.96</v>
      </c>
      <c r="M110" s="259">
        <v>1</v>
      </c>
      <c r="N110" s="259">
        <v>1</v>
      </c>
      <c r="O110" s="259"/>
      <c r="P110" s="259"/>
      <c r="Q110" s="229"/>
      <c r="R110" s="124">
        <v>44682</v>
      </c>
      <c r="S110" s="10">
        <f>SUMIFS($J$2:J1030,$D$2:D1030,"&gt;="&amp;R110,$D$2:D1030,"&lt;="&amp;EOMONTH(R110,0))</f>
        <v>0</v>
      </c>
      <c r="T110" s="229"/>
      <c r="U110" s="229"/>
      <c r="V110" s="229"/>
      <c r="W110" s="229"/>
      <c r="X110" s="229"/>
      <c r="Y110" s="229"/>
      <c r="Z110" s="229"/>
      <c r="AA110" s="229"/>
      <c r="AB110" s="229"/>
      <c r="AC110" s="229"/>
      <c r="AD110" s="229"/>
    </row>
    <row r="111" spans="1:30" s="3" customFormat="1" ht="15.5">
      <c r="A111" s="233">
        <v>493324</v>
      </c>
      <c r="B111" s="233" t="s">
        <v>461</v>
      </c>
      <c r="C111" s="233" t="s">
        <v>1516</v>
      </c>
      <c r="D111" s="267">
        <v>43848</v>
      </c>
      <c r="E111" s="240" t="s">
        <v>1291</v>
      </c>
      <c r="F111" s="240" t="s">
        <v>1518</v>
      </c>
      <c r="G111" s="249" t="s">
        <v>33</v>
      </c>
      <c r="H111" s="249" t="s">
        <v>39</v>
      </c>
      <c r="I111" s="249">
        <v>1</v>
      </c>
      <c r="J111" s="249">
        <v>0.98</v>
      </c>
      <c r="K111" s="249">
        <f t="shared" si="1"/>
        <v>38.07999999999997</v>
      </c>
      <c r="L111" s="249">
        <v>1.96</v>
      </c>
      <c r="M111" s="259">
        <v>1</v>
      </c>
      <c r="N111" s="259">
        <v>1</v>
      </c>
      <c r="O111" s="259"/>
      <c r="P111" s="259"/>
      <c r="Q111" s="229"/>
      <c r="R111" s="124">
        <v>44713</v>
      </c>
      <c r="S111" s="10">
        <f>SUMIFS($J$2:J1031,$D$2:D1031,"&gt;="&amp;R111,$D$2:D1031,"&lt;="&amp;EOMONTH(R111,0))</f>
        <v>0</v>
      </c>
      <c r="T111" s="229"/>
      <c r="U111" s="229"/>
      <c r="V111" s="229"/>
      <c r="W111" s="229"/>
      <c r="X111" s="229"/>
      <c r="Y111" s="229"/>
      <c r="Z111" s="229"/>
      <c r="AA111" s="229"/>
      <c r="AB111" s="229"/>
      <c r="AC111" s="229"/>
      <c r="AD111" s="229"/>
    </row>
    <row r="112" spans="1:30" s="3" customFormat="1" ht="15.5">
      <c r="A112" s="233">
        <v>493206</v>
      </c>
      <c r="B112" s="233" t="s">
        <v>482</v>
      </c>
      <c r="C112" s="233" t="s">
        <v>165</v>
      </c>
      <c r="D112" s="267">
        <v>43848</v>
      </c>
      <c r="E112" s="240" t="s">
        <v>514</v>
      </c>
      <c r="F112" s="240" t="s">
        <v>1202</v>
      </c>
      <c r="G112" s="249" t="s">
        <v>33</v>
      </c>
      <c r="H112" s="249" t="s">
        <v>33</v>
      </c>
      <c r="I112" s="249">
        <v>1</v>
      </c>
      <c r="J112" s="249">
        <v>-4</v>
      </c>
      <c r="K112" s="249">
        <f t="shared" si="1"/>
        <v>34.07999999999997</v>
      </c>
      <c r="L112" s="249">
        <v>-8</v>
      </c>
      <c r="M112" s="259">
        <v>0</v>
      </c>
      <c r="N112" s="259">
        <v>1</v>
      </c>
      <c r="O112" s="259"/>
      <c r="P112" s="259"/>
      <c r="Q112" s="229"/>
      <c r="R112" s="124">
        <v>44743</v>
      </c>
      <c r="S112" s="10">
        <f>SUMIFS($J$2:J1032,$D$2:D1032,"&gt;="&amp;R112,$D$2:D1032,"&lt;="&amp;EOMONTH(R112,0))</f>
        <v>0</v>
      </c>
      <c r="T112" s="229"/>
      <c r="U112" s="229"/>
      <c r="V112" s="229"/>
      <c r="W112" s="229"/>
      <c r="X112" s="229"/>
      <c r="Y112" s="229"/>
      <c r="Z112" s="229"/>
      <c r="AA112" s="229"/>
      <c r="AB112" s="229"/>
      <c r="AC112" s="229"/>
      <c r="AD112" s="229"/>
    </row>
    <row r="113" spans="1:30" s="3" customFormat="1" ht="15.5">
      <c r="A113" s="233">
        <v>493398</v>
      </c>
      <c r="B113" s="233" t="s">
        <v>1469</v>
      </c>
      <c r="C113" s="233" t="s">
        <v>171</v>
      </c>
      <c r="D113" s="267">
        <v>43848</v>
      </c>
      <c r="E113" s="240" t="s">
        <v>1182</v>
      </c>
      <c r="F113" s="240" t="s">
        <v>199</v>
      </c>
      <c r="G113" s="249" t="s">
        <v>33</v>
      </c>
      <c r="H113" s="250">
        <v>43895</v>
      </c>
      <c r="I113" s="249">
        <v>1</v>
      </c>
      <c r="J113" s="249">
        <v>0.98</v>
      </c>
      <c r="K113" s="249">
        <f t="shared" si="1"/>
        <v>35.059999999999967</v>
      </c>
      <c r="L113" s="249">
        <v>1.96</v>
      </c>
      <c r="M113" s="259">
        <v>1</v>
      </c>
      <c r="N113" s="259">
        <v>1</v>
      </c>
      <c r="O113" s="259"/>
      <c r="P113" s="259"/>
      <c r="Q113" s="229"/>
      <c r="R113" s="124">
        <v>44774</v>
      </c>
      <c r="S113" s="10">
        <f>SUMIFS($J$2:J1033,$D$2:D1033,"&gt;="&amp;R113,$D$2:D1033,"&lt;="&amp;EOMONTH(R113,0))</f>
        <v>0</v>
      </c>
      <c r="T113" s="229"/>
      <c r="U113" s="229"/>
      <c r="V113" s="229"/>
      <c r="W113" s="229"/>
      <c r="X113" s="229"/>
      <c r="Y113" s="229"/>
      <c r="Z113" s="229"/>
      <c r="AA113" s="229"/>
      <c r="AB113" s="229"/>
      <c r="AC113" s="229"/>
      <c r="AD113" s="229"/>
    </row>
    <row r="114" spans="1:30" s="3" customFormat="1" ht="15.5">
      <c r="A114" s="233">
        <v>493095</v>
      </c>
      <c r="B114" s="233" t="s">
        <v>448</v>
      </c>
      <c r="C114" s="233" t="s">
        <v>901</v>
      </c>
      <c r="D114" s="267">
        <v>43848</v>
      </c>
      <c r="E114" s="240" t="s">
        <v>1519</v>
      </c>
      <c r="F114" s="240" t="s">
        <v>1520</v>
      </c>
      <c r="G114" s="249" t="s">
        <v>35</v>
      </c>
      <c r="H114" s="250">
        <v>43892</v>
      </c>
      <c r="I114" s="249">
        <v>1</v>
      </c>
      <c r="J114" s="249">
        <v>0.98</v>
      </c>
      <c r="K114" s="249">
        <f t="shared" si="1"/>
        <v>36.039999999999964</v>
      </c>
      <c r="L114" s="249">
        <v>1.96</v>
      </c>
      <c r="M114" s="259">
        <v>1</v>
      </c>
      <c r="N114" s="259">
        <v>1</v>
      </c>
      <c r="O114" s="259"/>
      <c r="P114" s="259"/>
      <c r="Q114" s="229"/>
      <c r="R114" s="124">
        <v>44805</v>
      </c>
      <c r="S114" s="10">
        <f>SUMIFS($J$2:J1034,$D$2:D1034,"&gt;="&amp;R114,$D$2:D1034,"&lt;="&amp;EOMONTH(R114,0))</f>
        <v>0</v>
      </c>
      <c r="T114" s="229"/>
      <c r="U114" s="229"/>
      <c r="V114" s="229"/>
      <c r="W114" s="229"/>
      <c r="X114" s="229"/>
      <c r="Y114" s="229"/>
      <c r="Z114" s="229"/>
      <c r="AA114" s="229"/>
      <c r="AB114" s="229"/>
      <c r="AC114" s="229"/>
      <c r="AD114" s="229"/>
    </row>
    <row r="115" spans="1:30" s="3" customFormat="1" ht="15.5">
      <c r="A115" s="233">
        <v>493403</v>
      </c>
      <c r="B115" s="233" t="s">
        <v>1469</v>
      </c>
      <c r="C115" s="233" t="s">
        <v>171</v>
      </c>
      <c r="D115" s="267">
        <v>43848</v>
      </c>
      <c r="E115" s="240" t="s">
        <v>256</v>
      </c>
      <c r="F115" s="240" t="s">
        <v>1118</v>
      </c>
      <c r="G115" s="249" t="s">
        <v>28</v>
      </c>
      <c r="H115" s="250">
        <v>43891</v>
      </c>
      <c r="I115" s="249">
        <v>1</v>
      </c>
      <c r="J115" s="249">
        <v>0.98</v>
      </c>
      <c r="K115" s="249">
        <f t="shared" si="1"/>
        <v>37.01999999999996</v>
      </c>
      <c r="L115" s="249">
        <v>1.96</v>
      </c>
      <c r="M115" s="259">
        <v>1</v>
      </c>
      <c r="N115" s="259">
        <v>1</v>
      </c>
      <c r="O115" s="259"/>
      <c r="P115" s="259"/>
      <c r="Q115" s="229"/>
      <c r="R115" s="124">
        <v>44835</v>
      </c>
      <c r="S115" s="10">
        <f>SUMIFS($J$2:J1035,$D$2:D1035,"&gt;="&amp;R115,$D$2:D1035,"&lt;="&amp;EOMONTH(R115,0))</f>
        <v>0</v>
      </c>
      <c r="T115" s="229"/>
      <c r="U115" s="229"/>
      <c r="V115" s="229"/>
      <c r="W115" s="229"/>
      <c r="X115" s="229"/>
      <c r="Y115" s="229"/>
      <c r="Z115" s="229"/>
      <c r="AA115" s="229"/>
      <c r="AB115" s="229"/>
      <c r="AC115" s="229"/>
      <c r="AD115" s="229"/>
    </row>
    <row r="116" spans="1:30" s="3" customFormat="1" ht="15.5">
      <c r="A116" s="233">
        <v>493154</v>
      </c>
      <c r="B116" s="233" t="s">
        <v>1477</v>
      </c>
      <c r="C116" s="233" t="s">
        <v>967</v>
      </c>
      <c r="D116" s="267">
        <v>43848</v>
      </c>
      <c r="E116" s="240" t="s">
        <v>102</v>
      </c>
      <c r="F116" s="240" t="s">
        <v>1521</v>
      </c>
      <c r="G116" s="250">
        <v>43891</v>
      </c>
      <c r="H116" s="250">
        <v>43891</v>
      </c>
      <c r="I116" s="249">
        <v>1</v>
      </c>
      <c r="J116" s="249">
        <v>-4</v>
      </c>
      <c r="K116" s="249">
        <f t="shared" si="1"/>
        <v>33.01999999999996</v>
      </c>
      <c r="L116" s="249">
        <v>-8</v>
      </c>
      <c r="M116" s="259">
        <v>0</v>
      </c>
      <c r="N116" s="259">
        <v>1</v>
      </c>
      <c r="O116" s="259"/>
      <c r="P116" s="259"/>
      <c r="Q116" s="229"/>
      <c r="R116" s="124">
        <v>44866</v>
      </c>
      <c r="S116" s="10">
        <f>SUMIFS($J$2:J1036,$D$2:D1036,"&gt;="&amp;R116,$D$2:D1036,"&lt;="&amp;EOMONTH(R116,0))</f>
        <v>0</v>
      </c>
      <c r="T116" s="229"/>
      <c r="U116" s="229"/>
      <c r="V116" s="229"/>
      <c r="W116" s="229"/>
      <c r="X116" s="229"/>
      <c r="Y116" s="229"/>
      <c r="Z116" s="229"/>
      <c r="AA116" s="229"/>
      <c r="AB116" s="229"/>
      <c r="AC116" s="229"/>
      <c r="AD116" s="229"/>
    </row>
    <row r="117" spans="1:30" s="3" customFormat="1" ht="15.5">
      <c r="A117" s="233">
        <v>493320</v>
      </c>
      <c r="B117" s="233" t="s">
        <v>441</v>
      </c>
      <c r="C117" s="233" t="s">
        <v>968</v>
      </c>
      <c r="D117" s="267">
        <v>43849</v>
      </c>
      <c r="E117" s="240" t="s">
        <v>154</v>
      </c>
      <c r="F117" s="240" t="s">
        <v>761</v>
      </c>
      <c r="G117" s="249" t="s">
        <v>108</v>
      </c>
      <c r="H117" s="249" t="s">
        <v>313</v>
      </c>
      <c r="I117" s="249">
        <v>1</v>
      </c>
      <c r="J117" s="249">
        <v>0.98</v>
      </c>
      <c r="K117" s="249">
        <f t="shared" si="1"/>
        <v>33.999999999999957</v>
      </c>
      <c r="L117" s="249">
        <v>1.96</v>
      </c>
      <c r="M117" s="259">
        <v>1</v>
      </c>
      <c r="N117" s="259">
        <v>1</v>
      </c>
      <c r="O117" s="259"/>
      <c r="P117" s="259"/>
      <c r="Q117" s="229"/>
      <c r="R117" s="124">
        <v>44896</v>
      </c>
      <c r="S117" s="10">
        <f>SUMIFS($J$2:J1037,$D$2:D1037,"&gt;="&amp;R117,$D$2:D1037,"&lt;="&amp;EOMONTH(R117,0))</f>
        <v>0</v>
      </c>
      <c r="T117" s="229"/>
      <c r="U117" s="229"/>
      <c r="V117" s="229"/>
      <c r="W117" s="229"/>
      <c r="X117" s="229"/>
      <c r="Y117" s="229"/>
      <c r="Z117" s="229"/>
      <c r="AA117" s="229"/>
      <c r="AB117" s="229"/>
      <c r="AC117" s="229"/>
      <c r="AD117" s="229"/>
    </row>
    <row r="118" spans="1:30" s="3" customFormat="1" ht="15.5">
      <c r="A118" s="233">
        <v>493159</v>
      </c>
      <c r="B118" s="233" t="s">
        <v>1477</v>
      </c>
      <c r="C118" s="233" t="s">
        <v>967</v>
      </c>
      <c r="D118" s="267">
        <v>43849</v>
      </c>
      <c r="E118" s="240" t="s">
        <v>785</v>
      </c>
      <c r="F118" s="240" t="s">
        <v>1039</v>
      </c>
      <c r="G118" s="249" t="s">
        <v>33</v>
      </c>
      <c r="H118" s="249" t="s">
        <v>33</v>
      </c>
      <c r="I118" s="249">
        <v>1</v>
      </c>
      <c r="J118" s="249">
        <v>-4</v>
      </c>
      <c r="K118" s="249">
        <f t="shared" si="1"/>
        <v>29.999999999999957</v>
      </c>
      <c r="L118" s="249">
        <v>-8</v>
      </c>
      <c r="M118" s="259">
        <v>0</v>
      </c>
      <c r="N118" s="259">
        <v>1</v>
      </c>
      <c r="O118" s="259"/>
      <c r="P118" s="259"/>
      <c r="Q118" s="229"/>
      <c r="R118" s="229"/>
      <c r="S118" s="263"/>
      <c r="T118" s="229"/>
      <c r="U118" s="229"/>
      <c r="V118" s="229"/>
      <c r="W118" s="229"/>
      <c r="X118" s="229"/>
      <c r="Y118" s="229"/>
      <c r="Z118" s="229"/>
      <c r="AA118" s="229"/>
      <c r="AB118" s="229"/>
      <c r="AC118" s="229"/>
      <c r="AD118" s="229"/>
    </row>
    <row r="119" spans="1:30" s="3" customFormat="1" ht="15.5">
      <c r="A119" s="233">
        <v>493294</v>
      </c>
      <c r="B119" s="233" t="s">
        <v>1155</v>
      </c>
      <c r="C119" s="233" t="s">
        <v>392</v>
      </c>
      <c r="D119" s="267">
        <v>43849</v>
      </c>
      <c r="E119" s="240" t="s">
        <v>537</v>
      </c>
      <c r="F119" s="240" t="s">
        <v>1048</v>
      </c>
      <c r="G119" s="249" t="s">
        <v>29</v>
      </c>
      <c r="H119" s="250">
        <v>43831</v>
      </c>
      <c r="I119" s="249">
        <v>0</v>
      </c>
      <c r="J119" s="249">
        <v>0.98</v>
      </c>
      <c r="K119" s="249">
        <f t="shared" si="1"/>
        <v>30.979999999999958</v>
      </c>
      <c r="L119" s="249">
        <v>1.96</v>
      </c>
      <c r="M119" s="259">
        <v>1</v>
      </c>
      <c r="N119" s="259">
        <v>1</v>
      </c>
      <c r="O119" s="259"/>
      <c r="P119" s="259"/>
      <c r="Q119" s="229"/>
      <c r="R119" s="229"/>
      <c r="S119" s="263"/>
      <c r="T119" s="229"/>
      <c r="U119" s="229"/>
      <c r="V119" s="229"/>
      <c r="W119" s="229"/>
      <c r="X119" s="229"/>
      <c r="Y119" s="229"/>
      <c r="Z119" s="229"/>
      <c r="AA119" s="229"/>
      <c r="AB119" s="229"/>
      <c r="AC119" s="229"/>
      <c r="AD119" s="229"/>
    </row>
    <row r="120" spans="1:30" s="3" customFormat="1" ht="15.5">
      <c r="A120" s="233">
        <v>493405</v>
      </c>
      <c r="B120" s="233" t="s">
        <v>1469</v>
      </c>
      <c r="C120" s="233" t="s">
        <v>171</v>
      </c>
      <c r="D120" s="267">
        <v>43849</v>
      </c>
      <c r="E120" s="240" t="s">
        <v>1188</v>
      </c>
      <c r="F120" s="240" t="s">
        <v>629</v>
      </c>
      <c r="G120" s="249" t="s">
        <v>34</v>
      </c>
      <c r="H120" s="250">
        <v>43834</v>
      </c>
      <c r="I120" s="249">
        <v>1</v>
      </c>
      <c r="J120" s="249">
        <v>0.98</v>
      </c>
      <c r="K120" s="249">
        <f t="shared" si="1"/>
        <v>31.959999999999958</v>
      </c>
      <c r="L120" s="249">
        <v>1.96</v>
      </c>
      <c r="M120" s="259">
        <v>1</v>
      </c>
      <c r="N120" s="259">
        <v>1</v>
      </c>
      <c r="O120" s="259"/>
      <c r="P120" s="259"/>
      <c r="Q120" s="229"/>
      <c r="R120" s="229"/>
      <c r="S120" s="263"/>
      <c r="T120" s="229"/>
      <c r="U120" s="229"/>
      <c r="V120" s="229"/>
      <c r="W120" s="229"/>
      <c r="X120" s="229"/>
      <c r="Y120" s="229"/>
      <c r="Z120" s="229"/>
      <c r="AA120" s="229"/>
      <c r="AB120" s="229"/>
      <c r="AC120" s="229"/>
      <c r="AD120" s="229"/>
    </row>
    <row r="121" spans="1:30" s="3" customFormat="1" ht="15.5">
      <c r="A121" s="233">
        <v>493296</v>
      </c>
      <c r="B121" s="233" t="s">
        <v>1155</v>
      </c>
      <c r="C121" s="233" t="s">
        <v>392</v>
      </c>
      <c r="D121" s="267">
        <v>43849</v>
      </c>
      <c r="E121" s="240" t="s">
        <v>1051</v>
      </c>
      <c r="F121" s="240" t="s">
        <v>1034</v>
      </c>
      <c r="G121" s="249" t="s">
        <v>33</v>
      </c>
      <c r="H121" s="250">
        <v>43862</v>
      </c>
      <c r="I121" s="249">
        <v>1</v>
      </c>
      <c r="J121" s="249">
        <v>0.98</v>
      </c>
      <c r="K121" s="249">
        <f t="shared" si="1"/>
        <v>32.939999999999955</v>
      </c>
      <c r="L121" s="249">
        <v>1.96</v>
      </c>
      <c r="M121" s="259">
        <v>1</v>
      </c>
      <c r="N121" s="259">
        <v>1</v>
      </c>
      <c r="O121" s="259"/>
      <c r="P121" s="259"/>
      <c r="Q121" s="229"/>
      <c r="R121" s="229"/>
      <c r="S121" s="263"/>
      <c r="T121" s="229"/>
      <c r="U121" s="229"/>
      <c r="V121" s="229"/>
      <c r="W121" s="229"/>
      <c r="X121" s="229"/>
      <c r="Y121" s="229"/>
      <c r="Z121" s="229"/>
      <c r="AA121" s="229"/>
      <c r="AB121" s="229"/>
      <c r="AC121" s="229"/>
      <c r="AD121" s="229"/>
    </row>
    <row r="122" spans="1:30" s="3" customFormat="1" ht="15.5">
      <c r="A122" s="233">
        <v>507908</v>
      </c>
      <c r="B122" s="233" t="s">
        <v>1156</v>
      </c>
      <c r="C122" s="233" t="s">
        <v>1002</v>
      </c>
      <c r="D122" s="267">
        <v>44010</v>
      </c>
      <c r="E122" s="240" t="s">
        <v>655</v>
      </c>
      <c r="F122" s="240" t="s">
        <v>1016</v>
      </c>
      <c r="G122" s="249" t="s">
        <v>29</v>
      </c>
      <c r="H122" s="249" t="s">
        <v>39</v>
      </c>
      <c r="I122" s="249">
        <v>0</v>
      </c>
      <c r="J122" s="249">
        <v>0.98</v>
      </c>
      <c r="K122" s="249">
        <f t="shared" si="1"/>
        <v>33.919999999999952</v>
      </c>
      <c r="L122" s="249">
        <v>1.96</v>
      </c>
      <c r="M122" s="259">
        <v>1</v>
      </c>
      <c r="N122" s="259">
        <v>1</v>
      </c>
      <c r="O122" s="259"/>
      <c r="P122" s="259"/>
      <c r="Q122" s="229"/>
      <c r="R122" s="229"/>
      <c r="S122" s="263"/>
      <c r="T122" s="229"/>
      <c r="U122" s="229"/>
      <c r="V122" s="229"/>
      <c r="W122" s="229"/>
      <c r="X122" s="229"/>
      <c r="Y122" s="229"/>
      <c r="Z122" s="229"/>
      <c r="AA122" s="229"/>
      <c r="AB122" s="229"/>
      <c r="AC122" s="229"/>
      <c r="AD122" s="229"/>
    </row>
    <row r="123" spans="1:30" s="3" customFormat="1" ht="15.5">
      <c r="A123" s="233">
        <v>508029</v>
      </c>
      <c r="B123" s="233" t="s">
        <v>1156</v>
      </c>
      <c r="C123" s="233" t="s">
        <v>1002</v>
      </c>
      <c r="D123" s="267">
        <v>44010</v>
      </c>
      <c r="E123" s="240" t="s">
        <v>1008</v>
      </c>
      <c r="F123" s="240" t="s">
        <v>1100</v>
      </c>
      <c r="G123" s="249" t="s">
        <v>108</v>
      </c>
      <c r="H123" s="250">
        <v>43892</v>
      </c>
      <c r="I123" s="249">
        <v>1</v>
      </c>
      <c r="J123" s="249">
        <v>0.98</v>
      </c>
      <c r="K123" s="249">
        <f t="shared" si="1"/>
        <v>34.899999999999949</v>
      </c>
      <c r="L123" s="249">
        <v>1.96</v>
      </c>
      <c r="M123" s="259">
        <v>1</v>
      </c>
      <c r="N123" s="259">
        <v>1</v>
      </c>
      <c r="O123" s="259"/>
      <c r="P123" s="259"/>
      <c r="Q123" s="229"/>
      <c r="R123" s="229"/>
      <c r="S123" s="263"/>
      <c r="T123" s="229"/>
      <c r="U123" s="229"/>
      <c r="V123" s="229"/>
      <c r="W123" s="229"/>
      <c r="X123" s="229"/>
      <c r="Y123" s="229"/>
      <c r="Z123" s="229"/>
      <c r="AA123" s="229"/>
      <c r="AB123" s="229"/>
      <c r="AC123" s="229"/>
      <c r="AD123" s="229"/>
    </row>
    <row r="124" spans="1:30" s="3" customFormat="1" ht="15.5">
      <c r="A124" s="232">
        <v>29869059</v>
      </c>
      <c r="B124" s="232" t="s">
        <v>1155</v>
      </c>
      <c r="C124" s="232" t="s">
        <v>392</v>
      </c>
      <c r="D124" s="268">
        <v>43837.770833333336</v>
      </c>
      <c r="E124" s="238" t="s">
        <v>1048</v>
      </c>
      <c r="F124" s="238" t="s">
        <v>1322</v>
      </c>
      <c r="G124" s="249" t="s">
        <v>108</v>
      </c>
      <c r="H124" s="249" t="s">
        <v>313</v>
      </c>
      <c r="I124" s="249">
        <v>1</v>
      </c>
      <c r="J124" s="249">
        <v>0.98</v>
      </c>
      <c r="K124" s="249">
        <f t="shared" si="1"/>
        <v>35.879999999999946</v>
      </c>
      <c r="L124" s="249">
        <v>1.96</v>
      </c>
      <c r="M124" s="259">
        <v>1</v>
      </c>
      <c r="N124" s="259">
        <v>1</v>
      </c>
      <c r="O124" s="259"/>
      <c r="P124" s="259"/>
      <c r="Q124" s="229"/>
      <c r="R124" s="229"/>
      <c r="S124" s="263"/>
      <c r="T124" s="229"/>
      <c r="U124" s="229"/>
      <c r="V124" s="229"/>
      <c r="W124" s="229"/>
      <c r="X124" s="229"/>
      <c r="Y124" s="229"/>
      <c r="Z124" s="229"/>
      <c r="AA124" s="229"/>
      <c r="AB124" s="229"/>
      <c r="AC124" s="229"/>
      <c r="AD124" s="229"/>
    </row>
    <row r="125" spans="1:30" s="3" customFormat="1" ht="15.5">
      <c r="A125" s="232">
        <v>29875913</v>
      </c>
      <c r="B125" s="232" t="s">
        <v>469</v>
      </c>
      <c r="C125" s="232" t="s">
        <v>1522</v>
      </c>
      <c r="D125" s="268">
        <v>43868.583333333336</v>
      </c>
      <c r="E125" s="238" t="s">
        <v>1523</v>
      </c>
      <c r="F125" s="238" t="s">
        <v>1524</v>
      </c>
      <c r="G125" s="249" t="s">
        <v>33</v>
      </c>
      <c r="H125" s="250">
        <v>43891</v>
      </c>
      <c r="I125" s="249">
        <v>1</v>
      </c>
      <c r="J125" s="249">
        <v>0.98</v>
      </c>
      <c r="K125" s="249">
        <f t="shared" si="1"/>
        <v>36.859999999999943</v>
      </c>
      <c r="L125" s="249">
        <v>1.96</v>
      </c>
      <c r="M125" s="259">
        <v>1</v>
      </c>
      <c r="N125" s="259">
        <v>1</v>
      </c>
      <c r="O125" s="259"/>
      <c r="P125" s="259"/>
      <c r="Q125" s="229"/>
      <c r="R125" s="229"/>
      <c r="S125" s="263"/>
      <c r="T125" s="229"/>
      <c r="U125" s="229"/>
      <c r="V125" s="229"/>
      <c r="W125" s="229"/>
      <c r="X125" s="229"/>
      <c r="Y125" s="229"/>
      <c r="Z125" s="229"/>
      <c r="AA125" s="229"/>
      <c r="AB125" s="229"/>
      <c r="AC125" s="229"/>
      <c r="AD125" s="229"/>
    </row>
    <row r="126" spans="1:30" s="3" customFormat="1" ht="15.5">
      <c r="A126" s="232">
        <v>29869064</v>
      </c>
      <c r="B126" s="232" t="s">
        <v>1155</v>
      </c>
      <c r="C126" s="232" t="s">
        <v>392</v>
      </c>
      <c r="D126" s="268">
        <v>43868.770833333336</v>
      </c>
      <c r="E126" s="238" t="s">
        <v>1046</v>
      </c>
      <c r="F126" s="238" t="s">
        <v>587</v>
      </c>
      <c r="G126" s="249" t="s">
        <v>29</v>
      </c>
      <c r="H126" s="249" t="s">
        <v>39</v>
      </c>
      <c r="I126" s="249">
        <v>0</v>
      </c>
      <c r="J126" s="249">
        <v>0.98</v>
      </c>
      <c r="K126" s="249">
        <f t="shared" si="1"/>
        <v>37.839999999999939</v>
      </c>
      <c r="L126" s="249">
        <v>1.96</v>
      </c>
      <c r="M126" s="259">
        <v>1</v>
      </c>
      <c r="N126" s="259">
        <v>1</v>
      </c>
      <c r="O126" s="259"/>
      <c r="P126" s="259"/>
      <c r="Q126" s="229"/>
      <c r="R126" s="229"/>
      <c r="S126" s="263"/>
      <c r="T126" s="229"/>
      <c r="U126" s="229"/>
      <c r="V126" s="229"/>
      <c r="W126" s="229"/>
      <c r="X126" s="229"/>
      <c r="Y126" s="229"/>
      <c r="Z126" s="229"/>
      <c r="AA126" s="229"/>
      <c r="AB126" s="229"/>
      <c r="AC126" s="229"/>
      <c r="AD126" s="229"/>
    </row>
    <row r="127" spans="1:30" s="3" customFormat="1" ht="15.5">
      <c r="A127" s="232">
        <v>29881090</v>
      </c>
      <c r="B127" s="232" t="s">
        <v>1156</v>
      </c>
      <c r="C127" s="232" t="s">
        <v>855</v>
      </c>
      <c r="D127" s="268">
        <v>43897.71875</v>
      </c>
      <c r="E127" s="238" t="s">
        <v>823</v>
      </c>
      <c r="F127" s="238" t="s">
        <v>1213</v>
      </c>
      <c r="G127" s="249" t="s">
        <v>39</v>
      </c>
      <c r="H127" s="250">
        <v>43864</v>
      </c>
      <c r="I127" s="249">
        <v>1</v>
      </c>
      <c r="J127" s="249">
        <v>0.98</v>
      </c>
      <c r="K127" s="249">
        <f t="shared" si="1"/>
        <v>38.819999999999936</v>
      </c>
      <c r="L127" s="249">
        <v>1.96</v>
      </c>
      <c r="M127" s="259">
        <v>1</v>
      </c>
      <c r="N127" s="259">
        <v>1</v>
      </c>
      <c r="O127" s="259"/>
      <c r="P127" s="259"/>
      <c r="Q127" s="229"/>
      <c r="R127" s="229"/>
      <c r="S127" s="263"/>
      <c r="T127" s="229"/>
      <c r="U127" s="229"/>
      <c r="V127" s="229"/>
      <c r="W127" s="229"/>
      <c r="X127" s="229"/>
      <c r="Y127" s="229"/>
      <c r="Z127" s="229"/>
      <c r="AA127" s="229"/>
      <c r="AB127" s="229"/>
      <c r="AC127" s="229"/>
      <c r="AD127" s="229"/>
    </row>
    <row r="128" spans="1:30" s="3" customFormat="1" ht="15.5">
      <c r="A128" s="232">
        <v>29882705</v>
      </c>
      <c r="B128" s="232" t="s">
        <v>1154</v>
      </c>
      <c r="C128" s="232" t="s">
        <v>1525</v>
      </c>
      <c r="D128" s="268">
        <v>43897.84375</v>
      </c>
      <c r="E128" s="238" t="s">
        <v>1526</v>
      </c>
      <c r="F128" s="238" t="s">
        <v>1527</v>
      </c>
      <c r="G128" s="249" t="s">
        <v>29</v>
      </c>
      <c r="H128" s="249" t="s">
        <v>33</v>
      </c>
      <c r="I128" s="249">
        <v>0</v>
      </c>
      <c r="J128" s="249">
        <v>0.98</v>
      </c>
      <c r="K128" s="249">
        <f t="shared" si="1"/>
        <v>39.799999999999933</v>
      </c>
      <c r="L128" s="249">
        <v>1.96</v>
      </c>
      <c r="M128" s="259">
        <v>1</v>
      </c>
      <c r="N128" s="259">
        <v>1</v>
      </c>
      <c r="O128" s="259"/>
      <c r="P128" s="259"/>
      <c r="Q128" s="229"/>
      <c r="R128" s="229"/>
      <c r="S128" s="263"/>
      <c r="T128" s="229"/>
      <c r="U128" s="229"/>
      <c r="V128" s="229"/>
      <c r="W128" s="229"/>
      <c r="X128" s="229"/>
      <c r="Y128" s="229"/>
      <c r="Z128" s="229"/>
      <c r="AA128" s="229"/>
      <c r="AB128" s="229"/>
      <c r="AC128" s="229"/>
      <c r="AD128" s="229"/>
    </row>
    <row r="129" spans="1:30" s="3" customFormat="1" ht="15.5">
      <c r="A129" s="232">
        <v>29869887</v>
      </c>
      <c r="B129" s="232" t="s">
        <v>482</v>
      </c>
      <c r="C129" s="232" t="s">
        <v>103</v>
      </c>
      <c r="D129" s="268">
        <v>43928.625</v>
      </c>
      <c r="E129" s="238" t="s">
        <v>993</v>
      </c>
      <c r="F129" s="238" t="s">
        <v>513</v>
      </c>
      <c r="G129" s="250">
        <v>43891</v>
      </c>
      <c r="H129" s="250">
        <v>43953</v>
      </c>
      <c r="I129" s="249">
        <v>1</v>
      </c>
      <c r="J129" s="249">
        <v>0.98</v>
      </c>
      <c r="K129" s="249">
        <f t="shared" si="1"/>
        <v>40.77999999999993</v>
      </c>
      <c r="L129" s="249">
        <v>1.96</v>
      </c>
      <c r="M129" s="259">
        <v>1</v>
      </c>
      <c r="N129" s="259">
        <v>1</v>
      </c>
      <c r="O129" s="259"/>
      <c r="P129" s="259"/>
      <c r="Q129" s="229"/>
      <c r="R129" s="229"/>
      <c r="S129" s="263"/>
      <c r="T129" s="229"/>
      <c r="U129" s="229"/>
      <c r="V129" s="229"/>
      <c r="W129" s="229"/>
      <c r="X129" s="229"/>
      <c r="Y129" s="229"/>
      <c r="Z129" s="229"/>
      <c r="AA129" s="229"/>
      <c r="AB129" s="229"/>
      <c r="AC129" s="229"/>
      <c r="AD129" s="229"/>
    </row>
    <row r="130" spans="1:30" s="3" customFormat="1" ht="15.5">
      <c r="A130" s="232">
        <v>29877090</v>
      </c>
      <c r="B130" s="232" t="s">
        <v>481</v>
      </c>
      <c r="C130" s="232" t="s">
        <v>1528</v>
      </c>
      <c r="D130" s="268">
        <v>43928.666666666664</v>
      </c>
      <c r="E130" s="238" t="s">
        <v>1172</v>
      </c>
      <c r="F130" s="238" t="s">
        <v>1218</v>
      </c>
      <c r="G130" s="250">
        <v>43862</v>
      </c>
      <c r="H130" s="250">
        <v>43864</v>
      </c>
      <c r="I130" s="249">
        <v>1</v>
      </c>
      <c r="J130" s="249">
        <v>0.98</v>
      </c>
      <c r="K130" s="249">
        <f t="shared" si="1"/>
        <v>41.759999999999927</v>
      </c>
      <c r="L130" s="249">
        <v>1.96</v>
      </c>
      <c r="M130" s="259">
        <v>1</v>
      </c>
      <c r="N130" s="259">
        <v>1</v>
      </c>
      <c r="O130" s="259"/>
      <c r="P130" s="259"/>
      <c r="Q130" s="229"/>
      <c r="R130" s="229"/>
      <c r="S130" s="263"/>
      <c r="T130" s="229"/>
      <c r="U130" s="229"/>
      <c r="V130" s="229"/>
      <c r="W130" s="229"/>
      <c r="X130" s="229"/>
      <c r="Y130" s="229"/>
      <c r="Z130" s="229"/>
      <c r="AA130" s="229"/>
      <c r="AB130" s="229"/>
      <c r="AC130" s="229"/>
      <c r="AD130" s="229"/>
    </row>
    <row r="131" spans="1:30" s="3" customFormat="1" ht="15.5">
      <c r="A131" s="232">
        <v>29877807</v>
      </c>
      <c r="B131" s="232" t="s">
        <v>1155</v>
      </c>
      <c r="C131" s="232" t="s">
        <v>392</v>
      </c>
      <c r="D131" s="268">
        <v>43928.770833333336</v>
      </c>
      <c r="E131" s="238" t="s">
        <v>506</v>
      </c>
      <c r="F131" s="238" t="s">
        <v>537</v>
      </c>
      <c r="G131" s="250">
        <v>43831</v>
      </c>
      <c r="H131" s="250">
        <v>43923</v>
      </c>
      <c r="I131" s="249">
        <v>1</v>
      </c>
      <c r="J131" s="249">
        <v>0.98</v>
      </c>
      <c r="K131" s="249">
        <f t="shared" si="1"/>
        <v>42.739999999999924</v>
      </c>
      <c r="L131" s="249">
        <v>1.96</v>
      </c>
      <c r="M131" s="259">
        <v>1</v>
      </c>
      <c r="N131" s="259">
        <v>1</v>
      </c>
      <c r="O131" s="259"/>
      <c r="P131" s="259"/>
      <c r="Q131" s="229"/>
      <c r="R131" s="229"/>
      <c r="S131" s="263"/>
      <c r="T131" s="229"/>
      <c r="U131" s="229"/>
      <c r="V131" s="229"/>
      <c r="W131" s="229"/>
      <c r="X131" s="229"/>
      <c r="Y131" s="229"/>
      <c r="Z131" s="229"/>
      <c r="AA131" s="229"/>
      <c r="AB131" s="229"/>
      <c r="AC131" s="229"/>
      <c r="AD131" s="229"/>
    </row>
    <row r="132" spans="1:30" s="3" customFormat="1" ht="15.5">
      <c r="A132" s="232">
        <v>29877816</v>
      </c>
      <c r="B132" s="232" t="s">
        <v>1155</v>
      </c>
      <c r="C132" s="232" t="s">
        <v>392</v>
      </c>
      <c r="D132" s="268">
        <v>43958.770833333336</v>
      </c>
      <c r="E132" s="238" t="s">
        <v>433</v>
      </c>
      <c r="F132" s="238" t="s">
        <v>1046</v>
      </c>
      <c r="G132" s="249" t="s">
        <v>28</v>
      </c>
      <c r="H132" s="249" t="s">
        <v>28</v>
      </c>
      <c r="I132" s="249">
        <v>1</v>
      </c>
      <c r="J132" s="249">
        <v>-4</v>
      </c>
      <c r="K132" s="249">
        <f t="shared" ref="K132:K195" si="2">J132+K131</f>
        <v>38.739999999999924</v>
      </c>
      <c r="L132" s="249">
        <v>-8</v>
      </c>
      <c r="M132" s="259">
        <v>0</v>
      </c>
      <c r="N132" s="259">
        <v>1</v>
      </c>
      <c r="O132" s="259"/>
      <c r="P132" s="259"/>
      <c r="Q132" s="229"/>
      <c r="R132" s="229"/>
      <c r="S132" s="263"/>
      <c r="T132" s="229"/>
      <c r="U132" s="229"/>
      <c r="V132" s="229"/>
      <c r="W132" s="229"/>
      <c r="X132" s="229"/>
      <c r="Y132" s="229"/>
      <c r="Z132" s="229"/>
      <c r="AA132" s="229"/>
      <c r="AB132" s="229"/>
      <c r="AC132" s="229"/>
      <c r="AD132" s="229"/>
    </row>
    <row r="133" spans="1:30" s="3" customFormat="1" ht="15.5">
      <c r="A133" s="232">
        <v>29876469</v>
      </c>
      <c r="B133" s="232" t="s">
        <v>1499</v>
      </c>
      <c r="C133" s="232" t="s">
        <v>969</v>
      </c>
      <c r="D133" s="268">
        <v>43958.875</v>
      </c>
      <c r="E133" s="238" t="s">
        <v>1529</v>
      </c>
      <c r="F133" s="238" t="s">
        <v>989</v>
      </c>
      <c r="G133" s="250">
        <v>43833</v>
      </c>
      <c r="H133" s="250">
        <v>43834</v>
      </c>
      <c r="I133" s="249">
        <v>1</v>
      </c>
      <c r="J133" s="249">
        <v>0.98</v>
      </c>
      <c r="K133" s="249">
        <f t="shared" si="2"/>
        <v>39.719999999999921</v>
      </c>
      <c r="L133" s="249">
        <v>1.96</v>
      </c>
      <c r="M133" s="259">
        <v>1</v>
      </c>
      <c r="N133" s="259">
        <v>1</v>
      </c>
      <c r="O133" s="259"/>
      <c r="P133" s="259"/>
      <c r="Q133" s="229"/>
      <c r="R133" s="229"/>
      <c r="S133" s="263"/>
      <c r="T133" s="229"/>
      <c r="U133" s="229"/>
      <c r="V133" s="229"/>
      <c r="W133" s="229"/>
      <c r="X133" s="229"/>
      <c r="Y133" s="229"/>
      <c r="Z133" s="229"/>
      <c r="AA133" s="229"/>
      <c r="AB133" s="229"/>
      <c r="AC133" s="229"/>
      <c r="AD133" s="229"/>
    </row>
    <row r="134" spans="1:30" s="3" customFormat="1" ht="15.5">
      <c r="A134" s="232">
        <v>29877161</v>
      </c>
      <c r="B134" s="232" t="s">
        <v>481</v>
      </c>
      <c r="C134" s="232" t="s">
        <v>1528</v>
      </c>
      <c r="D134" s="268">
        <v>43989.666666666664</v>
      </c>
      <c r="E134" s="238" t="s">
        <v>1173</v>
      </c>
      <c r="F134" s="238" t="s">
        <v>1530</v>
      </c>
      <c r="G134" s="249" t="s">
        <v>39</v>
      </c>
      <c r="H134" s="250">
        <v>43891</v>
      </c>
      <c r="I134" s="249">
        <v>1</v>
      </c>
      <c r="J134" s="249">
        <v>0.98</v>
      </c>
      <c r="K134" s="249">
        <f t="shared" si="2"/>
        <v>40.699999999999918</v>
      </c>
      <c r="L134" s="249">
        <v>1.96</v>
      </c>
      <c r="M134" s="259">
        <v>1</v>
      </c>
      <c r="N134" s="259">
        <v>1</v>
      </c>
      <c r="O134" s="259"/>
      <c r="P134" s="259"/>
      <c r="Q134" s="229"/>
      <c r="R134" s="229"/>
      <c r="S134" s="263"/>
      <c r="T134" s="229"/>
      <c r="U134" s="229"/>
      <c r="V134" s="229"/>
      <c r="W134" s="229"/>
      <c r="X134" s="229"/>
      <c r="Y134" s="229"/>
      <c r="Z134" s="229"/>
      <c r="AA134" s="229"/>
      <c r="AB134" s="229"/>
      <c r="AC134" s="229"/>
      <c r="AD134" s="229"/>
    </row>
    <row r="135" spans="1:30" s="3" customFormat="1" ht="15.5">
      <c r="A135" s="232">
        <v>29880727</v>
      </c>
      <c r="B135" s="232" t="s">
        <v>447</v>
      </c>
      <c r="C135" s="232" t="s">
        <v>1531</v>
      </c>
      <c r="D135" s="268">
        <v>43989.729166666664</v>
      </c>
      <c r="E135" s="238" t="s">
        <v>1532</v>
      </c>
      <c r="F135" s="238" t="s">
        <v>1533</v>
      </c>
      <c r="G135" s="250">
        <v>43862</v>
      </c>
      <c r="H135" s="250">
        <v>43924</v>
      </c>
      <c r="I135" s="249">
        <v>1</v>
      </c>
      <c r="J135" s="249">
        <v>0.98</v>
      </c>
      <c r="K135" s="249">
        <f t="shared" si="2"/>
        <v>41.679999999999914</v>
      </c>
      <c r="L135" s="249">
        <v>1.96</v>
      </c>
      <c r="M135" s="259">
        <v>1</v>
      </c>
      <c r="N135" s="259">
        <v>1</v>
      </c>
      <c r="O135" s="259"/>
      <c r="P135" s="259" t="s">
        <v>1534</v>
      </c>
      <c r="Q135" s="229"/>
      <c r="R135" s="229"/>
      <c r="S135" s="263"/>
      <c r="T135" s="229"/>
      <c r="U135" s="229"/>
      <c r="V135" s="229"/>
      <c r="W135" s="229"/>
      <c r="X135" s="229"/>
      <c r="Y135" s="229"/>
      <c r="Z135" s="229"/>
      <c r="AA135" s="229"/>
      <c r="AB135" s="229"/>
      <c r="AC135" s="229"/>
      <c r="AD135" s="229"/>
    </row>
    <row r="136" spans="1:30" s="3" customFormat="1" ht="15.5">
      <c r="A136" s="232">
        <v>29892189</v>
      </c>
      <c r="B136" s="232" t="s">
        <v>1156</v>
      </c>
      <c r="C136" s="232" t="s">
        <v>855</v>
      </c>
      <c r="D136" s="268">
        <v>44019.71875</v>
      </c>
      <c r="E136" s="238" t="s">
        <v>593</v>
      </c>
      <c r="F136" s="238" t="s">
        <v>823</v>
      </c>
      <c r="G136" s="250">
        <v>43832</v>
      </c>
      <c r="H136" s="250">
        <v>43834</v>
      </c>
      <c r="I136" s="249">
        <v>1</v>
      </c>
      <c r="J136" s="249">
        <v>0.98</v>
      </c>
      <c r="K136" s="249">
        <f t="shared" si="2"/>
        <v>42.659999999999911</v>
      </c>
      <c r="L136" s="249">
        <v>1.96</v>
      </c>
      <c r="M136" s="259">
        <v>1</v>
      </c>
      <c r="N136" s="259">
        <v>1</v>
      </c>
      <c r="O136" s="259"/>
      <c r="P136" s="259"/>
      <c r="Q136" s="229"/>
      <c r="R136" s="229"/>
      <c r="S136" s="263"/>
      <c r="T136" s="229"/>
      <c r="U136" s="229"/>
      <c r="V136" s="229"/>
      <c r="W136" s="229"/>
      <c r="X136" s="229"/>
      <c r="Y136" s="229"/>
      <c r="Z136" s="229"/>
      <c r="AA136" s="229"/>
      <c r="AB136" s="229"/>
      <c r="AC136" s="229"/>
      <c r="AD136" s="229"/>
    </row>
    <row r="137" spans="1:30" s="3" customFormat="1" ht="15.5">
      <c r="A137" s="232">
        <v>29884356</v>
      </c>
      <c r="B137" s="232" t="s">
        <v>1155</v>
      </c>
      <c r="C137" s="232" t="s">
        <v>392</v>
      </c>
      <c r="D137" s="268">
        <v>44019.770833333336</v>
      </c>
      <c r="E137" s="238" t="s">
        <v>537</v>
      </c>
      <c r="F137" s="238" t="s">
        <v>1120</v>
      </c>
      <c r="G137" s="250">
        <v>43831</v>
      </c>
      <c r="H137" s="250">
        <v>43862</v>
      </c>
      <c r="I137" s="249">
        <v>1</v>
      </c>
      <c r="J137" s="249">
        <v>0.98</v>
      </c>
      <c r="K137" s="249">
        <f t="shared" si="2"/>
        <v>43.639999999999908</v>
      </c>
      <c r="L137" s="249">
        <v>1.96</v>
      </c>
      <c r="M137" s="259">
        <v>1</v>
      </c>
      <c r="N137" s="259">
        <v>1</v>
      </c>
      <c r="O137" s="259"/>
      <c r="P137" s="259"/>
      <c r="Q137" s="229"/>
      <c r="R137" s="229"/>
      <c r="S137" s="263"/>
      <c r="T137" s="229"/>
      <c r="U137" s="229"/>
      <c r="V137" s="229"/>
      <c r="W137" s="229"/>
      <c r="X137" s="229"/>
      <c r="Y137" s="229"/>
      <c r="Z137" s="229"/>
      <c r="AA137" s="229"/>
      <c r="AB137" s="229"/>
      <c r="AC137" s="229"/>
      <c r="AD137" s="229"/>
    </row>
    <row r="138" spans="1:30" s="3" customFormat="1" ht="15.5">
      <c r="A138" s="232">
        <v>29884139</v>
      </c>
      <c r="B138" s="232" t="s">
        <v>441</v>
      </c>
      <c r="C138" s="232" t="s">
        <v>968</v>
      </c>
      <c r="D138" s="268">
        <v>44019.791666666664</v>
      </c>
      <c r="E138" s="238" t="s">
        <v>1009</v>
      </c>
      <c r="F138" s="238" t="s">
        <v>1535</v>
      </c>
      <c r="G138" s="249" t="s">
        <v>29</v>
      </c>
      <c r="H138" s="249" t="s">
        <v>39</v>
      </c>
      <c r="I138" s="249">
        <v>0</v>
      </c>
      <c r="J138" s="249">
        <v>0.98</v>
      </c>
      <c r="K138" s="249">
        <f t="shared" si="2"/>
        <v>44.619999999999905</v>
      </c>
      <c r="L138" s="249">
        <v>1.96</v>
      </c>
      <c r="M138" s="259">
        <v>1</v>
      </c>
      <c r="N138" s="259">
        <v>1</v>
      </c>
      <c r="O138" s="259"/>
      <c r="P138" s="259"/>
      <c r="Q138" s="229"/>
      <c r="R138" s="229"/>
      <c r="S138" s="263"/>
      <c r="T138" s="229"/>
      <c r="U138" s="229"/>
      <c r="V138" s="229"/>
      <c r="W138" s="229"/>
      <c r="X138" s="229"/>
      <c r="Y138" s="229"/>
      <c r="Z138" s="229"/>
      <c r="AA138" s="229"/>
      <c r="AB138" s="229"/>
      <c r="AC138" s="229"/>
      <c r="AD138" s="229"/>
    </row>
    <row r="139" spans="1:30" s="3" customFormat="1" ht="15.5">
      <c r="A139" s="232">
        <v>29888874</v>
      </c>
      <c r="B139" s="232" t="s">
        <v>1156</v>
      </c>
      <c r="C139" s="232" t="s">
        <v>1002</v>
      </c>
      <c r="D139" s="268">
        <v>44019.8125</v>
      </c>
      <c r="E139" s="238" t="s">
        <v>822</v>
      </c>
      <c r="F139" s="238" t="s">
        <v>663</v>
      </c>
      <c r="G139" s="250">
        <v>43831</v>
      </c>
      <c r="H139" s="250">
        <v>43831</v>
      </c>
      <c r="I139" s="249">
        <v>1</v>
      </c>
      <c r="J139" s="249">
        <v>-4</v>
      </c>
      <c r="K139" s="249">
        <f t="shared" si="2"/>
        <v>40.619999999999905</v>
      </c>
      <c r="L139" s="249">
        <v>-8</v>
      </c>
      <c r="M139" s="259">
        <v>0</v>
      </c>
      <c r="N139" s="259">
        <v>1</v>
      </c>
      <c r="O139" s="259"/>
      <c r="P139" s="259"/>
      <c r="Q139" s="229"/>
      <c r="R139" s="229"/>
      <c r="S139" s="263"/>
      <c r="T139" s="229"/>
      <c r="U139" s="229"/>
      <c r="V139" s="229"/>
      <c r="W139" s="229"/>
      <c r="X139" s="229"/>
      <c r="Y139" s="229"/>
      <c r="Z139" s="229"/>
      <c r="AA139" s="229"/>
      <c r="AB139" s="229"/>
      <c r="AC139" s="229"/>
      <c r="AD139" s="229"/>
    </row>
    <row r="140" spans="1:30" s="3" customFormat="1" ht="15.5">
      <c r="A140" s="232">
        <v>29892193</v>
      </c>
      <c r="B140" s="232" t="s">
        <v>1156</v>
      </c>
      <c r="C140" s="232" t="s">
        <v>855</v>
      </c>
      <c r="D140" s="268">
        <v>44019.8125</v>
      </c>
      <c r="E140" s="238" t="s">
        <v>1213</v>
      </c>
      <c r="F140" s="238" t="s">
        <v>709</v>
      </c>
      <c r="G140" s="249" t="s">
        <v>33</v>
      </c>
      <c r="H140" s="249" t="s">
        <v>119</v>
      </c>
      <c r="I140" s="249">
        <v>1</v>
      </c>
      <c r="J140" s="249">
        <v>0.98</v>
      </c>
      <c r="K140" s="249">
        <f t="shared" si="2"/>
        <v>41.599999999999902</v>
      </c>
      <c r="L140" s="249">
        <v>1.96</v>
      </c>
      <c r="M140" s="259">
        <v>1</v>
      </c>
      <c r="N140" s="259">
        <v>1</v>
      </c>
      <c r="O140" s="259"/>
      <c r="P140" s="259"/>
      <c r="Q140" s="229"/>
      <c r="R140" s="229"/>
      <c r="S140" s="263"/>
      <c r="T140" s="229"/>
      <c r="U140" s="229"/>
      <c r="V140" s="229"/>
      <c r="W140" s="229"/>
      <c r="X140" s="229"/>
      <c r="Y140" s="229"/>
      <c r="Z140" s="229"/>
      <c r="AA140" s="229"/>
      <c r="AB140" s="229"/>
      <c r="AC140" s="229"/>
      <c r="AD140" s="229"/>
    </row>
    <row r="141" spans="1:30" s="3" customFormat="1" ht="15.5">
      <c r="A141" s="232">
        <v>29884164</v>
      </c>
      <c r="B141" s="232" t="s">
        <v>441</v>
      </c>
      <c r="C141" s="232" t="s">
        <v>968</v>
      </c>
      <c r="D141" s="268">
        <v>44050.6875</v>
      </c>
      <c r="E141" s="238" t="s">
        <v>154</v>
      </c>
      <c r="F141" s="238" t="s">
        <v>317</v>
      </c>
      <c r="G141" s="250">
        <v>43862</v>
      </c>
      <c r="H141" s="250">
        <v>43863</v>
      </c>
      <c r="I141" s="249">
        <v>1</v>
      </c>
      <c r="J141" s="249">
        <v>0.98</v>
      </c>
      <c r="K141" s="249">
        <f t="shared" si="2"/>
        <v>42.579999999999899</v>
      </c>
      <c r="L141" s="249">
        <v>1.96</v>
      </c>
      <c r="M141" s="259">
        <v>1</v>
      </c>
      <c r="N141" s="259">
        <v>1</v>
      </c>
      <c r="O141" s="259"/>
      <c r="P141" s="259"/>
      <c r="Q141" s="229"/>
      <c r="R141" s="229"/>
      <c r="S141" s="263"/>
      <c r="T141" s="229"/>
      <c r="U141" s="229"/>
      <c r="V141" s="229"/>
      <c r="W141" s="229"/>
      <c r="X141" s="229"/>
      <c r="Y141" s="229"/>
      <c r="Z141" s="229"/>
      <c r="AA141" s="229"/>
      <c r="AB141" s="229"/>
      <c r="AC141" s="229"/>
      <c r="AD141" s="229"/>
    </row>
    <row r="142" spans="1:30" s="3" customFormat="1" ht="15.5">
      <c r="A142" s="232">
        <v>29888871</v>
      </c>
      <c r="B142" s="232" t="s">
        <v>1156</v>
      </c>
      <c r="C142" s="232" t="s">
        <v>1002</v>
      </c>
      <c r="D142" s="268">
        <v>44050.71875</v>
      </c>
      <c r="E142" s="238" t="s">
        <v>136</v>
      </c>
      <c r="F142" s="238" t="s">
        <v>1100</v>
      </c>
      <c r="G142" s="249" t="s">
        <v>33</v>
      </c>
      <c r="H142" s="249" t="s">
        <v>119</v>
      </c>
      <c r="I142" s="249">
        <v>1</v>
      </c>
      <c r="J142" s="249">
        <v>0.98</v>
      </c>
      <c r="K142" s="249">
        <f t="shared" si="2"/>
        <v>43.559999999999896</v>
      </c>
      <c r="L142" s="249">
        <v>1.96</v>
      </c>
      <c r="M142" s="259">
        <v>1</v>
      </c>
      <c r="N142" s="259">
        <v>1</v>
      </c>
      <c r="O142" s="259"/>
      <c r="P142" s="259"/>
      <c r="Q142" s="229"/>
      <c r="R142" s="229"/>
      <c r="S142" s="263"/>
      <c r="T142" s="229"/>
      <c r="U142" s="229"/>
      <c r="V142" s="229"/>
      <c r="W142" s="229"/>
      <c r="X142" s="229"/>
      <c r="Y142" s="229"/>
      <c r="Z142" s="229"/>
      <c r="AA142" s="229"/>
      <c r="AB142" s="229"/>
      <c r="AC142" s="229"/>
      <c r="AD142" s="229"/>
    </row>
    <row r="143" spans="1:30" s="3" customFormat="1" ht="15.5">
      <c r="A143" s="232">
        <v>29884371</v>
      </c>
      <c r="B143" s="232" t="s">
        <v>1155</v>
      </c>
      <c r="C143" s="232" t="s">
        <v>392</v>
      </c>
      <c r="D143" s="268">
        <v>44050.864583333336</v>
      </c>
      <c r="E143" s="238" t="s">
        <v>979</v>
      </c>
      <c r="F143" s="238" t="s">
        <v>506</v>
      </c>
      <c r="G143" s="249" t="s">
        <v>28</v>
      </c>
      <c r="H143" s="250">
        <v>43832</v>
      </c>
      <c r="I143" s="249">
        <v>1</v>
      </c>
      <c r="J143" s="249">
        <v>0.98</v>
      </c>
      <c r="K143" s="249">
        <f t="shared" si="2"/>
        <v>44.539999999999893</v>
      </c>
      <c r="L143" s="249">
        <v>1.96</v>
      </c>
      <c r="M143" s="259">
        <v>1</v>
      </c>
      <c r="N143" s="259">
        <v>1</v>
      </c>
      <c r="O143" s="259"/>
      <c r="P143" s="259"/>
      <c r="Q143" s="229"/>
      <c r="R143" s="229"/>
      <c r="S143" s="263"/>
      <c r="T143" s="229"/>
      <c r="U143" s="229"/>
      <c r="V143" s="229"/>
      <c r="W143" s="229"/>
      <c r="X143" s="229"/>
      <c r="Y143" s="229"/>
      <c r="Z143" s="229"/>
      <c r="AA143" s="229"/>
      <c r="AB143" s="229"/>
      <c r="AC143" s="229"/>
      <c r="AD143" s="229"/>
    </row>
    <row r="144" spans="1:30" s="3" customFormat="1" ht="15.5">
      <c r="A144" s="232">
        <v>29884374</v>
      </c>
      <c r="B144" s="232" t="s">
        <v>1155</v>
      </c>
      <c r="C144" s="232" t="s">
        <v>392</v>
      </c>
      <c r="D144" s="268">
        <v>44050.864583333336</v>
      </c>
      <c r="E144" s="238" t="s">
        <v>1046</v>
      </c>
      <c r="F144" s="238" t="s">
        <v>1045</v>
      </c>
      <c r="G144" s="249" t="s">
        <v>29</v>
      </c>
      <c r="H144" s="249" t="s">
        <v>39</v>
      </c>
      <c r="I144" s="249">
        <v>0</v>
      </c>
      <c r="J144" s="249">
        <v>0.98</v>
      </c>
      <c r="K144" s="249">
        <f t="shared" si="2"/>
        <v>45.519999999999889</v>
      </c>
      <c r="L144" s="249">
        <v>1.96</v>
      </c>
      <c r="M144" s="259">
        <v>1</v>
      </c>
      <c r="N144" s="259">
        <v>1</v>
      </c>
      <c r="O144" s="259"/>
      <c r="P144" s="259"/>
      <c r="Q144" s="229"/>
      <c r="R144" s="229"/>
      <c r="S144" s="263"/>
      <c r="T144" s="229"/>
      <c r="U144" s="229"/>
      <c r="V144" s="229"/>
      <c r="W144" s="229"/>
      <c r="X144" s="229"/>
      <c r="Y144" s="229"/>
      <c r="Z144" s="229"/>
      <c r="AA144" s="229"/>
      <c r="AB144" s="229"/>
      <c r="AC144" s="229"/>
      <c r="AD144" s="229"/>
    </row>
    <row r="145" spans="1:30" s="3" customFormat="1" ht="15.5">
      <c r="A145" s="232">
        <v>29892186</v>
      </c>
      <c r="B145" s="232" t="s">
        <v>474</v>
      </c>
      <c r="C145" s="232" t="s">
        <v>1536</v>
      </c>
      <c r="D145" s="268">
        <v>44081.708333333336</v>
      </c>
      <c r="E145" s="238" t="s">
        <v>1537</v>
      </c>
      <c r="F145" s="238" t="s">
        <v>1538</v>
      </c>
      <c r="G145" s="250">
        <v>43891</v>
      </c>
      <c r="H145" s="250">
        <v>43922</v>
      </c>
      <c r="I145" s="249">
        <v>1</v>
      </c>
      <c r="J145" s="249">
        <v>0.98</v>
      </c>
      <c r="K145" s="249">
        <f t="shared" si="2"/>
        <v>46.499999999999886</v>
      </c>
      <c r="L145" s="249">
        <v>1.96</v>
      </c>
      <c r="M145" s="259">
        <v>1</v>
      </c>
      <c r="N145" s="259">
        <v>1</v>
      </c>
      <c r="O145" s="259"/>
      <c r="P145" s="259"/>
      <c r="Q145" s="229"/>
      <c r="R145" s="229"/>
      <c r="S145" s="263"/>
      <c r="T145" s="229"/>
      <c r="U145" s="229"/>
      <c r="V145" s="229"/>
      <c r="W145" s="229"/>
      <c r="X145" s="229"/>
      <c r="Y145" s="229"/>
      <c r="Z145" s="229"/>
      <c r="AA145" s="229"/>
      <c r="AB145" s="229"/>
      <c r="AC145" s="229"/>
      <c r="AD145" s="229"/>
    </row>
    <row r="146" spans="1:30" s="3" customFormat="1" ht="15.5">
      <c r="A146" s="232">
        <v>29884254</v>
      </c>
      <c r="B146" s="232" t="s">
        <v>441</v>
      </c>
      <c r="C146" s="232" t="s">
        <v>968</v>
      </c>
      <c r="D146" s="268">
        <v>44081.791666666664</v>
      </c>
      <c r="E146" s="238" t="s">
        <v>1036</v>
      </c>
      <c r="F146" s="238" t="s">
        <v>761</v>
      </c>
      <c r="G146" s="250">
        <v>43832</v>
      </c>
      <c r="H146" s="250">
        <v>43892</v>
      </c>
      <c r="I146" s="249">
        <v>1</v>
      </c>
      <c r="J146" s="249">
        <v>0.98</v>
      </c>
      <c r="K146" s="249">
        <f t="shared" si="2"/>
        <v>47.479999999999883</v>
      </c>
      <c r="L146" s="249">
        <v>1.96</v>
      </c>
      <c r="M146" s="259">
        <v>1</v>
      </c>
      <c r="N146" s="259">
        <v>1</v>
      </c>
      <c r="O146" s="259"/>
      <c r="P146" s="259"/>
      <c r="Q146" s="229"/>
      <c r="R146" s="229"/>
      <c r="S146" s="263"/>
      <c r="T146" s="229"/>
      <c r="U146" s="229"/>
      <c r="V146" s="229"/>
      <c r="W146" s="229"/>
      <c r="X146" s="229"/>
      <c r="Y146" s="229"/>
      <c r="Z146" s="229"/>
      <c r="AA146" s="229"/>
      <c r="AB146" s="229"/>
      <c r="AC146" s="229"/>
      <c r="AD146" s="229"/>
    </row>
    <row r="147" spans="1:30" s="3" customFormat="1" ht="15.5">
      <c r="A147" s="232">
        <v>29883386</v>
      </c>
      <c r="B147" s="232" t="s">
        <v>482</v>
      </c>
      <c r="C147" s="232" t="s">
        <v>103</v>
      </c>
      <c r="D147" s="268">
        <v>44081.84375</v>
      </c>
      <c r="E147" s="238" t="s">
        <v>386</v>
      </c>
      <c r="F147" s="238" t="s">
        <v>993</v>
      </c>
      <c r="G147" s="249" t="s">
        <v>35</v>
      </c>
      <c r="H147" s="249" t="s">
        <v>34</v>
      </c>
      <c r="I147" s="249">
        <v>1</v>
      </c>
      <c r="J147" s="249">
        <v>0.98</v>
      </c>
      <c r="K147" s="249">
        <f t="shared" si="2"/>
        <v>48.45999999999988</v>
      </c>
      <c r="L147" s="249">
        <v>1.96</v>
      </c>
      <c r="M147" s="259">
        <v>1</v>
      </c>
      <c r="N147" s="259">
        <v>1</v>
      </c>
      <c r="O147" s="259"/>
      <c r="P147" s="259"/>
      <c r="Q147" s="229"/>
      <c r="R147" s="229"/>
      <c r="S147" s="263"/>
      <c r="T147" s="229"/>
      <c r="U147" s="229"/>
      <c r="V147" s="229"/>
      <c r="W147" s="229"/>
      <c r="X147" s="229"/>
      <c r="Y147" s="229"/>
      <c r="Z147" s="229"/>
      <c r="AA147" s="229"/>
      <c r="AB147" s="229"/>
      <c r="AC147" s="229"/>
      <c r="AD147" s="229"/>
    </row>
    <row r="148" spans="1:30" s="3" customFormat="1" ht="15.5">
      <c r="A148" s="232">
        <v>29884794</v>
      </c>
      <c r="B148" s="232" t="s">
        <v>1499</v>
      </c>
      <c r="C148" s="232" t="s">
        <v>969</v>
      </c>
      <c r="D148" s="268">
        <v>44111.875</v>
      </c>
      <c r="E148" s="238" t="s">
        <v>396</v>
      </c>
      <c r="F148" s="238" t="s">
        <v>720</v>
      </c>
      <c r="G148" s="249" t="s">
        <v>33</v>
      </c>
      <c r="H148" s="249" t="s">
        <v>39</v>
      </c>
      <c r="I148" s="249">
        <v>1</v>
      </c>
      <c r="J148" s="249">
        <v>0.98</v>
      </c>
      <c r="K148" s="249">
        <f t="shared" si="2"/>
        <v>49.439999999999877</v>
      </c>
      <c r="L148" s="249">
        <v>1.96</v>
      </c>
      <c r="M148" s="259">
        <v>1</v>
      </c>
      <c r="N148" s="259">
        <v>1</v>
      </c>
      <c r="O148" s="259"/>
      <c r="P148" s="259"/>
      <c r="Q148" s="229"/>
      <c r="R148" s="229"/>
      <c r="S148" s="263"/>
      <c r="T148" s="229"/>
      <c r="U148" s="229"/>
      <c r="V148" s="229"/>
      <c r="W148" s="229"/>
      <c r="X148" s="229"/>
      <c r="Y148" s="229"/>
      <c r="Z148" s="229"/>
      <c r="AA148" s="229"/>
      <c r="AB148" s="229"/>
      <c r="AC148" s="229"/>
      <c r="AD148" s="229"/>
    </row>
    <row r="149" spans="1:30" s="3" customFormat="1" ht="15.5">
      <c r="A149" s="232">
        <v>29893640</v>
      </c>
      <c r="B149" s="232" t="s">
        <v>481</v>
      </c>
      <c r="C149" s="232" t="s">
        <v>1528</v>
      </c>
      <c r="D149" s="268">
        <v>44142.666666666664</v>
      </c>
      <c r="E149" s="238" t="s">
        <v>1218</v>
      </c>
      <c r="F149" s="238" t="s">
        <v>1173</v>
      </c>
      <c r="G149" s="249" t="s">
        <v>33</v>
      </c>
      <c r="H149" s="250">
        <v>43862</v>
      </c>
      <c r="I149" s="249">
        <v>1</v>
      </c>
      <c r="J149" s="249">
        <v>0.98</v>
      </c>
      <c r="K149" s="249">
        <f t="shared" si="2"/>
        <v>50.419999999999874</v>
      </c>
      <c r="L149" s="249">
        <v>1.96</v>
      </c>
      <c r="M149" s="259">
        <v>1</v>
      </c>
      <c r="N149" s="259">
        <v>1</v>
      </c>
      <c r="O149" s="259"/>
      <c r="P149" s="259"/>
      <c r="Q149" s="229"/>
      <c r="R149" s="229"/>
      <c r="S149" s="263"/>
      <c r="T149" s="229"/>
      <c r="U149" s="229"/>
      <c r="V149" s="229"/>
      <c r="W149" s="229"/>
      <c r="X149" s="229"/>
      <c r="Y149" s="229"/>
      <c r="Z149" s="229"/>
      <c r="AA149" s="229"/>
      <c r="AB149" s="229"/>
      <c r="AC149" s="229"/>
      <c r="AD149" s="229"/>
    </row>
    <row r="150" spans="1:30" s="3" customFormat="1" ht="15.5">
      <c r="A150" s="232">
        <v>29890321</v>
      </c>
      <c r="B150" s="232" t="s">
        <v>1155</v>
      </c>
      <c r="C150" s="232" t="s">
        <v>392</v>
      </c>
      <c r="D150" s="268">
        <v>44142.770833333336</v>
      </c>
      <c r="E150" s="238" t="s">
        <v>1322</v>
      </c>
      <c r="F150" s="238" t="s">
        <v>995</v>
      </c>
      <c r="G150" s="249" t="s">
        <v>29</v>
      </c>
      <c r="H150" s="249" t="s">
        <v>34</v>
      </c>
      <c r="I150" s="249">
        <v>0</v>
      </c>
      <c r="J150" s="249">
        <v>0.98</v>
      </c>
      <c r="K150" s="249">
        <f t="shared" si="2"/>
        <v>51.399999999999871</v>
      </c>
      <c r="L150" s="249">
        <v>1.96</v>
      </c>
      <c r="M150" s="259">
        <v>1</v>
      </c>
      <c r="N150" s="259">
        <v>1</v>
      </c>
      <c r="O150" s="259"/>
      <c r="P150" s="259"/>
      <c r="Q150" s="229"/>
      <c r="R150" s="229"/>
      <c r="S150" s="263"/>
      <c r="T150" s="229"/>
      <c r="U150" s="229"/>
      <c r="V150" s="229"/>
      <c r="W150" s="229"/>
      <c r="X150" s="229"/>
      <c r="Y150" s="229"/>
      <c r="Z150" s="229"/>
      <c r="AA150" s="229"/>
      <c r="AB150" s="229"/>
      <c r="AC150" s="229"/>
      <c r="AD150" s="229"/>
    </row>
    <row r="151" spans="1:30" s="3" customFormat="1" ht="15.5">
      <c r="A151" s="232">
        <v>29898114</v>
      </c>
      <c r="B151" s="232" t="s">
        <v>466</v>
      </c>
      <c r="C151" s="232" t="s">
        <v>859</v>
      </c>
      <c r="D151" s="268">
        <v>44142.770833333336</v>
      </c>
      <c r="E151" s="238" t="s">
        <v>703</v>
      </c>
      <c r="F151" s="238" t="s">
        <v>1539</v>
      </c>
      <c r="G151" s="249" t="s">
        <v>108</v>
      </c>
      <c r="H151" s="250">
        <v>43922</v>
      </c>
      <c r="I151" s="249">
        <v>1</v>
      </c>
      <c r="J151" s="249">
        <v>0.98</v>
      </c>
      <c r="K151" s="249">
        <f t="shared" si="2"/>
        <v>52.379999999999868</v>
      </c>
      <c r="L151" s="249">
        <v>1.96</v>
      </c>
      <c r="M151" s="259">
        <v>1</v>
      </c>
      <c r="N151" s="259">
        <v>1</v>
      </c>
      <c r="O151" s="259"/>
      <c r="P151" s="259"/>
      <c r="Q151" s="229"/>
      <c r="R151" s="229"/>
      <c r="S151" s="263"/>
      <c r="T151" s="229"/>
      <c r="U151" s="229"/>
      <c r="V151" s="229"/>
      <c r="W151" s="229"/>
      <c r="X151" s="229"/>
      <c r="Y151" s="229"/>
      <c r="Z151" s="229"/>
      <c r="AA151" s="229"/>
      <c r="AB151" s="229"/>
      <c r="AC151" s="229"/>
      <c r="AD151" s="229"/>
    </row>
    <row r="152" spans="1:30" s="3" customFormat="1" ht="15.5">
      <c r="A152" s="233">
        <v>29900686</v>
      </c>
      <c r="B152" s="233" t="s">
        <v>1540</v>
      </c>
      <c r="C152" s="233" t="s">
        <v>1541</v>
      </c>
      <c r="D152" s="267">
        <v>44172.458333333336</v>
      </c>
      <c r="E152" s="240" t="s">
        <v>1542</v>
      </c>
      <c r="F152" s="240" t="s">
        <v>1543</v>
      </c>
      <c r="G152" s="250">
        <v>43831</v>
      </c>
      <c r="H152" s="250">
        <v>43831</v>
      </c>
      <c r="I152" s="249">
        <v>1</v>
      </c>
      <c r="J152" s="249">
        <v>-4</v>
      </c>
      <c r="K152" s="249">
        <f t="shared" si="2"/>
        <v>48.379999999999868</v>
      </c>
      <c r="L152" s="249">
        <v>-8</v>
      </c>
      <c r="M152" s="259">
        <v>0</v>
      </c>
      <c r="N152" s="259">
        <v>1</v>
      </c>
      <c r="O152" s="259"/>
      <c r="P152" s="259"/>
      <c r="Q152" s="229"/>
      <c r="R152" s="229"/>
      <c r="S152" s="263"/>
      <c r="T152" s="229"/>
      <c r="U152" s="229"/>
      <c r="V152" s="229"/>
      <c r="W152" s="229"/>
      <c r="X152" s="229"/>
      <c r="Y152" s="229"/>
      <c r="Z152" s="229"/>
      <c r="AA152" s="229"/>
      <c r="AB152" s="229"/>
      <c r="AC152" s="229"/>
      <c r="AD152" s="229"/>
    </row>
    <row r="153" spans="1:30" s="3" customFormat="1" ht="15.5">
      <c r="A153" s="233">
        <v>29891988</v>
      </c>
      <c r="B153" s="233" t="s">
        <v>441</v>
      </c>
      <c r="C153" s="233" t="s">
        <v>968</v>
      </c>
      <c r="D153" s="267">
        <v>44172.6875</v>
      </c>
      <c r="E153" s="240" t="s">
        <v>1544</v>
      </c>
      <c r="F153" s="240" t="s">
        <v>93</v>
      </c>
      <c r="G153" s="249" t="s">
        <v>29</v>
      </c>
      <c r="H153" s="249" t="s">
        <v>33</v>
      </c>
      <c r="I153" s="249">
        <v>0</v>
      </c>
      <c r="J153" s="249">
        <v>0.98</v>
      </c>
      <c r="K153" s="249">
        <f t="shared" si="2"/>
        <v>49.359999999999864</v>
      </c>
      <c r="L153" s="249">
        <v>1.96</v>
      </c>
      <c r="M153" s="259">
        <v>1</v>
      </c>
      <c r="N153" s="259">
        <v>1</v>
      </c>
      <c r="O153" s="259"/>
      <c r="P153" s="259"/>
      <c r="Q153" s="229"/>
      <c r="R153" s="229"/>
      <c r="S153" s="263"/>
      <c r="T153" s="229"/>
      <c r="U153" s="229"/>
      <c r="V153" s="229"/>
      <c r="W153" s="229"/>
      <c r="X153" s="229"/>
      <c r="Y153" s="229"/>
      <c r="Z153" s="229"/>
      <c r="AA153" s="229"/>
      <c r="AB153" s="229"/>
      <c r="AC153" s="229"/>
      <c r="AD153" s="229"/>
    </row>
    <row r="154" spans="1:30" s="3" customFormat="1" ht="15.5">
      <c r="A154" s="232">
        <v>29890323</v>
      </c>
      <c r="B154" s="232" t="s">
        <v>1155</v>
      </c>
      <c r="C154" s="232" t="s">
        <v>392</v>
      </c>
      <c r="D154" s="268">
        <v>44025</v>
      </c>
      <c r="E154" s="238" t="s">
        <v>1048</v>
      </c>
      <c r="F154" s="238" t="s">
        <v>503</v>
      </c>
      <c r="G154" s="249" t="s">
        <v>28</v>
      </c>
      <c r="H154" s="250">
        <v>43891</v>
      </c>
      <c r="I154" s="249">
        <v>1</v>
      </c>
      <c r="J154" s="249">
        <v>0.98</v>
      </c>
      <c r="K154" s="249">
        <f t="shared" si="2"/>
        <v>50.339999999999861</v>
      </c>
      <c r="L154" s="249">
        <v>1.96</v>
      </c>
      <c r="M154" s="259">
        <v>1</v>
      </c>
      <c r="N154" s="259">
        <v>1</v>
      </c>
      <c r="O154" s="259"/>
      <c r="P154" s="259"/>
      <c r="Q154" s="229"/>
      <c r="R154" s="229"/>
      <c r="S154" s="263"/>
      <c r="T154" s="229"/>
      <c r="U154" s="229"/>
      <c r="V154" s="229"/>
      <c r="W154" s="229"/>
      <c r="X154" s="229"/>
      <c r="Y154" s="229"/>
      <c r="Z154" s="229"/>
      <c r="AA154" s="229"/>
      <c r="AB154" s="229"/>
      <c r="AC154" s="229"/>
      <c r="AD154" s="229"/>
    </row>
    <row r="155" spans="1:30" s="3" customFormat="1" ht="15.5">
      <c r="A155" s="232">
        <v>29897880</v>
      </c>
      <c r="B155" s="232" t="s">
        <v>443</v>
      </c>
      <c r="C155" s="232" t="s">
        <v>1482</v>
      </c>
      <c r="D155" s="268">
        <v>44027</v>
      </c>
      <c r="E155" s="238" t="s">
        <v>421</v>
      </c>
      <c r="F155" s="238" t="s">
        <v>294</v>
      </c>
      <c r="G155" s="249" t="s">
        <v>33</v>
      </c>
      <c r="H155" s="250">
        <v>43831</v>
      </c>
      <c r="I155" s="249">
        <v>1</v>
      </c>
      <c r="J155" s="249">
        <v>0.98</v>
      </c>
      <c r="K155" s="249">
        <f t="shared" si="2"/>
        <v>51.319999999999858</v>
      </c>
      <c r="L155" s="249">
        <v>1.96</v>
      </c>
      <c r="M155" s="259">
        <v>1</v>
      </c>
      <c r="N155" s="259">
        <v>1</v>
      </c>
      <c r="O155" s="259"/>
      <c r="P155" s="259"/>
      <c r="Q155" s="229"/>
      <c r="R155" s="229"/>
      <c r="S155" s="263"/>
      <c r="T155" s="229"/>
      <c r="U155" s="229"/>
      <c r="V155" s="229"/>
      <c r="W155" s="229"/>
      <c r="X155" s="229"/>
      <c r="Y155" s="229"/>
      <c r="Z155" s="229"/>
      <c r="AA155" s="229"/>
      <c r="AB155" s="229"/>
      <c r="AC155" s="229"/>
      <c r="AD155" s="229"/>
    </row>
    <row r="156" spans="1:30" s="3" customFormat="1" ht="15.5">
      <c r="A156" s="232">
        <v>29898035</v>
      </c>
      <c r="B156" s="232" t="s">
        <v>1155</v>
      </c>
      <c r="C156" s="232" t="s">
        <v>392</v>
      </c>
      <c r="D156" s="268">
        <v>44027</v>
      </c>
      <c r="E156" s="238" t="s">
        <v>506</v>
      </c>
      <c r="F156" s="238" t="s">
        <v>1051</v>
      </c>
      <c r="G156" s="250">
        <v>43832</v>
      </c>
      <c r="H156" s="250">
        <v>43893</v>
      </c>
      <c r="I156" s="249">
        <v>1</v>
      </c>
      <c r="J156" s="249">
        <v>0.98</v>
      </c>
      <c r="K156" s="249">
        <f t="shared" si="2"/>
        <v>52.299999999999855</v>
      </c>
      <c r="L156" s="249">
        <v>1.96</v>
      </c>
      <c r="M156" s="259">
        <v>1</v>
      </c>
      <c r="N156" s="259">
        <v>1</v>
      </c>
      <c r="O156" s="259"/>
      <c r="P156" s="259"/>
      <c r="Q156" s="229"/>
      <c r="R156" s="229"/>
      <c r="S156" s="263"/>
      <c r="T156" s="229"/>
      <c r="U156" s="229"/>
      <c r="V156" s="229"/>
      <c r="W156" s="229"/>
      <c r="X156" s="229"/>
      <c r="Y156" s="229"/>
      <c r="Z156" s="229"/>
      <c r="AA156" s="229"/>
      <c r="AB156" s="229"/>
      <c r="AC156" s="229"/>
      <c r="AD156" s="229"/>
    </row>
    <row r="157" spans="1:30" s="3" customFormat="1" ht="15.5">
      <c r="A157" s="233">
        <v>29894893</v>
      </c>
      <c r="B157" s="233" t="s">
        <v>482</v>
      </c>
      <c r="C157" s="233" t="s">
        <v>165</v>
      </c>
      <c r="D157" s="267">
        <v>44028</v>
      </c>
      <c r="E157" s="240" t="s">
        <v>1202</v>
      </c>
      <c r="F157" s="240" t="s">
        <v>1146</v>
      </c>
      <c r="G157" s="249" t="s">
        <v>33</v>
      </c>
      <c r="H157" s="249" t="s">
        <v>33</v>
      </c>
      <c r="I157" s="249">
        <v>1</v>
      </c>
      <c r="J157" s="249">
        <v>-4</v>
      </c>
      <c r="K157" s="249">
        <f t="shared" si="2"/>
        <v>48.299999999999855</v>
      </c>
      <c r="L157" s="249">
        <v>-8</v>
      </c>
      <c r="M157" s="259">
        <v>0</v>
      </c>
      <c r="N157" s="259">
        <v>1</v>
      </c>
      <c r="O157" s="259"/>
      <c r="P157" s="259"/>
      <c r="Q157" s="229"/>
      <c r="R157" s="229"/>
      <c r="S157" s="263"/>
      <c r="T157" s="229"/>
      <c r="U157" s="229"/>
      <c r="V157" s="229"/>
      <c r="W157" s="229"/>
      <c r="X157" s="229"/>
      <c r="Y157" s="229"/>
      <c r="Z157" s="229"/>
      <c r="AA157" s="229"/>
      <c r="AB157" s="229"/>
      <c r="AC157" s="229"/>
      <c r="AD157" s="229"/>
    </row>
    <row r="158" spans="1:30" s="3" customFormat="1" ht="15.5">
      <c r="A158" s="233">
        <v>29902953</v>
      </c>
      <c r="B158" s="233" t="s">
        <v>1499</v>
      </c>
      <c r="C158" s="233" t="s">
        <v>969</v>
      </c>
      <c r="D158" s="267">
        <v>44028.833333333336</v>
      </c>
      <c r="E158" s="240" t="s">
        <v>396</v>
      </c>
      <c r="F158" s="240" t="s">
        <v>1529</v>
      </c>
      <c r="G158" s="249" t="s">
        <v>33</v>
      </c>
      <c r="H158" s="250">
        <v>43862</v>
      </c>
      <c r="I158" s="249">
        <v>1</v>
      </c>
      <c r="J158" s="249">
        <v>0.98</v>
      </c>
      <c r="K158" s="249">
        <f t="shared" si="2"/>
        <v>49.279999999999852</v>
      </c>
      <c r="L158" s="249">
        <v>1.96</v>
      </c>
      <c r="M158" s="259">
        <v>1</v>
      </c>
      <c r="N158" s="259">
        <v>1</v>
      </c>
      <c r="O158" s="259"/>
      <c r="P158" s="259"/>
      <c r="Q158" s="229"/>
      <c r="R158" s="229"/>
      <c r="S158" s="263"/>
      <c r="T158" s="229"/>
      <c r="U158" s="229"/>
      <c r="V158" s="229"/>
      <c r="W158" s="229"/>
      <c r="X158" s="229"/>
      <c r="Y158" s="229"/>
      <c r="Z158" s="229"/>
      <c r="AA158" s="229"/>
      <c r="AB158" s="229"/>
      <c r="AC158" s="229"/>
      <c r="AD158" s="229"/>
    </row>
    <row r="159" spans="1:30" s="3" customFormat="1" ht="15.5">
      <c r="A159" s="232">
        <v>29911877</v>
      </c>
      <c r="B159" s="232" t="s">
        <v>1156</v>
      </c>
      <c r="C159" s="232" t="s">
        <v>1002</v>
      </c>
      <c r="D159" s="268">
        <v>44031</v>
      </c>
      <c r="E159" s="238" t="s">
        <v>1100</v>
      </c>
      <c r="F159" s="238" t="s">
        <v>1008</v>
      </c>
      <c r="G159" s="249" t="s">
        <v>29</v>
      </c>
      <c r="H159" s="250">
        <v>43862</v>
      </c>
      <c r="I159" s="249">
        <v>0</v>
      </c>
      <c r="J159" s="249">
        <v>0.98</v>
      </c>
      <c r="K159" s="249">
        <f t="shared" si="2"/>
        <v>50.259999999999849</v>
      </c>
      <c r="L159" s="249">
        <v>1.96</v>
      </c>
      <c r="M159" s="259">
        <v>1</v>
      </c>
      <c r="N159" s="259">
        <v>1</v>
      </c>
      <c r="O159" s="259"/>
      <c r="P159" s="259"/>
      <c r="Q159" s="229"/>
      <c r="R159" s="229"/>
      <c r="S159" s="263"/>
      <c r="T159" s="229"/>
      <c r="U159" s="229"/>
      <c r="V159" s="229"/>
      <c r="W159" s="229"/>
      <c r="X159" s="229"/>
      <c r="Y159" s="229"/>
      <c r="Z159" s="229"/>
      <c r="AA159" s="229"/>
      <c r="AB159" s="229"/>
      <c r="AC159" s="229"/>
      <c r="AD159" s="229"/>
    </row>
    <row r="160" spans="1:30" s="3" customFormat="1" ht="15.5">
      <c r="A160" s="232">
        <v>29907195</v>
      </c>
      <c r="B160" s="232" t="s">
        <v>441</v>
      </c>
      <c r="C160" s="232" t="s">
        <v>968</v>
      </c>
      <c r="D160" s="268">
        <v>44031</v>
      </c>
      <c r="E160" s="238" t="s">
        <v>1009</v>
      </c>
      <c r="F160" s="238" t="s">
        <v>572</v>
      </c>
      <c r="G160" s="249" t="s">
        <v>33</v>
      </c>
      <c r="H160" s="249" t="s">
        <v>33</v>
      </c>
      <c r="I160" s="249">
        <v>1</v>
      </c>
      <c r="J160" s="249">
        <v>-4</v>
      </c>
      <c r="K160" s="249">
        <f t="shared" si="2"/>
        <v>46.259999999999849</v>
      </c>
      <c r="L160" s="249">
        <v>-8</v>
      </c>
      <c r="M160" s="259">
        <v>0</v>
      </c>
      <c r="N160" s="259">
        <v>1</v>
      </c>
      <c r="O160" s="259"/>
      <c r="P160" s="259"/>
      <c r="Q160" s="229"/>
      <c r="R160" s="229"/>
      <c r="S160" s="263"/>
      <c r="T160" s="229"/>
      <c r="U160" s="229"/>
      <c r="V160" s="229"/>
      <c r="W160" s="229"/>
      <c r="X160" s="229"/>
      <c r="Y160" s="229"/>
      <c r="Z160" s="229"/>
      <c r="AA160" s="229"/>
      <c r="AB160" s="229"/>
      <c r="AC160" s="229"/>
      <c r="AD160" s="229"/>
    </row>
    <row r="161" spans="1:30" s="3" customFormat="1" ht="15.5">
      <c r="A161" s="232">
        <v>29907204</v>
      </c>
      <c r="B161" s="232" t="s">
        <v>441</v>
      </c>
      <c r="C161" s="232" t="s">
        <v>968</v>
      </c>
      <c r="D161" s="268">
        <v>44031</v>
      </c>
      <c r="E161" s="238" t="s">
        <v>154</v>
      </c>
      <c r="F161" s="238" t="s">
        <v>965</v>
      </c>
      <c r="G161" s="250">
        <v>43831</v>
      </c>
      <c r="H161" s="250">
        <v>43894</v>
      </c>
      <c r="I161" s="249">
        <v>1</v>
      </c>
      <c r="J161" s="249">
        <v>0.98</v>
      </c>
      <c r="K161" s="249">
        <f t="shared" si="2"/>
        <v>47.239999999999846</v>
      </c>
      <c r="L161" s="249">
        <v>1.96</v>
      </c>
      <c r="M161" s="259">
        <v>1</v>
      </c>
      <c r="N161" s="259">
        <v>1</v>
      </c>
      <c r="O161" s="259"/>
      <c r="P161" s="259"/>
      <c r="Q161" s="229"/>
      <c r="R161" s="229"/>
      <c r="S161" s="263"/>
      <c r="T161" s="229"/>
      <c r="U161" s="229"/>
      <c r="V161" s="229"/>
      <c r="W161" s="229"/>
      <c r="X161" s="229"/>
      <c r="Y161" s="229"/>
      <c r="Z161" s="229"/>
      <c r="AA161" s="229"/>
      <c r="AB161" s="229"/>
      <c r="AC161" s="229"/>
      <c r="AD161" s="229"/>
    </row>
    <row r="162" spans="1:30" s="3" customFormat="1" ht="15.5">
      <c r="A162" s="232">
        <v>29903811</v>
      </c>
      <c r="B162" s="232" t="s">
        <v>1155</v>
      </c>
      <c r="C162" s="232" t="s">
        <v>392</v>
      </c>
      <c r="D162" s="268">
        <v>44031</v>
      </c>
      <c r="E162" s="238" t="s">
        <v>995</v>
      </c>
      <c r="F162" s="238" t="s">
        <v>1048</v>
      </c>
      <c r="G162" s="250">
        <v>43831</v>
      </c>
      <c r="H162" s="250">
        <v>43863</v>
      </c>
      <c r="I162" s="249">
        <v>1</v>
      </c>
      <c r="J162" s="249">
        <v>0.98</v>
      </c>
      <c r="K162" s="249">
        <f t="shared" si="2"/>
        <v>48.219999999999843</v>
      </c>
      <c r="L162" s="249">
        <v>1.96</v>
      </c>
      <c r="M162" s="259">
        <v>1</v>
      </c>
      <c r="N162" s="259">
        <v>1</v>
      </c>
      <c r="O162" s="259"/>
      <c r="P162" s="259"/>
      <c r="Q162" s="229"/>
      <c r="R162" s="229"/>
      <c r="S162" s="263"/>
      <c r="T162" s="229"/>
      <c r="U162" s="229"/>
      <c r="V162" s="229"/>
      <c r="W162" s="229"/>
      <c r="X162" s="229"/>
      <c r="Y162" s="229"/>
      <c r="Z162" s="229"/>
      <c r="AA162" s="229"/>
      <c r="AB162" s="229"/>
      <c r="AC162" s="229"/>
      <c r="AD162" s="229"/>
    </row>
    <row r="163" spans="1:30" s="3" customFormat="1" ht="15.5">
      <c r="A163" s="232">
        <v>29911673</v>
      </c>
      <c r="B163" s="232" t="s">
        <v>1155</v>
      </c>
      <c r="C163" s="232" t="s">
        <v>392</v>
      </c>
      <c r="D163" s="268">
        <v>44033</v>
      </c>
      <c r="E163" s="238" t="s">
        <v>506</v>
      </c>
      <c r="F163" s="238" t="s">
        <v>432</v>
      </c>
      <c r="G163" s="250">
        <v>43832</v>
      </c>
      <c r="H163" s="250">
        <v>43832</v>
      </c>
      <c r="I163" s="249">
        <v>1</v>
      </c>
      <c r="J163" s="249">
        <v>-4</v>
      </c>
      <c r="K163" s="249">
        <f t="shared" si="2"/>
        <v>44.219999999999843</v>
      </c>
      <c r="L163" s="249">
        <v>-8</v>
      </c>
      <c r="M163" s="259">
        <v>0</v>
      </c>
      <c r="N163" s="259">
        <v>1</v>
      </c>
      <c r="O163" s="259"/>
      <c r="P163" s="259"/>
      <c r="Q163" s="229"/>
      <c r="R163" s="229"/>
      <c r="S163" s="263"/>
      <c r="T163" s="229"/>
      <c r="U163" s="229"/>
      <c r="V163" s="229"/>
      <c r="W163" s="229"/>
      <c r="X163" s="229"/>
      <c r="Y163" s="229"/>
      <c r="Z163" s="229"/>
      <c r="AA163" s="229"/>
      <c r="AB163" s="229"/>
      <c r="AC163" s="229"/>
      <c r="AD163" s="229"/>
    </row>
    <row r="164" spans="1:30" s="3" customFormat="1" ht="15.5">
      <c r="A164" s="233">
        <v>29916273</v>
      </c>
      <c r="B164" s="233" t="s">
        <v>482</v>
      </c>
      <c r="C164" s="233" t="s">
        <v>165</v>
      </c>
      <c r="D164" s="267">
        <v>44034</v>
      </c>
      <c r="E164" s="240" t="s">
        <v>177</v>
      </c>
      <c r="F164" s="240" t="s">
        <v>1146</v>
      </c>
      <c r="G164" s="249" t="s">
        <v>28</v>
      </c>
      <c r="H164" s="250">
        <v>43832</v>
      </c>
      <c r="I164" s="249">
        <v>1</v>
      </c>
      <c r="J164" s="249">
        <v>0.98</v>
      </c>
      <c r="K164" s="249">
        <f t="shared" si="2"/>
        <v>45.199999999999839</v>
      </c>
      <c r="L164" s="249">
        <v>1.96</v>
      </c>
      <c r="M164" s="259">
        <v>1</v>
      </c>
      <c r="N164" s="259">
        <v>1</v>
      </c>
      <c r="O164" s="259"/>
      <c r="P164" s="259"/>
      <c r="Q164" s="229"/>
      <c r="R164" s="229"/>
      <c r="S164" s="263"/>
      <c r="T164" s="229"/>
      <c r="U164" s="229"/>
      <c r="V164" s="229"/>
      <c r="W164" s="229"/>
      <c r="X164" s="229"/>
      <c r="Y164" s="229"/>
      <c r="Z164" s="229"/>
      <c r="AA164" s="229"/>
      <c r="AB164" s="229"/>
      <c r="AC164" s="229"/>
      <c r="AD164" s="229"/>
    </row>
    <row r="165" spans="1:30" s="3" customFormat="1" ht="15.5">
      <c r="A165" s="233">
        <v>29911678</v>
      </c>
      <c r="B165" s="233" t="s">
        <v>1155</v>
      </c>
      <c r="C165" s="233" t="s">
        <v>392</v>
      </c>
      <c r="D165" s="267">
        <v>44034</v>
      </c>
      <c r="E165" s="240" t="s">
        <v>537</v>
      </c>
      <c r="F165" s="240" t="s">
        <v>1322</v>
      </c>
      <c r="G165" s="249" t="s">
        <v>39</v>
      </c>
      <c r="H165" s="250">
        <v>43891</v>
      </c>
      <c r="I165" s="249">
        <v>1</v>
      </c>
      <c r="J165" s="249">
        <v>0.98</v>
      </c>
      <c r="K165" s="249">
        <f t="shared" si="2"/>
        <v>46.179999999999836</v>
      </c>
      <c r="L165" s="249">
        <v>1.96</v>
      </c>
      <c r="M165" s="259">
        <v>1</v>
      </c>
      <c r="N165" s="259">
        <v>1</v>
      </c>
      <c r="O165" s="259"/>
      <c r="P165" s="259"/>
      <c r="Q165" s="229"/>
      <c r="R165" s="229"/>
      <c r="S165" s="263"/>
      <c r="T165" s="229"/>
      <c r="U165" s="229"/>
      <c r="V165" s="229"/>
      <c r="W165" s="229"/>
      <c r="X165" s="229"/>
      <c r="Y165" s="229"/>
      <c r="Z165" s="229"/>
      <c r="AA165" s="229"/>
      <c r="AB165" s="229"/>
      <c r="AC165" s="229"/>
      <c r="AD165" s="229"/>
    </row>
    <row r="166" spans="1:30" s="3" customFormat="1" ht="15.5">
      <c r="A166" s="232">
        <v>29917956</v>
      </c>
      <c r="B166" s="232" t="s">
        <v>1156</v>
      </c>
      <c r="C166" s="232" t="s">
        <v>1002</v>
      </c>
      <c r="D166" s="267">
        <v>44035</v>
      </c>
      <c r="E166" s="238" t="s">
        <v>822</v>
      </c>
      <c r="F166" s="238" t="s">
        <v>136</v>
      </c>
      <c r="G166" s="249" t="s">
        <v>28</v>
      </c>
      <c r="H166" s="249" t="s">
        <v>28</v>
      </c>
      <c r="I166" s="249">
        <v>1</v>
      </c>
      <c r="J166" s="249">
        <v>-4</v>
      </c>
      <c r="K166" s="249">
        <f t="shared" si="2"/>
        <v>42.179999999999836</v>
      </c>
      <c r="L166" s="249">
        <v>-8</v>
      </c>
      <c r="M166" s="259">
        <v>0</v>
      </c>
      <c r="N166" s="259">
        <v>1</v>
      </c>
      <c r="O166" s="259"/>
      <c r="P166" s="259"/>
      <c r="Q166" s="229"/>
      <c r="R166" s="229"/>
      <c r="S166" s="263"/>
      <c r="T166" s="229"/>
      <c r="U166" s="229"/>
      <c r="V166" s="229"/>
      <c r="W166" s="229"/>
      <c r="X166" s="229"/>
      <c r="Y166" s="229"/>
      <c r="Z166" s="229"/>
      <c r="AA166" s="229"/>
      <c r="AB166" s="229"/>
      <c r="AC166" s="229"/>
      <c r="AD166" s="229"/>
    </row>
    <row r="167" spans="1:30" s="3" customFormat="1" ht="15.5">
      <c r="A167" s="232">
        <v>29922439</v>
      </c>
      <c r="B167" s="232" t="s">
        <v>1156</v>
      </c>
      <c r="C167" s="232" t="s">
        <v>855</v>
      </c>
      <c r="D167" s="267">
        <v>44036</v>
      </c>
      <c r="E167" s="238" t="s">
        <v>1545</v>
      </c>
      <c r="F167" s="238" t="s">
        <v>1213</v>
      </c>
      <c r="G167" s="250">
        <v>43864</v>
      </c>
      <c r="H167" s="250">
        <v>43925</v>
      </c>
      <c r="I167" s="249">
        <v>1</v>
      </c>
      <c r="J167" s="249">
        <v>0.98</v>
      </c>
      <c r="K167" s="249">
        <f t="shared" si="2"/>
        <v>43.159999999999833</v>
      </c>
      <c r="L167" s="249">
        <v>1.96</v>
      </c>
      <c r="M167" s="259">
        <v>1</v>
      </c>
      <c r="N167" s="259">
        <v>1</v>
      </c>
      <c r="O167" s="259"/>
      <c r="P167" s="259"/>
      <c r="Q167" s="229"/>
      <c r="R167" s="229"/>
      <c r="S167" s="263"/>
      <c r="T167" s="229"/>
      <c r="U167" s="229"/>
      <c r="V167" s="229"/>
      <c r="W167" s="229"/>
      <c r="X167" s="229"/>
      <c r="Y167" s="229"/>
      <c r="Z167" s="229"/>
      <c r="AA167" s="229"/>
      <c r="AB167" s="229"/>
      <c r="AC167" s="229"/>
      <c r="AD167" s="229"/>
    </row>
    <row r="168" spans="1:30" s="3" customFormat="1" ht="15.5">
      <c r="A168" s="232">
        <v>29922536</v>
      </c>
      <c r="B168" s="232" t="s">
        <v>1155</v>
      </c>
      <c r="C168" s="232" t="s">
        <v>392</v>
      </c>
      <c r="D168" s="267">
        <v>44036</v>
      </c>
      <c r="E168" s="238" t="s">
        <v>432</v>
      </c>
      <c r="F168" s="238" t="s">
        <v>1046</v>
      </c>
      <c r="G168" s="250">
        <v>43831</v>
      </c>
      <c r="H168" s="250">
        <v>43831</v>
      </c>
      <c r="I168" s="249">
        <v>1</v>
      </c>
      <c r="J168" s="249">
        <v>-4</v>
      </c>
      <c r="K168" s="249">
        <f t="shared" si="2"/>
        <v>39.159999999999833</v>
      </c>
      <c r="L168" s="249">
        <v>-8</v>
      </c>
      <c r="M168" s="259">
        <v>0</v>
      </c>
      <c r="N168" s="259">
        <v>1</v>
      </c>
      <c r="O168" s="259"/>
      <c r="P168" s="259"/>
      <c r="Q168" s="229"/>
      <c r="R168" s="229"/>
      <c r="S168" s="263"/>
      <c r="T168" s="229"/>
      <c r="U168" s="229"/>
      <c r="V168" s="229"/>
      <c r="W168" s="229"/>
      <c r="X168" s="229"/>
      <c r="Y168" s="229"/>
      <c r="Z168" s="229"/>
      <c r="AA168" s="229"/>
      <c r="AB168" s="229"/>
      <c r="AC168" s="229"/>
      <c r="AD168" s="229"/>
    </row>
    <row r="169" spans="1:30" s="3" customFormat="1" ht="15.5">
      <c r="A169" s="232">
        <v>29922556</v>
      </c>
      <c r="B169" s="232" t="s">
        <v>1155</v>
      </c>
      <c r="C169" s="232" t="s">
        <v>392</v>
      </c>
      <c r="D169" s="267">
        <v>44037</v>
      </c>
      <c r="E169" s="238" t="s">
        <v>1000</v>
      </c>
      <c r="F169" s="238" t="s">
        <v>1048</v>
      </c>
      <c r="G169" s="249" t="s">
        <v>28</v>
      </c>
      <c r="H169" s="249" t="s">
        <v>34</v>
      </c>
      <c r="I169" s="249">
        <v>1</v>
      </c>
      <c r="J169" s="249">
        <v>0.98</v>
      </c>
      <c r="K169" s="249">
        <f t="shared" si="2"/>
        <v>40.13999999999983</v>
      </c>
      <c r="L169" s="249">
        <v>1.96</v>
      </c>
      <c r="M169" s="259">
        <v>1</v>
      </c>
      <c r="N169" s="259">
        <v>1</v>
      </c>
      <c r="O169" s="259"/>
      <c r="P169" s="259"/>
      <c r="Q169" s="229"/>
      <c r="R169" s="229"/>
      <c r="S169" s="263"/>
      <c r="T169" s="229"/>
      <c r="U169" s="229"/>
      <c r="V169" s="229"/>
      <c r="W169" s="229"/>
      <c r="X169" s="229"/>
      <c r="Y169" s="229"/>
      <c r="Z169" s="229"/>
      <c r="AA169" s="229"/>
      <c r="AB169" s="229"/>
      <c r="AC169" s="229"/>
      <c r="AD169" s="229"/>
    </row>
    <row r="170" spans="1:30" s="3" customFormat="1" ht="15.5">
      <c r="A170" s="232">
        <v>29930530</v>
      </c>
      <c r="B170" s="232" t="s">
        <v>1546</v>
      </c>
      <c r="C170" s="232" t="s">
        <v>149</v>
      </c>
      <c r="D170" s="268">
        <v>44040</v>
      </c>
      <c r="E170" s="238" t="s">
        <v>1547</v>
      </c>
      <c r="F170" s="238" t="s">
        <v>807</v>
      </c>
      <c r="G170" s="249" t="s">
        <v>35</v>
      </c>
      <c r="H170" s="250">
        <v>43864</v>
      </c>
      <c r="I170" s="249">
        <v>1</v>
      </c>
      <c r="J170" s="249">
        <v>0.98</v>
      </c>
      <c r="K170" s="249">
        <f t="shared" si="2"/>
        <v>41.119999999999827</v>
      </c>
      <c r="L170" s="249">
        <v>1.96</v>
      </c>
      <c r="M170" s="259">
        <v>1</v>
      </c>
      <c r="N170" s="259">
        <v>1</v>
      </c>
      <c r="O170" s="259"/>
      <c r="P170" s="259"/>
      <c r="Q170" s="229"/>
      <c r="R170" s="229"/>
      <c r="S170" s="263"/>
      <c r="T170" s="229"/>
      <c r="U170" s="229"/>
      <c r="V170" s="229"/>
      <c r="W170" s="229"/>
      <c r="X170" s="229"/>
      <c r="Y170" s="229"/>
      <c r="Z170" s="229"/>
      <c r="AA170" s="229"/>
      <c r="AB170" s="229"/>
      <c r="AC170" s="229"/>
      <c r="AD170" s="229"/>
    </row>
    <row r="171" spans="1:30" s="3" customFormat="1" ht="15.5">
      <c r="A171" s="232">
        <v>29930803</v>
      </c>
      <c r="B171" s="232" t="s">
        <v>806</v>
      </c>
      <c r="C171" s="232" t="s">
        <v>1548</v>
      </c>
      <c r="D171" s="268">
        <v>44043</v>
      </c>
      <c r="E171" s="238" t="s">
        <v>1549</v>
      </c>
      <c r="F171" s="238" t="s">
        <v>1550</v>
      </c>
      <c r="G171" s="250">
        <v>43831</v>
      </c>
      <c r="H171" s="250">
        <v>43863</v>
      </c>
      <c r="I171" s="249">
        <v>1</v>
      </c>
      <c r="J171" s="249">
        <v>0.98</v>
      </c>
      <c r="K171" s="249">
        <f t="shared" si="2"/>
        <v>42.099999999999824</v>
      </c>
      <c r="L171" s="249">
        <v>1.96</v>
      </c>
      <c r="M171" s="259">
        <v>1</v>
      </c>
      <c r="N171" s="259">
        <v>1</v>
      </c>
      <c r="O171" s="259"/>
      <c r="P171" s="259"/>
      <c r="Q171" s="229"/>
      <c r="R171" s="229"/>
      <c r="S171" s="263"/>
      <c r="T171" s="229"/>
      <c r="U171" s="229"/>
      <c r="V171" s="229"/>
      <c r="W171" s="229"/>
      <c r="X171" s="229"/>
      <c r="Y171" s="229"/>
      <c r="Z171" s="229"/>
      <c r="AA171" s="229"/>
      <c r="AB171" s="229"/>
      <c r="AC171" s="229"/>
      <c r="AD171" s="229"/>
    </row>
    <row r="172" spans="1:30" s="3" customFormat="1" ht="15.5">
      <c r="A172" s="232">
        <v>29930802</v>
      </c>
      <c r="B172" s="232" t="s">
        <v>806</v>
      </c>
      <c r="C172" s="232" t="s">
        <v>1548</v>
      </c>
      <c r="D172" s="268">
        <v>44043</v>
      </c>
      <c r="E172" s="238" t="s">
        <v>1551</v>
      </c>
      <c r="F172" s="238" t="s">
        <v>1552</v>
      </c>
      <c r="G172" s="249" t="s">
        <v>28</v>
      </c>
      <c r="H172" s="250">
        <v>43892</v>
      </c>
      <c r="I172" s="249">
        <v>1</v>
      </c>
      <c r="J172" s="249">
        <v>0.98</v>
      </c>
      <c r="K172" s="249">
        <f t="shared" si="2"/>
        <v>43.079999999999821</v>
      </c>
      <c r="L172" s="249">
        <v>1.96</v>
      </c>
      <c r="M172" s="259">
        <v>1</v>
      </c>
      <c r="N172" s="259">
        <v>1</v>
      </c>
      <c r="O172" s="259"/>
      <c r="P172" s="259"/>
      <c r="Q172" s="229"/>
      <c r="R172" s="229"/>
      <c r="S172" s="263"/>
      <c r="T172" s="229"/>
      <c r="U172" s="229"/>
      <c r="V172" s="229"/>
      <c r="W172" s="229"/>
      <c r="X172" s="229"/>
      <c r="Y172" s="229"/>
      <c r="Z172" s="229"/>
      <c r="AA172" s="229"/>
      <c r="AB172" s="229"/>
      <c r="AC172" s="229"/>
      <c r="AD172" s="229"/>
    </row>
    <row r="173" spans="1:30" s="3" customFormat="1" ht="15.5">
      <c r="A173" s="232">
        <v>29932160</v>
      </c>
      <c r="B173" s="232" t="s">
        <v>1156</v>
      </c>
      <c r="C173" s="232" t="s">
        <v>1002</v>
      </c>
      <c r="D173" s="268">
        <v>44043</v>
      </c>
      <c r="E173" s="238" t="s">
        <v>1016</v>
      </c>
      <c r="F173" s="238" t="s">
        <v>136</v>
      </c>
      <c r="G173" s="249" t="s">
        <v>28</v>
      </c>
      <c r="H173" s="249" t="s">
        <v>28</v>
      </c>
      <c r="I173" s="249">
        <v>1</v>
      </c>
      <c r="J173" s="249">
        <v>-4</v>
      </c>
      <c r="K173" s="249">
        <f t="shared" si="2"/>
        <v>39.079999999999821</v>
      </c>
      <c r="L173" s="249">
        <v>-8</v>
      </c>
      <c r="M173" s="259">
        <v>0</v>
      </c>
      <c r="N173" s="259">
        <v>1</v>
      </c>
      <c r="O173" s="259"/>
      <c r="P173" s="259"/>
      <c r="Q173" s="229"/>
      <c r="R173" s="229"/>
      <c r="S173" s="263"/>
      <c r="T173" s="229"/>
      <c r="U173" s="229"/>
      <c r="V173" s="229"/>
      <c r="W173" s="229"/>
      <c r="X173" s="229"/>
      <c r="Y173" s="229"/>
      <c r="Z173" s="229"/>
      <c r="AA173" s="229"/>
      <c r="AB173" s="229"/>
      <c r="AC173" s="229"/>
      <c r="AD173" s="229"/>
    </row>
    <row r="174" spans="1:30" s="3" customFormat="1" ht="15.5">
      <c r="A174" s="232">
        <v>29934809</v>
      </c>
      <c r="B174" s="232" t="s">
        <v>1155</v>
      </c>
      <c r="C174" s="232" t="s">
        <v>392</v>
      </c>
      <c r="D174" s="268">
        <v>43838.822916666664</v>
      </c>
      <c r="E174" s="238" t="s">
        <v>1046</v>
      </c>
      <c r="F174" s="238" t="s">
        <v>1048</v>
      </c>
      <c r="G174" s="249" t="s">
        <v>35</v>
      </c>
      <c r="H174" s="249" t="s">
        <v>35</v>
      </c>
      <c r="I174" s="249">
        <v>1</v>
      </c>
      <c r="J174" s="249">
        <v>-4</v>
      </c>
      <c r="K174" s="249">
        <f t="shared" si="2"/>
        <v>35.079999999999821</v>
      </c>
      <c r="L174" s="249">
        <v>-8</v>
      </c>
      <c r="M174" s="259">
        <v>0</v>
      </c>
      <c r="N174" s="259">
        <v>1</v>
      </c>
      <c r="O174" s="259"/>
      <c r="P174" s="259"/>
      <c r="Q174" s="229"/>
      <c r="R174" s="229"/>
      <c r="S174" s="263"/>
      <c r="T174" s="229"/>
      <c r="U174" s="229"/>
      <c r="V174" s="229"/>
      <c r="W174" s="229"/>
      <c r="X174" s="229"/>
      <c r="Y174" s="229"/>
      <c r="Z174" s="229"/>
      <c r="AA174" s="229"/>
      <c r="AB174" s="229"/>
      <c r="AC174" s="229"/>
      <c r="AD174" s="229"/>
    </row>
    <row r="175" spans="1:30" s="3" customFormat="1" ht="15.5">
      <c r="A175" s="232">
        <v>29938726</v>
      </c>
      <c r="B175" s="232" t="s">
        <v>806</v>
      </c>
      <c r="C175" s="232" t="s">
        <v>1548</v>
      </c>
      <c r="D175" s="268">
        <v>43898.708333333336</v>
      </c>
      <c r="E175" s="238" t="s">
        <v>1553</v>
      </c>
      <c r="F175" s="238" t="s">
        <v>1554</v>
      </c>
      <c r="G175" s="249" t="s">
        <v>29</v>
      </c>
      <c r="H175" s="250">
        <v>43831</v>
      </c>
      <c r="I175" s="249">
        <v>0</v>
      </c>
      <c r="J175" s="249">
        <v>0.98</v>
      </c>
      <c r="K175" s="249">
        <f t="shared" si="2"/>
        <v>36.059999999999818</v>
      </c>
      <c r="L175" s="249">
        <v>1.96</v>
      </c>
      <c r="M175" s="259">
        <v>1</v>
      </c>
      <c r="N175" s="259">
        <v>1</v>
      </c>
      <c r="O175" s="259"/>
      <c r="P175" s="259"/>
      <c r="Q175" s="229"/>
      <c r="R175" s="229"/>
      <c r="S175" s="263"/>
      <c r="T175" s="229"/>
      <c r="U175" s="229"/>
      <c r="V175" s="229"/>
      <c r="W175" s="229"/>
      <c r="X175" s="229"/>
      <c r="Y175" s="229"/>
      <c r="Z175" s="229"/>
      <c r="AA175" s="229"/>
      <c r="AB175" s="229"/>
      <c r="AC175" s="229"/>
      <c r="AD175" s="229"/>
    </row>
    <row r="176" spans="1:30" s="3" customFormat="1" ht="15.5">
      <c r="A176" s="232">
        <v>29938720</v>
      </c>
      <c r="B176" s="232" t="s">
        <v>806</v>
      </c>
      <c r="C176" s="232" t="s">
        <v>1548</v>
      </c>
      <c r="D176" s="268">
        <v>43898.708333333336</v>
      </c>
      <c r="E176" s="238" t="s">
        <v>1555</v>
      </c>
      <c r="F176" s="238" t="s">
        <v>1551</v>
      </c>
      <c r="G176" s="249" t="s">
        <v>33</v>
      </c>
      <c r="H176" s="250">
        <v>43862</v>
      </c>
      <c r="I176" s="249">
        <v>1</v>
      </c>
      <c r="J176" s="249">
        <v>0.98</v>
      </c>
      <c r="K176" s="249">
        <f t="shared" si="2"/>
        <v>37.039999999999814</v>
      </c>
      <c r="L176" s="249">
        <v>1.96</v>
      </c>
      <c r="M176" s="259">
        <v>1</v>
      </c>
      <c r="N176" s="259">
        <v>1</v>
      </c>
      <c r="O176" s="259"/>
      <c r="P176" s="259"/>
      <c r="Q176" s="229"/>
      <c r="R176" s="229"/>
      <c r="S176" s="263"/>
      <c r="T176" s="229"/>
      <c r="U176" s="229"/>
      <c r="V176" s="229"/>
      <c r="W176" s="229"/>
      <c r="X176" s="229"/>
      <c r="Y176" s="229"/>
      <c r="Z176" s="229"/>
      <c r="AA176" s="229"/>
      <c r="AB176" s="229"/>
      <c r="AC176" s="229"/>
      <c r="AD176" s="229"/>
    </row>
    <row r="177" spans="1:30" s="3" customFormat="1" ht="15.5">
      <c r="A177" s="232">
        <v>29938722</v>
      </c>
      <c r="B177" s="232" t="s">
        <v>806</v>
      </c>
      <c r="C177" s="232" t="s">
        <v>1548</v>
      </c>
      <c r="D177" s="268">
        <v>43898.708333333336</v>
      </c>
      <c r="E177" s="238" t="s">
        <v>1556</v>
      </c>
      <c r="F177" s="238" t="s">
        <v>1557</v>
      </c>
      <c r="G177" s="249" t="s">
        <v>33</v>
      </c>
      <c r="H177" s="250">
        <v>43863</v>
      </c>
      <c r="I177" s="249">
        <v>1</v>
      </c>
      <c r="J177" s="249">
        <v>0.98</v>
      </c>
      <c r="K177" s="249">
        <f t="shared" si="2"/>
        <v>38.019999999999811</v>
      </c>
      <c r="L177" s="249">
        <v>1.96</v>
      </c>
      <c r="M177" s="259">
        <v>1</v>
      </c>
      <c r="N177" s="259">
        <v>1</v>
      </c>
      <c r="O177" s="259"/>
      <c r="P177" s="259"/>
      <c r="Q177" s="229"/>
      <c r="R177" s="229"/>
      <c r="S177" s="263"/>
      <c r="T177" s="229"/>
      <c r="U177" s="229"/>
      <c r="V177" s="229"/>
      <c r="W177" s="229"/>
      <c r="X177" s="229"/>
      <c r="Y177" s="229"/>
      <c r="Z177" s="229"/>
      <c r="AA177" s="229"/>
      <c r="AB177" s="229"/>
      <c r="AC177" s="229"/>
      <c r="AD177" s="229"/>
    </row>
    <row r="178" spans="1:30" s="3" customFormat="1" ht="15.5">
      <c r="A178" s="232">
        <v>29925715</v>
      </c>
      <c r="B178" s="232" t="s">
        <v>1558</v>
      </c>
      <c r="C178" s="232" t="s">
        <v>126</v>
      </c>
      <c r="D178" s="268">
        <v>43898.75</v>
      </c>
      <c r="E178" s="238" t="s">
        <v>669</v>
      </c>
      <c r="F178" s="238" t="s">
        <v>1129</v>
      </c>
      <c r="G178" s="249" t="s">
        <v>29</v>
      </c>
      <c r="H178" s="250">
        <v>43831</v>
      </c>
      <c r="I178" s="249">
        <v>0</v>
      </c>
      <c r="J178" s="249">
        <v>0.98</v>
      </c>
      <c r="K178" s="249">
        <f t="shared" si="2"/>
        <v>38.999999999999808</v>
      </c>
      <c r="L178" s="249">
        <v>1.96</v>
      </c>
      <c r="M178" s="259">
        <v>1</v>
      </c>
      <c r="N178" s="259">
        <v>1</v>
      </c>
      <c r="O178" s="259"/>
      <c r="P178" s="259"/>
      <c r="Q178" s="229"/>
      <c r="R178" s="229"/>
      <c r="S178" s="263"/>
      <c r="T178" s="229"/>
      <c r="U178" s="229"/>
      <c r="V178" s="229"/>
      <c r="W178" s="229"/>
      <c r="X178" s="229"/>
      <c r="Y178" s="229"/>
      <c r="Z178" s="229"/>
      <c r="AA178" s="229"/>
      <c r="AB178" s="229"/>
      <c r="AC178" s="229"/>
      <c r="AD178" s="229"/>
    </row>
    <row r="179" spans="1:30" s="3" customFormat="1" ht="15.5">
      <c r="A179" s="232">
        <v>29932019</v>
      </c>
      <c r="B179" s="232" t="s">
        <v>1558</v>
      </c>
      <c r="C179" s="232" t="s">
        <v>126</v>
      </c>
      <c r="D179" s="268">
        <v>43959.75</v>
      </c>
      <c r="E179" s="238" t="s">
        <v>125</v>
      </c>
      <c r="F179" s="238" t="s">
        <v>1559</v>
      </c>
      <c r="G179" s="249" t="s">
        <v>28</v>
      </c>
      <c r="H179" s="250">
        <v>43831</v>
      </c>
      <c r="I179" s="249">
        <v>1</v>
      </c>
      <c r="J179" s="249">
        <v>0.98</v>
      </c>
      <c r="K179" s="249">
        <f t="shared" si="2"/>
        <v>39.979999999999805</v>
      </c>
      <c r="L179" s="249">
        <v>1.96</v>
      </c>
      <c r="M179" s="259">
        <v>1</v>
      </c>
      <c r="N179" s="259">
        <v>1</v>
      </c>
      <c r="O179" s="259"/>
      <c r="P179" s="259"/>
      <c r="Q179" s="229"/>
      <c r="R179" s="229"/>
      <c r="S179" s="263"/>
      <c r="T179" s="229"/>
      <c r="U179" s="229"/>
      <c r="V179" s="229"/>
      <c r="W179" s="229"/>
      <c r="X179" s="229"/>
      <c r="Y179" s="229"/>
      <c r="Z179" s="229"/>
      <c r="AA179" s="229"/>
      <c r="AB179" s="229"/>
      <c r="AC179" s="229"/>
      <c r="AD179" s="229"/>
    </row>
    <row r="180" spans="1:30" s="3" customFormat="1" ht="15.5">
      <c r="A180" s="232">
        <v>29932022</v>
      </c>
      <c r="B180" s="232" t="s">
        <v>1558</v>
      </c>
      <c r="C180" s="232" t="s">
        <v>126</v>
      </c>
      <c r="D180" s="268">
        <v>43959.75</v>
      </c>
      <c r="E180" s="238" t="s">
        <v>144</v>
      </c>
      <c r="F180" s="238" t="s">
        <v>1560</v>
      </c>
      <c r="G180" s="250">
        <v>43862</v>
      </c>
      <c r="H180" s="250">
        <v>43922</v>
      </c>
      <c r="I180" s="249">
        <v>1</v>
      </c>
      <c r="J180" s="249">
        <v>0.98</v>
      </c>
      <c r="K180" s="249">
        <f t="shared" si="2"/>
        <v>40.959999999999802</v>
      </c>
      <c r="L180" s="249">
        <v>1.96</v>
      </c>
      <c r="M180" s="259">
        <v>1</v>
      </c>
      <c r="N180" s="259">
        <v>1</v>
      </c>
      <c r="O180" s="259"/>
      <c r="P180" s="259"/>
      <c r="Q180" s="229"/>
      <c r="R180" s="229"/>
      <c r="S180" s="263"/>
      <c r="T180" s="229"/>
      <c r="U180" s="229"/>
      <c r="V180" s="229"/>
      <c r="W180" s="229"/>
      <c r="X180" s="229"/>
      <c r="Y180" s="229"/>
      <c r="Z180" s="229"/>
      <c r="AA180" s="229"/>
      <c r="AB180" s="229"/>
      <c r="AC180" s="229"/>
      <c r="AD180" s="229"/>
    </row>
    <row r="181" spans="1:30" s="3" customFormat="1" ht="15.5">
      <c r="A181" s="232">
        <v>29939004</v>
      </c>
      <c r="B181" s="232" t="s">
        <v>806</v>
      </c>
      <c r="C181" s="232" t="s">
        <v>128</v>
      </c>
      <c r="D181" s="268">
        <v>43959.75</v>
      </c>
      <c r="E181" s="238" t="s">
        <v>187</v>
      </c>
      <c r="F181" s="238" t="s">
        <v>1561</v>
      </c>
      <c r="G181" s="249" t="s">
        <v>33</v>
      </c>
      <c r="H181" s="249" t="s">
        <v>148</v>
      </c>
      <c r="I181" s="249">
        <v>1</v>
      </c>
      <c r="J181" s="249">
        <v>0.98</v>
      </c>
      <c r="K181" s="249">
        <f t="shared" si="2"/>
        <v>41.939999999999799</v>
      </c>
      <c r="L181" s="249">
        <v>1.96</v>
      </c>
      <c r="M181" s="259">
        <v>1</v>
      </c>
      <c r="N181" s="259">
        <v>1</v>
      </c>
      <c r="O181" s="259"/>
      <c r="P181" s="259"/>
      <c r="Q181" s="229"/>
      <c r="R181" s="229"/>
      <c r="S181" s="263"/>
      <c r="T181" s="229"/>
      <c r="U181" s="229"/>
      <c r="V181" s="229"/>
      <c r="W181" s="229"/>
      <c r="X181" s="229"/>
      <c r="Y181" s="229"/>
      <c r="Z181" s="229"/>
      <c r="AA181" s="229"/>
      <c r="AB181" s="229"/>
      <c r="AC181" s="229"/>
      <c r="AD181" s="229"/>
    </row>
    <row r="182" spans="1:30" s="3" customFormat="1" ht="15.5">
      <c r="A182" s="232">
        <v>29940523</v>
      </c>
      <c r="B182" s="232" t="s">
        <v>452</v>
      </c>
      <c r="C182" s="232" t="s">
        <v>162</v>
      </c>
      <c r="D182" s="268">
        <v>44051.458333333336</v>
      </c>
      <c r="E182" s="238" t="s">
        <v>984</v>
      </c>
      <c r="F182" s="238" t="s">
        <v>163</v>
      </c>
      <c r="G182" s="249" t="s">
        <v>29</v>
      </c>
      <c r="H182" s="250">
        <v>43831</v>
      </c>
      <c r="I182" s="249">
        <v>0</v>
      </c>
      <c r="J182" s="249">
        <v>0.98</v>
      </c>
      <c r="K182" s="249">
        <f t="shared" si="2"/>
        <v>42.919999999999796</v>
      </c>
      <c r="L182" s="249">
        <v>1.96</v>
      </c>
      <c r="M182" s="259">
        <v>1</v>
      </c>
      <c r="N182" s="259">
        <v>1</v>
      </c>
      <c r="O182" s="259"/>
      <c r="P182" s="259"/>
      <c r="Q182" s="229"/>
      <c r="R182" s="229"/>
      <c r="S182" s="263"/>
      <c r="T182" s="229"/>
      <c r="U182" s="229"/>
      <c r="V182" s="229"/>
      <c r="W182" s="229"/>
      <c r="X182" s="229"/>
      <c r="Y182" s="229"/>
      <c r="Z182" s="229"/>
      <c r="AA182" s="229"/>
      <c r="AB182" s="229"/>
      <c r="AC182" s="229"/>
      <c r="AD182" s="229"/>
    </row>
    <row r="183" spans="1:30" s="3" customFormat="1" ht="15.5">
      <c r="A183" s="232">
        <v>29939006</v>
      </c>
      <c r="B183" s="232" t="s">
        <v>806</v>
      </c>
      <c r="C183" s="232" t="s">
        <v>128</v>
      </c>
      <c r="D183" s="268">
        <v>44051.708333333336</v>
      </c>
      <c r="E183" s="238" t="s">
        <v>209</v>
      </c>
      <c r="F183" s="238" t="s">
        <v>659</v>
      </c>
      <c r="G183" s="250">
        <v>43832</v>
      </c>
      <c r="H183" s="250">
        <v>43863</v>
      </c>
      <c r="I183" s="249">
        <v>1</v>
      </c>
      <c r="J183" s="249">
        <v>0.98</v>
      </c>
      <c r="K183" s="249">
        <f t="shared" si="2"/>
        <v>43.899999999999793</v>
      </c>
      <c r="L183" s="249">
        <v>1.96</v>
      </c>
      <c r="M183" s="259">
        <v>1</v>
      </c>
      <c r="N183" s="259">
        <v>1</v>
      </c>
      <c r="O183" s="259"/>
      <c r="P183" s="259"/>
      <c r="Q183" s="229"/>
      <c r="R183" s="229"/>
      <c r="S183" s="263"/>
      <c r="T183" s="229"/>
      <c r="U183" s="229"/>
      <c r="V183" s="229"/>
      <c r="W183" s="229"/>
      <c r="X183" s="229"/>
      <c r="Y183" s="229"/>
      <c r="Z183" s="229"/>
      <c r="AA183" s="229"/>
      <c r="AB183" s="229"/>
      <c r="AC183" s="229"/>
      <c r="AD183" s="229"/>
    </row>
    <row r="184" spans="1:30" s="3" customFormat="1" ht="15.5">
      <c r="A184" s="232">
        <v>29941303</v>
      </c>
      <c r="B184" s="232" t="s">
        <v>466</v>
      </c>
      <c r="C184" s="232" t="s">
        <v>859</v>
      </c>
      <c r="D184" s="268">
        <v>44051.75</v>
      </c>
      <c r="E184" s="238" t="s">
        <v>1113</v>
      </c>
      <c r="F184" s="238" t="s">
        <v>1539</v>
      </c>
      <c r="G184" s="249" t="s">
        <v>29</v>
      </c>
      <c r="H184" s="249" t="s">
        <v>33</v>
      </c>
      <c r="I184" s="249">
        <v>0</v>
      </c>
      <c r="J184" s="249">
        <v>0.98</v>
      </c>
      <c r="K184" s="249">
        <f t="shared" si="2"/>
        <v>44.879999999999789</v>
      </c>
      <c r="L184" s="249">
        <v>1.96</v>
      </c>
      <c r="M184" s="259">
        <v>1</v>
      </c>
      <c r="N184" s="259">
        <v>1</v>
      </c>
      <c r="O184" s="259"/>
      <c r="P184" s="259"/>
      <c r="Q184" s="229"/>
      <c r="R184" s="229"/>
      <c r="S184" s="263"/>
      <c r="T184" s="229"/>
      <c r="U184" s="229"/>
      <c r="V184" s="229"/>
      <c r="W184" s="229"/>
      <c r="X184" s="229"/>
      <c r="Y184" s="229"/>
      <c r="Z184" s="229"/>
      <c r="AA184" s="229"/>
      <c r="AB184" s="229"/>
      <c r="AC184" s="229"/>
      <c r="AD184" s="229"/>
    </row>
    <row r="185" spans="1:30" s="3" customFormat="1" ht="15.5">
      <c r="A185" s="232">
        <v>29942918</v>
      </c>
      <c r="B185" s="232" t="s">
        <v>1558</v>
      </c>
      <c r="C185" s="232" t="s">
        <v>126</v>
      </c>
      <c r="D185" s="268">
        <v>44082.5625</v>
      </c>
      <c r="E185" s="238" t="s">
        <v>1559</v>
      </c>
      <c r="F185" s="238" t="s">
        <v>144</v>
      </c>
      <c r="G185" s="249" t="s">
        <v>29</v>
      </c>
      <c r="H185" s="249" t="s">
        <v>28</v>
      </c>
      <c r="I185" s="249">
        <v>0</v>
      </c>
      <c r="J185" s="249">
        <v>0.98</v>
      </c>
      <c r="K185" s="249">
        <f t="shared" si="2"/>
        <v>45.859999999999786</v>
      </c>
      <c r="L185" s="249">
        <v>1.96</v>
      </c>
      <c r="M185" s="259">
        <v>1</v>
      </c>
      <c r="N185" s="259">
        <v>1</v>
      </c>
      <c r="O185" s="259"/>
      <c r="P185" s="259"/>
      <c r="Q185" s="229"/>
      <c r="R185" s="229"/>
      <c r="S185" s="263"/>
      <c r="T185" s="229"/>
      <c r="U185" s="229"/>
      <c r="V185" s="229"/>
      <c r="W185" s="229"/>
      <c r="X185" s="229"/>
      <c r="Y185" s="229"/>
      <c r="Z185" s="229"/>
      <c r="AA185" s="229"/>
      <c r="AB185" s="229"/>
      <c r="AC185" s="229"/>
      <c r="AD185" s="229"/>
    </row>
    <row r="186" spans="1:30" s="3" customFormat="1" ht="15.5">
      <c r="A186" s="232">
        <v>29939046</v>
      </c>
      <c r="B186" s="232" t="s">
        <v>806</v>
      </c>
      <c r="C186" s="232" t="s">
        <v>128</v>
      </c>
      <c r="D186" s="268">
        <v>44082.708333333336</v>
      </c>
      <c r="E186" s="238" t="s">
        <v>333</v>
      </c>
      <c r="F186" s="238" t="s">
        <v>1561</v>
      </c>
      <c r="G186" s="249" t="s">
        <v>33</v>
      </c>
      <c r="H186" s="250">
        <v>43892</v>
      </c>
      <c r="I186" s="249">
        <v>1</v>
      </c>
      <c r="J186" s="249">
        <v>0.98</v>
      </c>
      <c r="K186" s="249">
        <f t="shared" si="2"/>
        <v>46.839999999999783</v>
      </c>
      <c r="L186" s="249">
        <v>1.96</v>
      </c>
      <c r="M186" s="259">
        <v>1</v>
      </c>
      <c r="N186" s="259">
        <v>1</v>
      </c>
      <c r="O186" s="259"/>
      <c r="P186" s="259"/>
      <c r="Q186" s="229"/>
      <c r="R186" s="229"/>
      <c r="S186" s="263"/>
      <c r="T186" s="229"/>
      <c r="U186" s="229"/>
      <c r="V186" s="229"/>
      <c r="W186" s="229"/>
      <c r="X186" s="229"/>
      <c r="Y186" s="229"/>
      <c r="Z186" s="229"/>
      <c r="AA186" s="229"/>
      <c r="AB186" s="229"/>
      <c r="AC186" s="229"/>
      <c r="AD186" s="229"/>
    </row>
    <row r="187" spans="1:30" s="3" customFormat="1" ht="15.5">
      <c r="A187" s="232">
        <v>29939059</v>
      </c>
      <c r="B187" s="232" t="s">
        <v>806</v>
      </c>
      <c r="C187" s="232" t="s">
        <v>128</v>
      </c>
      <c r="D187" s="268">
        <v>44082.708333333336</v>
      </c>
      <c r="E187" s="238" t="s">
        <v>1562</v>
      </c>
      <c r="F187" s="238" t="s">
        <v>186</v>
      </c>
      <c r="G187" s="250">
        <v>43832</v>
      </c>
      <c r="H187" s="250">
        <v>43863</v>
      </c>
      <c r="I187" s="249">
        <v>1</v>
      </c>
      <c r="J187" s="249">
        <v>0.98</v>
      </c>
      <c r="K187" s="249">
        <f t="shared" si="2"/>
        <v>47.81999999999978</v>
      </c>
      <c r="L187" s="249">
        <v>1.96</v>
      </c>
      <c r="M187" s="259">
        <v>1</v>
      </c>
      <c r="N187" s="259">
        <v>1</v>
      </c>
      <c r="O187" s="259"/>
      <c r="P187" s="259"/>
      <c r="Q187" s="229"/>
      <c r="R187" s="229"/>
      <c r="S187" s="263"/>
      <c r="T187" s="229"/>
      <c r="U187" s="229"/>
      <c r="V187" s="229"/>
      <c r="W187" s="229"/>
      <c r="X187" s="229"/>
      <c r="Y187" s="229"/>
      <c r="Z187" s="229"/>
      <c r="AA187" s="229"/>
      <c r="AB187" s="229"/>
      <c r="AC187" s="229"/>
      <c r="AD187" s="229"/>
    </row>
    <row r="188" spans="1:30" s="3" customFormat="1" ht="15.5">
      <c r="A188" s="232">
        <v>29944718</v>
      </c>
      <c r="B188" s="232" t="s">
        <v>806</v>
      </c>
      <c r="C188" s="232" t="s">
        <v>128</v>
      </c>
      <c r="D188" s="268">
        <v>44112.8125</v>
      </c>
      <c r="E188" s="238" t="s">
        <v>187</v>
      </c>
      <c r="F188" s="238" t="s">
        <v>211</v>
      </c>
      <c r="G188" s="250">
        <v>43831</v>
      </c>
      <c r="H188" s="250">
        <v>43832</v>
      </c>
      <c r="I188" s="249">
        <v>1</v>
      </c>
      <c r="J188" s="249">
        <v>0.98</v>
      </c>
      <c r="K188" s="249">
        <f t="shared" si="2"/>
        <v>48.799999999999777</v>
      </c>
      <c r="L188" s="249">
        <v>1.96</v>
      </c>
      <c r="M188" s="259">
        <v>1</v>
      </c>
      <c r="N188" s="259">
        <v>1</v>
      </c>
      <c r="O188" s="259"/>
      <c r="P188" s="259"/>
      <c r="Q188" s="229"/>
      <c r="R188" s="229"/>
      <c r="S188" s="263"/>
      <c r="T188" s="229"/>
      <c r="U188" s="229"/>
      <c r="V188" s="229"/>
      <c r="W188" s="229"/>
      <c r="X188" s="229"/>
      <c r="Y188" s="229"/>
      <c r="Z188" s="229"/>
      <c r="AA188" s="229"/>
      <c r="AB188" s="229"/>
      <c r="AC188" s="229"/>
      <c r="AD188" s="229"/>
    </row>
    <row r="189" spans="1:30" s="3" customFormat="1" ht="15.5">
      <c r="A189" s="232">
        <v>29952570</v>
      </c>
      <c r="B189" s="232" t="s">
        <v>472</v>
      </c>
      <c r="C189" s="232" t="s">
        <v>1563</v>
      </c>
      <c r="D189" s="268">
        <v>44143.6875</v>
      </c>
      <c r="E189" s="238" t="s">
        <v>1564</v>
      </c>
      <c r="F189" s="238" t="s">
        <v>1565</v>
      </c>
      <c r="G189" s="249" t="s">
        <v>28</v>
      </c>
      <c r="H189" s="250">
        <v>43831</v>
      </c>
      <c r="I189" s="249">
        <v>1</v>
      </c>
      <c r="J189" s="249">
        <v>0.98</v>
      </c>
      <c r="K189" s="249">
        <f t="shared" si="2"/>
        <v>49.779999999999774</v>
      </c>
      <c r="L189" s="249">
        <v>1.96</v>
      </c>
      <c r="M189" s="259">
        <v>1</v>
      </c>
      <c r="N189" s="259">
        <v>1</v>
      </c>
      <c r="O189" s="259"/>
      <c r="P189" s="259"/>
      <c r="Q189" s="229"/>
      <c r="R189" s="229"/>
      <c r="S189" s="263"/>
      <c r="T189" s="229"/>
      <c r="U189" s="229"/>
      <c r="V189" s="229"/>
      <c r="W189" s="229"/>
      <c r="X189" s="229"/>
      <c r="Y189" s="229"/>
      <c r="Z189" s="229"/>
      <c r="AA189" s="229"/>
      <c r="AB189" s="229"/>
      <c r="AC189" s="229"/>
      <c r="AD189" s="229"/>
    </row>
    <row r="190" spans="1:30" s="3" customFormat="1" ht="15.5">
      <c r="A190" s="232">
        <v>29947743</v>
      </c>
      <c r="B190" s="232" t="s">
        <v>1558</v>
      </c>
      <c r="C190" s="232" t="s">
        <v>126</v>
      </c>
      <c r="D190" s="268">
        <v>44173.75</v>
      </c>
      <c r="E190" s="238" t="s">
        <v>144</v>
      </c>
      <c r="F190" s="238" t="s">
        <v>381</v>
      </c>
      <c r="G190" s="250">
        <v>43831</v>
      </c>
      <c r="H190" s="250">
        <v>43862</v>
      </c>
      <c r="I190" s="249">
        <v>1</v>
      </c>
      <c r="J190" s="249">
        <v>0.98</v>
      </c>
      <c r="K190" s="249">
        <f t="shared" si="2"/>
        <v>50.759999999999771</v>
      </c>
      <c r="L190" s="249">
        <v>1.96</v>
      </c>
      <c r="M190" s="259">
        <v>1</v>
      </c>
      <c r="N190" s="259">
        <v>1</v>
      </c>
      <c r="O190" s="259"/>
      <c r="P190" s="259"/>
      <c r="Q190" s="229"/>
      <c r="R190" s="229"/>
      <c r="S190" s="263"/>
      <c r="T190" s="229"/>
      <c r="U190" s="229"/>
      <c r="V190" s="229"/>
      <c r="W190" s="229"/>
      <c r="X190" s="229"/>
      <c r="Y190" s="229"/>
      <c r="Z190" s="229"/>
      <c r="AA190" s="229"/>
      <c r="AB190" s="229"/>
      <c r="AC190" s="229"/>
      <c r="AD190" s="229"/>
    </row>
    <row r="191" spans="1:30" s="3" customFormat="1" ht="15.5">
      <c r="A191" s="232">
        <v>29954185</v>
      </c>
      <c r="B191" s="232" t="s">
        <v>806</v>
      </c>
      <c r="C191" s="232" t="s">
        <v>1548</v>
      </c>
      <c r="D191" s="268">
        <v>44057</v>
      </c>
      <c r="E191" s="238" t="s">
        <v>1556</v>
      </c>
      <c r="F191" s="238" t="s">
        <v>1566</v>
      </c>
      <c r="G191" s="250">
        <v>43832</v>
      </c>
      <c r="H191" s="250">
        <v>43863</v>
      </c>
      <c r="I191" s="249">
        <v>1</v>
      </c>
      <c r="J191" s="249">
        <v>0.98</v>
      </c>
      <c r="K191" s="249">
        <f t="shared" si="2"/>
        <v>51.739999999999768</v>
      </c>
      <c r="L191" s="249">
        <v>1.96</v>
      </c>
      <c r="M191" s="259">
        <v>1</v>
      </c>
      <c r="N191" s="259">
        <v>1</v>
      </c>
      <c r="O191" s="259"/>
      <c r="P191" s="259"/>
      <c r="Q191" s="229"/>
      <c r="R191" s="229"/>
      <c r="S191" s="263"/>
      <c r="T191" s="229"/>
      <c r="U191" s="229"/>
      <c r="V191" s="229"/>
      <c r="W191" s="229"/>
      <c r="X191" s="229"/>
      <c r="Y191" s="229"/>
      <c r="Z191" s="229"/>
      <c r="AA191" s="229"/>
      <c r="AB191" s="229"/>
      <c r="AC191" s="229"/>
      <c r="AD191" s="229"/>
    </row>
    <row r="192" spans="1:30" s="3" customFormat="1" ht="15.5">
      <c r="A192" s="232">
        <v>29944783</v>
      </c>
      <c r="B192" s="232" t="s">
        <v>806</v>
      </c>
      <c r="C192" s="232" t="s">
        <v>128</v>
      </c>
      <c r="D192" s="268">
        <v>44059</v>
      </c>
      <c r="E192" s="238" t="s">
        <v>212</v>
      </c>
      <c r="F192" s="238" t="s">
        <v>659</v>
      </c>
      <c r="G192" s="249" t="s">
        <v>28</v>
      </c>
      <c r="H192" s="250">
        <v>43832</v>
      </c>
      <c r="I192" s="249">
        <v>1</v>
      </c>
      <c r="J192" s="249">
        <v>0.98</v>
      </c>
      <c r="K192" s="249">
        <f t="shared" si="2"/>
        <v>52.719999999999764</v>
      </c>
      <c r="L192" s="249">
        <v>1.96</v>
      </c>
      <c r="M192" s="259">
        <v>1</v>
      </c>
      <c r="N192" s="259">
        <v>1</v>
      </c>
      <c r="O192" s="259"/>
      <c r="P192" s="259"/>
      <c r="Q192" s="229"/>
      <c r="R192" s="229"/>
      <c r="S192" s="263"/>
      <c r="T192" s="229"/>
      <c r="U192" s="229"/>
      <c r="V192" s="229"/>
      <c r="W192" s="229"/>
      <c r="X192" s="229"/>
      <c r="Y192" s="229"/>
      <c r="Z192" s="229"/>
      <c r="AA192" s="229"/>
      <c r="AB192" s="229"/>
      <c r="AC192" s="229"/>
      <c r="AD192" s="229"/>
    </row>
    <row r="193" spans="1:30" s="3" customFormat="1" ht="15.5">
      <c r="A193" s="232">
        <v>29944766</v>
      </c>
      <c r="B193" s="232" t="s">
        <v>806</v>
      </c>
      <c r="C193" s="232" t="s">
        <v>128</v>
      </c>
      <c r="D193" s="268">
        <v>44059</v>
      </c>
      <c r="E193" s="238" t="s">
        <v>210</v>
      </c>
      <c r="F193" s="238" t="s">
        <v>1562</v>
      </c>
      <c r="G193" s="250">
        <v>43891</v>
      </c>
      <c r="H193" s="250">
        <v>43892</v>
      </c>
      <c r="I193" s="249">
        <v>1</v>
      </c>
      <c r="J193" s="249">
        <v>0.98</v>
      </c>
      <c r="K193" s="249">
        <f t="shared" si="2"/>
        <v>53.699999999999761</v>
      </c>
      <c r="L193" s="249">
        <v>1.96</v>
      </c>
      <c r="M193" s="259">
        <v>1</v>
      </c>
      <c r="N193" s="259">
        <v>1</v>
      </c>
      <c r="O193" s="259"/>
      <c r="P193" s="259"/>
      <c r="Q193" s="229"/>
      <c r="R193" s="229"/>
      <c r="S193" s="263"/>
      <c r="T193" s="229"/>
      <c r="U193" s="229"/>
      <c r="V193" s="229"/>
      <c r="W193" s="229"/>
      <c r="X193" s="229"/>
      <c r="Y193" s="229"/>
      <c r="Z193" s="229"/>
      <c r="AA193" s="229"/>
      <c r="AB193" s="229"/>
      <c r="AC193" s="229"/>
      <c r="AD193" s="229"/>
    </row>
    <row r="194" spans="1:30" s="3" customFormat="1" ht="15.5">
      <c r="A194" s="232">
        <v>29956343</v>
      </c>
      <c r="B194" s="232" t="s">
        <v>806</v>
      </c>
      <c r="C194" s="232" t="s">
        <v>1548</v>
      </c>
      <c r="D194" s="268">
        <v>44060</v>
      </c>
      <c r="E194" s="238" t="s">
        <v>1550</v>
      </c>
      <c r="F194" s="238" t="s">
        <v>1567</v>
      </c>
      <c r="G194" s="250">
        <v>43831</v>
      </c>
      <c r="H194" s="250">
        <v>43831</v>
      </c>
      <c r="I194" s="249">
        <v>1</v>
      </c>
      <c r="J194" s="249">
        <v>-4</v>
      </c>
      <c r="K194" s="249">
        <f t="shared" si="2"/>
        <v>49.699999999999761</v>
      </c>
      <c r="L194" s="249">
        <v>-8</v>
      </c>
      <c r="M194" s="259">
        <v>0</v>
      </c>
      <c r="N194" s="259">
        <v>1</v>
      </c>
      <c r="O194" s="259"/>
      <c r="P194" s="259"/>
      <c r="Q194" s="229"/>
      <c r="R194" s="229"/>
      <c r="S194" s="263"/>
      <c r="T194" s="229"/>
      <c r="U194" s="229"/>
      <c r="V194" s="229"/>
      <c r="W194" s="229"/>
      <c r="X194" s="229"/>
      <c r="Y194" s="229"/>
      <c r="Z194" s="229"/>
      <c r="AA194" s="229"/>
      <c r="AB194" s="229"/>
      <c r="AC194" s="229"/>
      <c r="AD194" s="229"/>
    </row>
    <row r="195" spans="1:30" s="3" customFormat="1" ht="15.5">
      <c r="A195" s="232">
        <v>29956345</v>
      </c>
      <c r="B195" s="232" t="s">
        <v>806</v>
      </c>
      <c r="C195" s="232" t="s">
        <v>1548</v>
      </c>
      <c r="D195" s="268">
        <v>44060</v>
      </c>
      <c r="E195" s="238" t="s">
        <v>1549</v>
      </c>
      <c r="F195" s="238" t="s">
        <v>1556</v>
      </c>
      <c r="G195" s="249" t="s">
        <v>29</v>
      </c>
      <c r="H195" s="250">
        <v>43862</v>
      </c>
      <c r="I195" s="249">
        <v>0</v>
      </c>
      <c r="J195" s="249">
        <v>0.98</v>
      </c>
      <c r="K195" s="249">
        <f t="shared" si="2"/>
        <v>50.679999999999758</v>
      </c>
      <c r="L195" s="249">
        <v>1.96</v>
      </c>
      <c r="M195" s="259">
        <v>1</v>
      </c>
      <c r="N195" s="259">
        <v>1</v>
      </c>
      <c r="O195" s="259"/>
      <c r="P195" s="259"/>
      <c r="Q195" s="229"/>
      <c r="R195" s="229"/>
      <c r="S195" s="263"/>
      <c r="T195" s="229"/>
      <c r="U195" s="229"/>
      <c r="V195" s="229"/>
      <c r="W195" s="229"/>
      <c r="X195" s="229"/>
      <c r="Y195" s="229"/>
      <c r="Z195" s="229"/>
      <c r="AA195" s="229"/>
      <c r="AB195" s="229"/>
      <c r="AC195" s="229"/>
      <c r="AD195" s="229"/>
    </row>
    <row r="196" spans="1:30" s="3" customFormat="1" ht="15.5">
      <c r="A196" s="232">
        <v>29956346</v>
      </c>
      <c r="B196" s="232" t="s">
        <v>806</v>
      </c>
      <c r="C196" s="232" t="s">
        <v>1548</v>
      </c>
      <c r="D196" s="268">
        <v>44060</v>
      </c>
      <c r="E196" s="238" t="s">
        <v>1566</v>
      </c>
      <c r="F196" s="238" t="s">
        <v>1551</v>
      </c>
      <c r="G196" s="249" t="s">
        <v>108</v>
      </c>
      <c r="H196" s="249" t="s">
        <v>119</v>
      </c>
      <c r="I196" s="249">
        <v>1</v>
      </c>
      <c r="J196" s="249">
        <v>0.98</v>
      </c>
      <c r="K196" s="249">
        <f t="shared" ref="K196:K259" si="3">J196+K195</f>
        <v>51.659999999999755</v>
      </c>
      <c r="L196" s="249">
        <v>1.96</v>
      </c>
      <c r="M196" s="259">
        <v>1</v>
      </c>
      <c r="N196" s="259">
        <v>1</v>
      </c>
      <c r="O196" s="259"/>
      <c r="P196" s="259"/>
      <c r="Q196" s="229"/>
      <c r="R196" s="229"/>
      <c r="S196" s="263"/>
      <c r="T196" s="229"/>
      <c r="U196" s="229"/>
      <c r="V196" s="229"/>
      <c r="W196" s="229"/>
      <c r="X196" s="229"/>
      <c r="Y196" s="229"/>
      <c r="Z196" s="229"/>
      <c r="AA196" s="229"/>
      <c r="AB196" s="229"/>
      <c r="AC196" s="229"/>
      <c r="AD196" s="229"/>
    </row>
    <row r="197" spans="1:30" s="3" customFormat="1" ht="15.5">
      <c r="A197" s="232">
        <v>29961227</v>
      </c>
      <c r="B197" s="232" t="s">
        <v>452</v>
      </c>
      <c r="C197" s="232" t="s">
        <v>162</v>
      </c>
      <c r="D197" s="268">
        <v>44062</v>
      </c>
      <c r="E197" s="238" t="s">
        <v>1007</v>
      </c>
      <c r="F197" s="238" t="s">
        <v>984</v>
      </c>
      <c r="G197" s="250">
        <v>43863</v>
      </c>
      <c r="H197" s="250">
        <v>43894</v>
      </c>
      <c r="I197" s="249">
        <v>1</v>
      </c>
      <c r="J197" s="249">
        <v>0.98</v>
      </c>
      <c r="K197" s="249">
        <f t="shared" si="3"/>
        <v>52.639999999999752</v>
      </c>
      <c r="L197" s="249">
        <v>1.96</v>
      </c>
      <c r="M197" s="259">
        <v>1</v>
      </c>
      <c r="N197" s="259">
        <v>1</v>
      </c>
      <c r="O197" s="259"/>
      <c r="P197" s="259"/>
      <c r="Q197" s="229"/>
      <c r="R197" s="229"/>
      <c r="S197" s="263"/>
      <c r="T197" s="229"/>
      <c r="U197" s="229"/>
      <c r="V197" s="229"/>
      <c r="W197" s="229"/>
      <c r="X197" s="229"/>
      <c r="Y197" s="229"/>
      <c r="Z197" s="229"/>
      <c r="AA197" s="229"/>
      <c r="AB197" s="229"/>
      <c r="AC197" s="229"/>
      <c r="AD197" s="229"/>
    </row>
    <row r="198" spans="1:30" s="3" customFormat="1" ht="15.5">
      <c r="A198" s="232">
        <v>29961929</v>
      </c>
      <c r="B198" s="232" t="s">
        <v>466</v>
      </c>
      <c r="C198" s="232" t="s">
        <v>859</v>
      </c>
      <c r="D198" s="268">
        <v>44064</v>
      </c>
      <c r="E198" s="238" t="s">
        <v>117</v>
      </c>
      <c r="F198" s="238" t="s">
        <v>1568</v>
      </c>
      <c r="G198" s="249" t="s">
        <v>28</v>
      </c>
      <c r="H198" s="250">
        <v>43832</v>
      </c>
      <c r="I198" s="249">
        <v>1</v>
      </c>
      <c r="J198" s="249">
        <v>0.98</v>
      </c>
      <c r="K198" s="249">
        <f t="shared" si="3"/>
        <v>53.619999999999749</v>
      </c>
      <c r="L198" s="249">
        <v>1.96</v>
      </c>
      <c r="M198" s="259">
        <v>1</v>
      </c>
      <c r="N198" s="259">
        <v>1</v>
      </c>
      <c r="O198" s="259"/>
      <c r="P198" s="259"/>
      <c r="Q198" s="229"/>
      <c r="R198" s="229"/>
      <c r="S198" s="263"/>
      <c r="T198" s="229"/>
      <c r="U198" s="229"/>
      <c r="V198" s="229"/>
      <c r="W198" s="229"/>
      <c r="X198" s="229"/>
      <c r="Y198" s="229"/>
      <c r="Z198" s="229"/>
      <c r="AA198" s="229"/>
      <c r="AB198" s="229"/>
      <c r="AC198" s="229"/>
      <c r="AD198" s="229"/>
    </row>
    <row r="199" spans="1:30" s="3" customFormat="1" ht="15.5">
      <c r="A199" s="232">
        <v>29964417</v>
      </c>
      <c r="B199" s="232" t="s">
        <v>452</v>
      </c>
      <c r="C199" s="232" t="s">
        <v>162</v>
      </c>
      <c r="D199" s="268">
        <v>44065</v>
      </c>
      <c r="E199" s="238" t="s">
        <v>1007</v>
      </c>
      <c r="F199" s="238" t="s">
        <v>1569</v>
      </c>
      <c r="G199" s="250">
        <v>43832</v>
      </c>
      <c r="H199" s="250">
        <v>43864</v>
      </c>
      <c r="I199" s="249">
        <v>1</v>
      </c>
      <c r="J199" s="249">
        <v>0.98</v>
      </c>
      <c r="K199" s="249">
        <f t="shared" si="3"/>
        <v>54.599999999999746</v>
      </c>
      <c r="L199" s="249">
        <v>1.96</v>
      </c>
      <c r="M199" s="259">
        <v>1</v>
      </c>
      <c r="N199" s="259">
        <v>1</v>
      </c>
      <c r="O199" s="259"/>
      <c r="P199" s="259"/>
      <c r="Q199" s="229"/>
      <c r="R199" s="229"/>
      <c r="S199" s="263"/>
      <c r="T199" s="229"/>
      <c r="U199" s="229"/>
      <c r="V199" s="229"/>
      <c r="W199" s="229"/>
      <c r="X199" s="229"/>
      <c r="Y199" s="229"/>
      <c r="Z199" s="229"/>
      <c r="AA199" s="229"/>
      <c r="AB199" s="229"/>
      <c r="AC199" s="229"/>
      <c r="AD199" s="229"/>
    </row>
    <row r="200" spans="1:30" s="3" customFormat="1" ht="15.5">
      <c r="A200" s="232">
        <v>29954426</v>
      </c>
      <c r="B200" s="232" t="s">
        <v>806</v>
      </c>
      <c r="C200" s="232" t="s">
        <v>128</v>
      </c>
      <c r="D200" s="268">
        <v>44065</v>
      </c>
      <c r="E200" s="238" t="s">
        <v>187</v>
      </c>
      <c r="F200" s="238" t="s">
        <v>664</v>
      </c>
      <c r="G200" s="249" t="s">
        <v>29</v>
      </c>
      <c r="H200" s="249" t="s">
        <v>39</v>
      </c>
      <c r="I200" s="249">
        <v>0</v>
      </c>
      <c r="J200" s="249">
        <v>0.98</v>
      </c>
      <c r="K200" s="249">
        <f t="shared" si="3"/>
        <v>55.579999999999742</v>
      </c>
      <c r="L200" s="249">
        <v>1.96</v>
      </c>
      <c r="M200" s="259">
        <v>1</v>
      </c>
      <c r="N200" s="259">
        <v>1</v>
      </c>
      <c r="O200" s="259"/>
      <c r="P200" s="259"/>
      <c r="Q200" s="229"/>
      <c r="R200" s="229"/>
      <c r="S200" s="263"/>
      <c r="T200" s="229"/>
      <c r="U200" s="229"/>
      <c r="V200" s="229"/>
      <c r="W200" s="229"/>
      <c r="X200" s="229"/>
      <c r="Y200" s="229"/>
      <c r="Z200" s="229"/>
      <c r="AA200" s="229"/>
      <c r="AB200" s="229"/>
      <c r="AC200" s="229"/>
      <c r="AD200" s="229"/>
    </row>
    <row r="201" spans="1:30" s="3" customFormat="1" ht="15.5">
      <c r="A201" s="232">
        <v>29965410</v>
      </c>
      <c r="B201" s="232" t="s">
        <v>1154</v>
      </c>
      <c r="C201" s="232" t="s">
        <v>1570</v>
      </c>
      <c r="D201" s="268">
        <v>44065</v>
      </c>
      <c r="E201" s="238" t="s">
        <v>559</v>
      </c>
      <c r="F201" s="238" t="s">
        <v>1571</v>
      </c>
      <c r="G201" s="249" t="s">
        <v>39</v>
      </c>
      <c r="H201" s="249" t="s">
        <v>119</v>
      </c>
      <c r="I201" s="249">
        <v>1</v>
      </c>
      <c r="J201" s="249">
        <v>0.98</v>
      </c>
      <c r="K201" s="249">
        <f t="shared" si="3"/>
        <v>56.559999999999739</v>
      </c>
      <c r="L201" s="249">
        <v>1.96</v>
      </c>
      <c r="M201" s="259">
        <v>1</v>
      </c>
      <c r="N201" s="259">
        <v>1</v>
      </c>
      <c r="O201" s="259"/>
      <c r="P201" s="259"/>
      <c r="Q201" s="229"/>
      <c r="R201" s="229"/>
      <c r="S201" s="263"/>
      <c r="T201" s="229"/>
      <c r="U201" s="229"/>
      <c r="V201" s="229"/>
      <c r="W201" s="229"/>
      <c r="X201" s="229"/>
      <c r="Y201" s="229"/>
      <c r="Z201" s="229"/>
      <c r="AA201" s="229"/>
      <c r="AB201" s="229"/>
      <c r="AC201" s="229"/>
      <c r="AD201" s="229"/>
    </row>
    <row r="202" spans="1:30" s="3" customFormat="1" ht="15.5">
      <c r="A202" s="232">
        <v>29954420</v>
      </c>
      <c r="B202" s="232" t="s">
        <v>806</v>
      </c>
      <c r="C202" s="232" t="s">
        <v>128</v>
      </c>
      <c r="D202" s="268">
        <v>44065</v>
      </c>
      <c r="E202" s="238" t="s">
        <v>671</v>
      </c>
      <c r="F202" s="238" t="s">
        <v>186</v>
      </c>
      <c r="G202" s="249" t="s">
        <v>29</v>
      </c>
      <c r="H202" s="249" t="s">
        <v>35</v>
      </c>
      <c r="I202" s="249">
        <v>0</v>
      </c>
      <c r="J202" s="249">
        <v>0.98</v>
      </c>
      <c r="K202" s="249">
        <f t="shared" si="3"/>
        <v>57.539999999999736</v>
      </c>
      <c r="L202" s="249">
        <v>1.96</v>
      </c>
      <c r="M202" s="259">
        <v>1</v>
      </c>
      <c r="N202" s="259">
        <v>1</v>
      </c>
      <c r="O202" s="259"/>
      <c r="P202" s="259"/>
      <c r="Q202" s="229"/>
      <c r="R202" s="229"/>
      <c r="S202" s="263"/>
      <c r="T202" s="229"/>
      <c r="U202" s="229"/>
      <c r="V202" s="229"/>
      <c r="W202" s="229"/>
      <c r="X202" s="229"/>
      <c r="Y202" s="229"/>
      <c r="Z202" s="229"/>
      <c r="AA202" s="229"/>
      <c r="AB202" s="229"/>
      <c r="AC202" s="229"/>
      <c r="AD202" s="229"/>
    </row>
    <row r="203" spans="1:30" s="3" customFormat="1" ht="15.5">
      <c r="A203" s="232">
        <v>29958858</v>
      </c>
      <c r="B203" s="232" t="s">
        <v>1558</v>
      </c>
      <c r="C203" s="232" t="s">
        <v>126</v>
      </c>
      <c r="D203" s="268">
        <v>44066</v>
      </c>
      <c r="E203" s="238" t="s">
        <v>144</v>
      </c>
      <c r="F203" s="238" t="s">
        <v>1559</v>
      </c>
      <c r="G203" s="249" t="s">
        <v>33</v>
      </c>
      <c r="H203" s="250">
        <v>43862</v>
      </c>
      <c r="I203" s="249">
        <v>1</v>
      </c>
      <c r="J203" s="249">
        <v>0.98</v>
      </c>
      <c r="K203" s="249">
        <f t="shared" si="3"/>
        <v>58.519999999999733</v>
      </c>
      <c r="L203" s="249">
        <v>1.96</v>
      </c>
      <c r="M203" s="259">
        <v>1</v>
      </c>
      <c r="N203" s="259">
        <v>1</v>
      </c>
      <c r="O203" s="259"/>
      <c r="P203" s="259"/>
      <c r="Q203" s="229"/>
      <c r="R203" s="229"/>
      <c r="S203" s="263"/>
      <c r="T203" s="229"/>
      <c r="U203" s="229"/>
      <c r="V203" s="229"/>
      <c r="W203" s="229"/>
      <c r="X203" s="229"/>
      <c r="Y203" s="229"/>
      <c r="Z203" s="229"/>
      <c r="AA203" s="229"/>
      <c r="AB203" s="229"/>
      <c r="AC203" s="229"/>
      <c r="AD203" s="229"/>
    </row>
    <row r="204" spans="1:30" s="3" customFormat="1" ht="15.5">
      <c r="A204" s="232">
        <v>29968537</v>
      </c>
      <c r="B204" s="232" t="s">
        <v>806</v>
      </c>
      <c r="C204" s="232" t="s">
        <v>1548</v>
      </c>
      <c r="D204" s="268">
        <v>44067</v>
      </c>
      <c r="E204" s="238" t="s">
        <v>1551</v>
      </c>
      <c r="F204" s="238" t="s">
        <v>1554</v>
      </c>
      <c r="G204" s="249" t="s">
        <v>39</v>
      </c>
      <c r="H204" s="250">
        <v>43952</v>
      </c>
      <c r="I204" s="249">
        <v>1</v>
      </c>
      <c r="J204" s="249">
        <v>0.98</v>
      </c>
      <c r="K204" s="249">
        <f t="shared" si="3"/>
        <v>59.49999999999973</v>
      </c>
      <c r="L204" s="249">
        <v>1.96</v>
      </c>
      <c r="M204" s="259">
        <v>1</v>
      </c>
      <c r="N204" s="259">
        <v>1</v>
      </c>
      <c r="O204" s="259"/>
      <c r="P204" s="259"/>
      <c r="Q204" s="229"/>
      <c r="R204" s="229"/>
      <c r="S204" s="263"/>
      <c r="T204" s="229"/>
      <c r="U204" s="229"/>
      <c r="V204" s="229"/>
      <c r="W204" s="229"/>
      <c r="X204" s="229"/>
      <c r="Y204" s="229"/>
      <c r="Z204" s="229"/>
      <c r="AA204" s="229"/>
      <c r="AB204" s="229"/>
      <c r="AC204" s="229"/>
      <c r="AD204" s="229"/>
    </row>
    <row r="205" spans="1:30" s="3" customFormat="1" ht="15.5">
      <c r="A205" s="232">
        <v>29968535</v>
      </c>
      <c r="B205" s="232" t="s">
        <v>806</v>
      </c>
      <c r="C205" s="232" t="s">
        <v>1548</v>
      </c>
      <c r="D205" s="268">
        <v>44067</v>
      </c>
      <c r="E205" s="238" t="s">
        <v>1555</v>
      </c>
      <c r="F205" s="238" t="s">
        <v>1550</v>
      </c>
      <c r="G205" s="249" t="s">
        <v>28</v>
      </c>
      <c r="H205" s="250">
        <v>43832</v>
      </c>
      <c r="I205" s="249">
        <v>1</v>
      </c>
      <c r="J205" s="249">
        <v>0.98</v>
      </c>
      <c r="K205" s="249">
        <f t="shared" si="3"/>
        <v>60.479999999999727</v>
      </c>
      <c r="L205" s="249">
        <v>1.96</v>
      </c>
      <c r="M205" s="259">
        <v>1</v>
      </c>
      <c r="N205" s="259">
        <v>1</v>
      </c>
      <c r="O205" s="259"/>
      <c r="P205" s="259"/>
      <c r="Q205" s="229"/>
      <c r="R205" s="229"/>
      <c r="S205" s="263"/>
      <c r="T205" s="229"/>
      <c r="U205" s="229"/>
      <c r="V205" s="229"/>
      <c r="W205" s="229"/>
      <c r="X205" s="229"/>
      <c r="Y205" s="229"/>
      <c r="Z205" s="229"/>
      <c r="AA205" s="229"/>
      <c r="AB205" s="229"/>
      <c r="AC205" s="229"/>
      <c r="AD205" s="229"/>
    </row>
    <row r="206" spans="1:30" s="3" customFormat="1" ht="15.5">
      <c r="A206" s="232">
        <v>29970076</v>
      </c>
      <c r="B206" s="232" t="s">
        <v>462</v>
      </c>
      <c r="C206" s="232" t="s">
        <v>1002</v>
      </c>
      <c r="D206" s="268">
        <v>44068</v>
      </c>
      <c r="E206" s="238" t="s">
        <v>1572</v>
      </c>
      <c r="F206" s="238" t="s">
        <v>1573</v>
      </c>
      <c r="G206" s="249" t="s">
        <v>39</v>
      </c>
      <c r="H206" s="250">
        <v>43863</v>
      </c>
      <c r="I206" s="249">
        <v>1</v>
      </c>
      <c r="J206" s="249">
        <v>0.98</v>
      </c>
      <c r="K206" s="249">
        <f t="shared" si="3"/>
        <v>61.459999999999724</v>
      </c>
      <c r="L206" s="249">
        <v>1.96</v>
      </c>
      <c r="M206" s="259">
        <v>1</v>
      </c>
      <c r="N206" s="259">
        <v>1</v>
      </c>
      <c r="O206" s="259"/>
      <c r="P206" s="259"/>
      <c r="Q206" s="229"/>
      <c r="R206" s="229"/>
      <c r="S206" s="263"/>
      <c r="T206" s="229"/>
      <c r="U206" s="229"/>
      <c r="V206" s="229"/>
      <c r="W206" s="229"/>
      <c r="X206" s="229"/>
      <c r="Y206" s="229"/>
      <c r="Z206" s="229"/>
      <c r="AA206" s="229"/>
      <c r="AB206" s="229"/>
      <c r="AC206" s="229"/>
      <c r="AD206" s="229"/>
    </row>
    <row r="207" spans="1:30" s="3" customFormat="1" ht="15.5">
      <c r="A207" s="232">
        <v>29975161</v>
      </c>
      <c r="B207" s="232" t="s">
        <v>1154</v>
      </c>
      <c r="C207" s="232" t="s">
        <v>1570</v>
      </c>
      <c r="D207" s="268">
        <v>44068</v>
      </c>
      <c r="E207" s="238" t="s">
        <v>1574</v>
      </c>
      <c r="F207" s="238" t="s">
        <v>1575</v>
      </c>
      <c r="G207" s="249" t="s">
        <v>29</v>
      </c>
      <c r="H207" s="249" t="s">
        <v>39</v>
      </c>
      <c r="I207" s="249">
        <v>0</v>
      </c>
      <c r="J207" s="249">
        <v>0.98</v>
      </c>
      <c r="K207" s="249">
        <f t="shared" si="3"/>
        <v>62.439999999999721</v>
      </c>
      <c r="L207" s="249">
        <v>1.96</v>
      </c>
      <c r="M207" s="259">
        <v>1</v>
      </c>
      <c r="N207" s="259">
        <v>1</v>
      </c>
      <c r="O207" s="259"/>
      <c r="P207" s="259"/>
      <c r="Q207" s="229"/>
      <c r="R207" s="229"/>
      <c r="S207" s="263"/>
      <c r="T207" s="229"/>
      <c r="U207" s="229"/>
      <c r="V207" s="229"/>
      <c r="W207" s="229"/>
      <c r="X207" s="229"/>
      <c r="Y207" s="229"/>
      <c r="Z207" s="229"/>
      <c r="AA207" s="229"/>
      <c r="AB207" s="229"/>
      <c r="AC207" s="229"/>
      <c r="AD207" s="229"/>
    </row>
    <row r="208" spans="1:30" s="3" customFormat="1" ht="15.5">
      <c r="A208" s="232">
        <v>29974934</v>
      </c>
      <c r="B208" s="232" t="s">
        <v>452</v>
      </c>
      <c r="C208" s="232" t="s">
        <v>162</v>
      </c>
      <c r="D208" s="268">
        <v>44069</v>
      </c>
      <c r="E208" s="238" t="s">
        <v>694</v>
      </c>
      <c r="F208" s="238" t="s">
        <v>1006</v>
      </c>
      <c r="G208" s="250">
        <v>43862</v>
      </c>
      <c r="H208" s="250">
        <v>43863</v>
      </c>
      <c r="I208" s="249">
        <v>1</v>
      </c>
      <c r="J208" s="249">
        <v>0.98</v>
      </c>
      <c r="K208" s="249">
        <f t="shared" si="3"/>
        <v>63.419999999999717</v>
      </c>
      <c r="L208" s="249">
        <v>1.96</v>
      </c>
      <c r="M208" s="259">
        <v>1</v>
      </c>
      <c r="N208" s="259">
        <v>1</v>
      </c>
      <c r="O208" s="259"/>
      <c r="P208" s="259"/>
      <c r="Q208" s="229"/>
      <c r="R208" s="229"/>
      <c r="S208" s="263"/>
      <c r="T208" s="229"/>
      <c r="U208" s="229"/>
      <c r="V208" s="229"/>
      <c r="W208" s="229"/>
      <c r="X208" s="229"/>
      <c r="Y208" s="229"/>
      <c r="Z208" s="229"/>
      <c r="AA208" s="229"/>
      <c r="AB208" s="229"/>
      <c r="AC208" s="229"/>
      <c r="AD208" s="229"/>
    </row>
    <row r="209" spans="1:30" s="3" customFormat="1" ht="15.5">
      <c r="A209" s="232">
        <v>29971257</v>
      </c>
      <c r="B209" s="232" t="s">
        <v>462</v>
      </c>
      <c r="C209" s="232" t="s">
        <v>1002</v>
      </c>
      <c r="D209" s="268">
        <v>44069</v>
      </c>
      <c r="E209" s="238" t="s">
        <v>1576</v>
      </c>
      <c r="F209" s="238" t="s">
        <v>1577</v>
      </c>
      <c r="G209" s="249" t="s">
        <v>39</v>
      </c>
      <c r="H209" s="249" t="s">
        <v>108</v>
      </c>
      <c r="I209" s="249">
        <v>1</v>
      </c>
      <c r="J209" s="249">
        <v>0.98</v>
      </c>
      <c r="K209" s="249">
        <f t="shared" si="3"/>
        <v>64.399999999999721</v>
      </c>
      <c r="L209" s="249">
        <v>1.96</v>
      </c>
      <c r="M209" s="259">
        <v>1</v>
      </c>
      <c r="N209" s="259">
        <v>1</v>
      </c>
      <c r="O209" s="259"/>
      <c r="P209" s="259"/>
      <c r="Q209" s="229"/>
      <c r="R209" s="229"/>
      <c r="S209" s="263"/>
      <c r="T209" s="229"/>
      <c r="U209" s="229"/>
      <c r="V209" s="229"/>
      <c r="W209" s="229"/>
      <c r="X209" s="229"/>
      <c r="Y209" s="229"/>
      <c r="Z209" s="229"/>
      <c r="AA209" s="229"/>
      <c r="AB209" s="229"/>
      <c r="AC209" s="229"/>
      <c r="AD209" s="229"/>
    </row>
    <row r="210" spans="1:30" s="3" customFormat="1" ht="15.5">
      <c r="A210" s="232">
        <v>29981430</v>
      </c>
      <c r="B210" s="232" t="s">
        <v>1154</v>
      </c>
      <c r="C210" s="232" t="s">
        <v>1525</v>
      </c>
      <c r="D210" s="268">
        <v>44071</v>
      </c>
      <c r="E210" s="238" t="s">
        <v>1578</v>
      </c>
      <c r="F210" s="238" t="s">
        <v>1579</v>
      </c>
      <c r="G210" s="250">
        <v>43891</v>
      </c>
      <c r="H210" s="250">
        <v>43952</v>
      </c>
      <c r="I210" s="249">
        <v>1</v>
      </c>
      <c r="J210" s="249">
        <v>0.98</v>
      </c>
      <c r="K210" s="249">
        <f t="shared" si="3"/>
        <v>65.379999999999725</v>
      </c>
      <c r="L210" s="249">
        <v>1.96</v>
      </c>
      <c r="M210" s="259">
        <v>1</v>
      </c>
      <c r="N210" s="259">
        <v>1</v>
      </c>
      <c r="O210" s="259"/>
      <c r="P210" s="259"/>
      <c r="Q210" s="229"/>
      <c r="R210" s="229"/>
      <c r="S210" s="263"/>
      <c r="T210" s="229"/>
      <c r="U210" s="229"/>
      <c r="V210" s="229"/>
      <c r="W210" s="229"/>
      <c r="X210" s="229"/>
      <c r="Y210" s="229"/>
      <c r="Z210" s="229"/>
      <c r="AA210" s="229"/>
      <c r="AB210" s="229"/>
      <c r="AC210" s="229"/>
      <c r="AD210" s="229"/>
    </row>
    <row r="211" spans="1:30" s="3" customFormat="1" ht="15.5">
      <c r="A211" s="232">
        <v>29969780</v>
      </c>
      <c r="B211" s="232" t="s">
        <v>806</v>
      </c>
      <c r="C211" s="232" t="s">
        <v>128</v>
      </c>
      <c r="D211" s="268">
        <v>44072.8125</v>
      </c>
      <c r="E211" s="238" t="s">
        <v>211</v>
      </c>
      <c r="F211" s="238" t="s">
        <v>671</v>
      </c>
      <c r="G211" s="250">
        <v>43831</v>
      </c>
      <c r="H211" s="250">
        <v>43831</v>
      </c>
      <c r="I211" s="249">
        <v>1</v>
      </c>
      <c r="J211" s="249">
        <v>-4</v>
      </c>
      <c r="K211" s="249">
        <f t="shared" si="3"/>
        <v>61.379999999999725</v>
      </c>
      <c r="L211" s="249">
        <v>-8</v>
      </c>
      <c r="M211" s="259">
        <v>0</v>
      </c>
      <c r="N211" s="259">
        <v>1</v>
      </c>
      <c r="O211" s="259"/>
      <c r="P211" s="259"/>
      <c r="Q211" s="229"/>
      <c r="R211" s="229"/>
      <c r="S211" s="263"/>
      <c r="T211" s="229"/>
      <c r="U211" s="229"/>
      <c r="V211" s="229"/>
      <c r="W211" s="229"/>
      <c r="X211" s="229"/>
      <c r="Y211" s="229"/>
      <c r="Z211" s="229"/>
      <c r="AA211" s="229"/>
      <c r="AB211" s="229"/>
      <c r="AC211" s="229"/>
      <c r="AD211" s="229"/>
    </row>
    <row r="212" spans="1:30" s="3" customFormat="1" ht="15.5">
      <c r="A212" s="232">
        <v>29976255</v>
      </c>
      <c r="B212" s="232" t="s">
        <v>454</v>
      </c>
      <c r="C212" s="232" t="s">
        <v>373</v>
      </c>
      <c r="D212" s="268">
        <v>44073.458333333336</v>
      </c>
      <c r="E212" s="238" t="s">
        <v>439</v>
      </c>
      <c r="F212" s="238" t="s">
        <v>1580</v>
      </c>
      <c r="G212" s="249" t="s">
        <v>29</v>
      </c>
      <c r="H212" s="250">
        <v>43832</v>
      </c>
      <c r="I212" s="249">
        <v>0</v>
      </c>
      <c r="J212" s="249">
        <v>0.98</v>
      </c>
      <c r="K212" s="249">
        <f t="shared" si="3"/>
        <v>62.359999999999722</v>
      </c>
      <c r="L212" s="249">
        <v>1.96</v>
      </c>
      <c r="M212" s="259">
        <v>1</v>
      </c>
      <c r="N212" s="259">
        <v>1</v>
      </c>
      <c r="O212" s="259"/>
      <c r="P212" s="259"/>
      <c r="Q212" s="229"/>
      <c r="R212" s="229"/>
      <c r="S212" s="263"/>
      <c r="T212" s="229"/>
      <c r="U212" s="229"/>
      <c r="V212" s="229"/>
      <c r="W212" s="229"/>
      <c r="X212" s="229"/>
      <c r="Y212" s="229"/>
      <c r="Z212" s="229"/>
      <c r="AA212" s="229"/>
      <c r="AB212" s="229"/>
      <c r="AC212" s="229"/>
      <c r="AD212" s="229"/>
    </row>
    <row r="213" spans="1:30" s="3" customFormat="1" ht="15.5">
      <c r="A213" s="232">
        <v>29981666</v>
      </c>
      <c r="B213" s="232" t="s">
        <v>806</v>
      </c>
      <c r="C213" s="232" t="s">
        <v>1548</v>
      </c>
      <c r="D213" s="268">
        <v>44073.583333333336</v>
      </c>
      <c r="E213" s="238" t="s">
        <v>208</v>
      </c>
      <c r="F213" s="238" t="s">
        <v>1549</v>
      </c>
      <c r="G213" s="249" t="s">
        <v>39</v>
      </c>
      <c r="H213" s="250">
        <v>43862</v>
      </c>
      <c r="I213" s="249">
        <v>1</v>
      </c>
      <c r="J213" s="249">
        <v>0.98</v>
      </c>
      <c r="K213" s="249">
        <f t="shared" si="3"/>
        <v>63.339999999999719</v>
      </c>
      <c r="L213" s="249">
        <v>1.96</v>
      </c>
      <c r="M213" s="259">
        <v>1</v>
      </c>
      <c r="N213" s="259">
        <v>1</v>
      </c>
      <c r="O213" s="259"/>
      <c r="P213" s="259"/>
      <c r="Q213" s="229"/>
      <c r="R213" s="229"/>
      <c r="S213" s="263"/>
      <c r="T213" s="229"/>
      <c r="U213" s="229"/>
      <c r="V213" s="229"/>
      <c r="W213" s="229"/>
      <c r="X213" s="229"/>
      <c r="Y213" s="229"/>
      <c r="Z213" s="229"/>
      <c r="AA213" s="229"/>
      <c r="AB213" s="229"/>
      <c r="AC213" s="229"/>
      <c r="AD213" s="229"/>
    </row>
    <row r="214" spans="1:30" s="3" customFormat="1" ht="15.5">
      <c r="A214" s="232">
        <v>29981665</v>
      </c>
      <c r="B214" s="232" t="s">
        <v>806</v>
      </c>
      <c r="C214" s="232" t="s">
        <v>1548</v>
      </c>
      <c r="D214" s="268">
        <v>44073.583333333336</v>
      </c>
      <c r="E214" s="238" t="s">
        <v>1556</v>
      </c>
      <c r="F214" s="238" t="s">
        <v>1550</v>
      </c>
      <c r="G214" s="249" t="s">
        <v>29</v>
      </c>
      <c r="H214" s="249" t="s">
        <v>28</v>
      </c>
      <c r="I214" s="249">
        <v>0</v>
      </c>
      <c r="J214" s="249">
        <v>0.98</v>
      </c>
      <c r="K214" s="249">
        <f t="shared" si="3"/>
        <v>64.319999999999723</v>
      </c>
      <c r="L214" s="249">
        <v>1.96</v>
      </c>
      <c r="M214" s="259">
        <v>1</v>
      </c>
      <c r="N214" s="259">
        <v>1</v>
      </c>
      <c r="O214" s="259"/>
      <c r="P214" s="259"/>
      <c r="Q214" s="229"/>
      <c r="R214" s="229"/>
      <c r="S214" s="263"/>
      <c r="T214" s="229"/>
      <c r="U214" s="229"/>
      <c r="V214" s="229"/>
      <c r="W214" s="229"/>
      <c r="X214" s="229"/>
      <c r="Y214" s="229"/>
      <c r="Z214" s="229"/>
      <c r="AA214" s="229"/>
      <c r="AB214" s="229"/>
      <c r="AC214" s="229"/>
      <c r="AD214" s="229"/>
    </row>
    <row r="215" spans="1:30" s="3" customFormat="1" ht="15.5">
      <c r="A215" s="232">
        <v>29981668</v>
      </c>
      <c r="B215" s="232" t="s">
        <v>806</v>
      </c>
      <c r="C215" s="232" t="s">
        <v>1548</v>
      </c>
      <c r="D215" s="268">
        <v>44073.583333333336</v>
      </c>
      <c r="E215" s="238" t="s">
        <v>1553</v>
      </c>
      <c r="F215" s="238" t="s">
        <v>908</v>
      </c>
      <c r="G215" s="250">
        <v>43862</v>
      </c>
      <c r="H215" s="250">
        <v>43891</v>
      </c>
      <c r="I215" s="249">
        <v>1</v>
      </c>
      <c r="J215" s="249">
        <v>0.98</v>
      </c>
      <c r="K215" s="249">
        <f t="shared" si="3"/>
        <v>65.299999999999727</v>
      </c>
      <c r="L215" s="249">
        <v>1.96</v>
      </c>
      <c r="M215" s="259">
        <v>1</v>
      </c>
      <c r="N215" s="259">
        <v>1</v>
      </c>
      <c r="O215" s="259"/>
      <c r="P215" s="259"/>
      <c r="Q215" s="229"/>
      <c r="R215" s="229"/>
      <c r="S215" s="263"/>
      <c r="T215" s="229"/>
      <c r="U215" s="229"/>
      <c r="V215" s="229"/>
      <c r="W215" s="229"/>
      <c r="X215" s="229"/>
      <c r="Y215" s="229"/>
      <c r="Z215" s="229"/>
      <c r="AA215" s="229"/>
      <c r="AB215" s="229"/>
      <c r="AC215" s="229"/>
      <c r="AD215" s="229"/>
    </row>
    <row r="216" spans="1:30" s="3" customFormat="1" ht="15.5">
      <c r="A216" s="232">
        <v>29981929</v>
      </c>
      <c r="B216" s="232" t="s">
        <v>1154</v>
      </c>
      <c r="C216" s="232" t="s">
        <v>1570</v>
      </c>
      <c r="D216" s="268">
        <v>44073.75</v>
      </c>
      <c r="E216" s="238" t="s">
        <v>1581</v>
      </c>
      <c r="F216" s="238" t="s">
        <v>1582</v>
      </c>
      <c r="G216" s="249" t="s">
        <v>39</v>
      </c>
      <c r="H216" s="250">
        <v>43922</v>
      </c>
      <c r="I216" s="249">
        <v>1</v>
      </c>
      <c r="J216" s="249">
        <v>0.98</v>
      </c>
      <c r="K216" s="249">
        <f t="shared" si="3"/>
        <v>66.279999999999731</v>
      </c>
      <c r="L216" s="249">
        <v>1.96</v>
      </c>
      <c r="M216" s="259">
        <v>1</v>
      </c>
      <c r="N216" s="259">
        <v>1</v>
      </c>
      <c r="O216" s="259"/>
      <c r="P216" s="259"/>
      <c r="Q216" s="229"/>
      <c r="R216" s="229"/>
      <c r="S216" s="263"/>
      <c r="T216" s="229"/>
      <c r="U216" s="229"/>
      <c r="V216" s="229"/>
      <c r="W216" s="229"/>
      <c r="X216" s="229"/>
      <c r="Y216" s="229"/>
      <c r="Z216" s="229"/>
      <c r="AA216" s="229"/>
      <c r="AB216" s="229"/>
      <c r="AC216" s="229"/>
      <c r="AD216" s="229"/>
    </row>
    <row r="217" spans="1:30" s="3" customFormat="1" ht="15.5">
      <c r="A217" s="232">
        <v>29981586</v>
      </c>
      <c r="B217" s="232" t="s">
        <v>462</v>
      </c>
      <c r="C217" s="232" t="s">
        <v>1002</v>
      </c>
      <c r="D217" s="268">
        <v>43839.541666666664</v>
      </c>
      <c r="E217" s="238" t="s">
        <v>1583</v>
      </c>
      <c r="F217" s="238" t="s">
        <v>1577</v>
      </c>
      <c r="G217" s="250">
        <v>43862</v>
      </c>
      <c r="H217" s="250">
        <v>43953</v>
      </c>
      <c r="I217" s="249">
        <v>1</v>
      </c>
      <c r="J217" s="249">
        <v>0.98</v>
      </c>
      <c r="K217" s="249">
        <f t="shared" si="3"/>
        <v>67.259999999999735</v>
      </c>
      <c r="L217" s="249">
        <v>1.96</v>
      </c>
      <c r="M217" s="259">
        <v>1</v>
      </c>
      <c r="N217" s="259">
        <v>1</v>
      </c>
      <c r="O217" s="259"/>
      <c r="P217" s="259"/>
      <c r="Q217" s="229"/>
      <c r="R217" s="229"/>
      <c r="S217" s="263"/>
      <c r="T217" s="229"/>
      <c r="U217" s="229"/>
      <c r="V217" s="229"/>
      <c r="W217" s="229"/>
      <c r="X217" s="229"/>
      <c r="Y217" s="229"/>
      <c r="Z217" s="229"/>
      <c r="AA217" s="229"/>
      <c r="AB217" s="229"/>
      <c r="AC217" s="229"/>
      <c r="AD217" s="229"/>
    </row>
    <row r="218" spans="1:30" s="3" customFormat="1" ht="15.5">
      <c r="A218" s="232">
        <v>29991098</v>
      </c>
      <c r="B218" s="232" t="s">
        <v>1154</v>
      </c>
      <c r="C218" s="232" t="s">
        <v>1525</v>
      </c>
      <c r="D218" s="268">
        <v>43870.770833333336</v>
      </c>
      <c r="E218" s="238" t="s">
        <v>1584</v>
      </c>
      <c r="F218" s="238" t="s">
        <v>1578</v>
      </c>
      <c r="G218" s="249" t="s">
        <v>35</v>
      </c>
      <c r="H218" s="249" t="s">
        <v>35</v>
      </c>
      <c r="I218" s="249">
        <v>1</v>
      </c>
      <c r="J218" s="249">
        <v>-4</v>
      </c>
      <c r="K218" s="249">
        <f t="shared" si="3"/>
        <v>63.259999999999735</v>
      </c>
      <c r="L218" s="249">
        <v>-8</v>
      </c>
      <c r="M218" s="259">
        <v>0</v>
      </c>
      <c r="N218" s="259">
        <v>1</v>
      </c>
      <c r="O218" s="259"/>
      <c r="P218" s="259"/>
      <c r="Q218" s="229"/>
      <c r="R218" s="229"/>
      <c r="S218" s="263"/>
      <c r="T218" s="229"/>
      <c r="U218" s="229"/>
      <c r="V218" s="229"/>
      <c r="W218" s="229"/>
      <c r="X218" s="229"/>
      <c r="Y218" s="229"/>
      <c r="Z218" s="229"/>
      <c r="AA218" s="229"/>
      <c r="AB218" s="229"/>
      <c r="AC218" s="229"/>
      <c r="AD218" s="229"/>
    </row>
    <row r="219" spans="1:30" s="3" customFormat="1" ht="15.5">
      <c r="A219" s="232">
        <v>29990800</v>
      </c>
      <c r="B219" s="232" t="s">
        <v>462</v>
      </c>
      <c r="C219" s="232" t="s">
        <v>1002</v>
      </c>
      <c r="D219" s="268">
        <v>43991.541666666664</v>
      </c>
      <c r="E219" s="238" t="s">
        <v>1585</v>
      </c>
      <c r="F219" s="238" t="s">
        <v>1583</v>
      </c>
      <c r="G219" s="249" t="s">
        <v>35</v>
      </c>
      <c r="H219" s="250">
        <v>43863</v>
      </c>
      <c r="I219" s="249">
        <v>1</v>
      </c>
      <c r="J219" s="249">
        <v>0.98</v>
      </c>
      <c r="K219" s="249">
        <f t="shared" si="3"/>
        <v>64.239999999999739</v>
      </c>
      <c r="L219" s="249">
        <v>1.96</v>
      </c>
      <c r="M219" s="259">
        <v>1</v>
      </c>
      <c r="N219" s="259">
        <v>1</v>
      </c>
      <c r="O219" s="259"/>
      <c r="P219" s="259"/>
      <c r="Q219" s="229"/>
      <c r="R219" s="229"/>
      <c r="S219" s="263"/>
      <c r="T219" s="229"/>
      <c r="U219" s="229"/>
      <c r="V219" s="229"/>
      <c r="W219" s="229"/>
      <c r="X219" s="229"/>
      <c r="Y219" s="229"/>
      <c r="Z219" s="229"/>
      <c r="AA219" s="229"/>
      <c r="AB219" s="229"/>
      <c r="AC219" s="229"/>
      <c r="AD219" s="229"/>
    </row>
    <row r="220" spans="1:30" s="3" customFormat="1" ht="15.5">
      <c r="A220" s="232">
        <v>29995761</v>
      </c>
      <c r="B220" s="232" t="s">
        <v>806</v>
      </c>
      <c r="C220" s="232" t="s">
        <v>1548</v>
      </c>
      <c r="D220" s="268">
        <v>44052.708333333336</v>
      </c>
      <c r="E220" s="238" t="s">
        <v>1566</v>
      </c>
      <c r="F220" s="238" t="s">
        <v>1554</v>
      </c>
      <c r="G220" s="249" t="s">
        <v>108</v>
      </c>
      <c r="H220" s="249" t="s">
        <v>108</v>
      </c>
      <c r="I220" s="249">
        <v>1</v>
      </c>
      <c r="J220" s="249">
        <v>-4</v>
      </c>
      <c r="K220" s="249">
        <f t="shared" si="3"/>
        <v>60.239999999999739</v>
      </c>
      <c r="L220" s="249">
        <v>-8</v>
      </c>
      <c r="M220" s="259">
        <v>0</v>
      </c>
      <c r="N220" s="259">
        <v>1</v>
      </c>
      <c r="O220" s="259"/>
      <c r="P220" s="259"/>
      <c r="Q220" s="229"/>
      <c r="R220" s="229"/>
      <c r="S220" s="263"/>
      <c r="T220" s="229"/>
      <c r="U220" s="229"/>
      <c r="V220" s="229"/>
      <c r="W220" s="229"/>
      <c r="X220" s="229"/>
      <c r="Y220" s="229"/>
      <c r="Z220" s="229"/>
      <c r="AA220" s="229"/>
      <c r="AB220" s="229"/>
      <c r="AC220" s="229"/>
      <c r="AD220" s="229"/>
    </row>
    <row r="221" spans="1:30" s="3" customFormat="1" ht="15.5">
      <c r="A221" s="232">
        <v>29995763</v>
      </c>
      <c r="B221" s="232" t="s">
        <v>806</v>
      </c>
      <c r="C221" s="232" t="s">
        <v>1548</v>
      </c>
      <c r="D221" s="268">
        <v>44052.708333333336</v>
      </c>
      <c r="E221" s="238" t="s">
        <v>908</v>
      </c>
      <c r="F221" s="238" t="s">
        <v>1557</v>
      </c>
      <c r="G221" s="249" t="s">
        <v>39</v>
      </c>
      <c r="H221" s="250">
        <v>43952</v>
      </c>
      <c r="I221" s="249">
        <v>1</v>
      </c>
      <c r="J221" s="249">
        <v>0.98</v>
      </c>
      <c r="K221" s="249">
        <f t="shared" si="3"/>
        <v>61.219999999999736</v>
      </c>
      <c r="L221" s="249">
        <v>1.96</v>
      </c>
      <c r="M221" s="259">
        <v>1</v>
      </c>
      <c r="N221" s="259">
        <v>1</v>
      </c>
      <c r="O221" s="259"/>
      <c r="P221" s="259"/>
      <c r="Q221" s="229"/>
      <c r="R221" s="229"/>
      <c r="S221" s="263"/>
      <c r="T221" s="229"/>
      <c r="U221" s="229"/>
      <c r="V221" s="229"/>
      <c r="W221" s="229"/>
      <c r="X221" s="229"/>
      <c r="Y221" s="229"/>
      <c r="Z221" s="229"/>
      <c r="AA221" s="229"/>
      <c r="AB221" s="229"/>
      <c r="AC221" s="229"/>
      <c r="AD221" s="229"/>
    </row>
    <row r="222" spans="1:30" s="3" customFormat="1" ht="15.5">
      <c r="A222" s="232">
        <v>29995757</v>
      </c>
      <c r="B222" s="232" t="s">
        <v>806</v>
      </c>
      <c r="C222" s="232" t="s">
        <v>1548</v>
      </c>
      <c r="D222" s="268">
        <v>44052.708333333336</v>
      </c>
      <c r="E222" s="238" t="s">
        <v>974</v>
      </c>
      <c r="F222" s="238" t="s">
        <v>1551</v>
      </c>
      <c r="G222" s="249" t="s">
        <v>28</v>
      </c>
      <c r="H222" s="250">
        <v>43891</v>
      </c>
      <c r="I222" s="249">
        <v>1</v>
      </c>
      <c r="J222" s="249">
        <v>0.98</v>
      </c>
      <c r="K222" s="249">
        <f t="shared" si="3"/>
        <v>62.199999999999733</v>
      </c>
      <c r="L222" s="249">
        <v>1.96</v>
      </c>
      <c r="M222" s="259">
        <v>1</v>
      </c>
      <c r="N222" s="259">
        <v>1</v>
      </c>
      <c r="O222" s="259"/>
      <c r="P222" s="259"/>
      <c r="Q222" s="229"/>
      <c r="R222" s="229"/>
      <c r="S222" s="263"/>
      <c r="T222" s="229"/>
      <c r="U222" s="229"/>
      <c r="V222" s="229"/>
      <c r="W222" s="229"/>
      <c r="X222" s="229"/>
      <c r="Y222" s="229"/>
      <c r="Z222" s="229"/>
      <c r="AA222" s="229"/>
      <c r="AB222" s="229"/>
      <c r="AC222" s="229"/>
      <c r="AD222" s="229"/>
    </row>
    <row r="223" spans="1:30" s="3" customFormat="1" ht="15.5">
      <c r="A223" s="232">
        <v>29995084</v>
      </c>
      <c r="B223" s="232" t="s">
        <v>452</v>
      </c>
      <c r="C223" s="232" t="s">
        <v>162</v>
      </c>
      <c r="D223" s="268">
        <v>44083.458333333336</v>
      </c>
      <c r="E223" s="238" t="s">
        <v>163</v>
      </c>
      <c r="F223" s="238" t="s">
        <v>533</v>
      </c>
      <c r="G223" s="249" t="s">
        <v>39</v>
      </c>
      <c r="H223" s="249" t="s">
        <v>108</v>
      </c>
      <c r="I223" s="249">
        <v>1</v>
      </c>
      <c r="J223" s="249">
        <v>0.98</v>
      </c>
      <c r="K223" s="249">
        <f t="shared" si="3"/>
        <v>63.17999999999973</v>
      </c>
      <c r="L223" s="249">
        <v>1.96</v>
      </c>
      <c r="M223" s="259">
        <v>1</v>
      </c>
      <c r="N223" s="259">
        <v>1</v>
      </c>
      <c r="O223" s="259"/>
      <c r="P223" s="259"/>
      <c r="Q223" s="229"/>
      <c r="R223" s="229"/>
      <c r="S223" s="263"/>
      <c r="T223" s="229"/>
      <c r="U223" s="229"/>
      <c r="V223" s="229"/>
      <c r="W223" s="229"/>
      <c r="X223" s="229"/>
      <c r="Y223" s="229"/>
      <c r="Z223" s="229"/>
      <c r="AA223" s="229"/>
      <c r="AB223" s="229"/>
      <c r="AC223" s="229"/>
      <c r="AD223" s="229"/>
    </row>
    <row r="224" spans="1:30" s="3" customFormat="1" ht="15.5">
      <c r="A224" s="232">
        <v>29998334</v>
      </c>
      <c r="B224" s="232" t="s">
        <v>462</v>
      </c>
      <c r="C224" s="232" t="s">
        <v>1002</v>
      </c>
      <c r="D224" s="268">
        <v>44083.458333333336</v>
      </c>
      <c r="E224" s="238" t="s">
        <v>1573</v>
      </c>
      <c r="F224" s="238" t="s">
        <v>1586</v>
      </c>
      <c r="G224" s="249" t="s">
        <v>33</v>
      </c>
      <c r="H224" s="249" t="s">
        <v>39</v>
      </c>
      <c r="I224" s="249">
        <v>1</v>
      </c>
      <c r="J224" s="249">
        <v>0.98</v>
      </c>
      <c r="K224" s="249">
        <f t="shared" si="3"/>
        <v>64.159999999999727</v>
      </c>
      <c r="L224" s="249">
        <v>1.96</v>
      </c>
      <c r="M224" s="259">
        <v>1</v>
      </c>
      <c r="N224" s="259">
        <v>1</v>
      </c>
      <c r="O224" s="259"/>
      <c r="P224" s="259"/>
      <c r="Q224" s="229"/>
      <c r="R224" s="229"/>
      <c r="S224" s="263"/>
      <c r="T224" s="229"/>
      <c r="U224" s="229"/>
      <c r="V224" s="229"/>
      <c r="W224" s="229"/>
      <c r="X224" s="229"/>
      <c r="Y224" s="229"/>
      <c r="Z224" s="229"/>
      <c r="AA224" s="229"/>
      <c r="AB224" s="229"/>
      <c r="AC224" s="229"/>
      <c r="AD224" s="229"/>
    </row>
    <row r="225" spans="1:30" s="3" customFormat="1" ht="15.5">
      <c r="A225" s="232">
        <v>29995069</v>
      </c>
      <c r="B225" s="232" t="s">
        <v>452</v>
      </c>
      <c r="C225" s="232" t="s">
        <v>162</v>
      </c>
      <c r="D225" s="268">
        <v>44083.458333333336</v>
      </c>
      <c r="E225" s="238" t="s">
        <v>508</v>
      </c>
      <c r="F225" s="238" t="s">
        <v>297</v>
      </c>
      <c r="G225" s="249" t="s">
        <v>33</v>
      </c>
      <c r="H225" s="250">
        <v>43862</v>
      </c>
      <c r="I225" s="249">
        <v>1</v>
      </c>
      <c r="J225" s="249">
        <v>0.98</v>
      </c>
      <c r="K225" s="249">
        <f t="shared" si="3"/>
        <v>65.139999999999731</v>
      </c>
      <c r="L225" s="249">
        <v>1.96</v>
      </c>
      <c r="M225" s="259">
        <v>1</v>
      </c>
      <c r="N225" s="259">
        <v>1</v>
      </c>
      <c r="O225" s="259"/>
      <c r="P225" s="259"/>
      <c r="Q225" s="229"/>
      <c r="R225" s="229"/>
      <c r="S225" s="263"/>
      <c r="T225" s="229"/>
      <c r="U225" s="229"/>
      <c r="V225" s="229"/>
      <c r="W225" s="229"/>
      <c r="X225" s="229"/>
      <c r="Y225" s="229"/>
      <c r="Z225" s="229"/>
      <c r="AA225" s="229"/>
      <c r="AB225" s="229"/>
      <c r="AC225" s="229"/>
      <c r="AD225" s="229"/>
    </row>
    <row r="226" spans="1:30" s="3" customFormat="1" ht="15.5">
      <c r="A226" s="232">
        <v>30004157</v>
      </c>
      <c r="B226" s="232" t="s">
        <v>1587</v>
      </c>
      <c r="C226" s="232" t="s">
        <v>1588</v>
      </c>
      <c r="D226" s="268">
        <v>44083.9375</v>
      </c>
      <c r="E226" s="238" t="s">
        <v>1589</v>
      </c>
      <c r="F226" s="238" t="s">
        <v>1590</v>
      </c>
      <c r="G226" s="250">
        <v>43831</v>
      </c>
      <c r="H226" s="250">
        <v>43833</v>
      </c>
      <c r="I226" s="249">
        <v>1</v>
      </c>
      <c r="J226" s="249">
        <v>0.98</v>
      </c>
      <c r="K226" s="249">
        <f t="shared" si="3"/>
        <v>66.119999999999735</v>
      </c>
      <c r="L226" s="249">
        <v>1.96</v>
      </c>
      <c r="M226" s="259">
        <v>1</v>
      </c>
      <c r="N226" s="259">
        <v>1</v>
      </c>
      <c r="O226" s="259"/>
      <c r="P226" s="259"/>
      <c r="Q226" s="229"/>
      <c r="R226" s="229"/>
      <c r="S226" s="263"/>
      <c r="T226" s="229"/>
      <c r="U226" s="229"/>
      <c r="V226" s="229"/>
      <c r="W226" s="229"/>
      <c r="X226" s="229"/>
      <c r="Y226" s="229"/>
      <c r="Z226" s="229"/>
      <c r="AA226" s="229"/>
      <c r="AB226" s="229"/>
      <c r="AC226" s="229"/>
      <c r="AD226" s="229"/>
    </row>
    <row r="227" spans="1:30" s="3" customFormat="1" ht="15.5">
      <c r="A227" s="232">
        <v>30007721</v>
      </c>
      <c r="B227" s="232" t="s">
        <v>472</v>
      </c>
      <c r="C227" s="232" t="s">
        <v>1563</v>
      </c>
      <c r="D227" s="268">
        <v>44144.666666666664</v>
      </c>
      <c r="E227" s="238" t="s">
        <v>1591</v>
      </c>
      <c r="F227" s="238" t="s">
        <v>1592</v>
      </c>
      <c r="G227" s="249" t="s">
        <v>39</v>
      </c>
      <c r="H227" s="250">
        <v>43862</v>
      </c>
      <c r="I227" s="249">
        <v>1</v>
      </c>
      <c r="J227" s="249">
        <v>0.98</v>
      </c>
      <c r="K227" s="249">
        <f t="shared" si="3"/>
        <v>67.099999999999739</v>
      </c>
      <c r="L227" s="249">
        <v>1.96</v>
      </c>
      <c r="M227" s="259">
        <v>1</v>
      </c>
      <c r="N227" s="259">
        <v>1</v>
      </c>
      <c r="O227" s="259"/>
      <c r="P227" s="259"/>
      <c r="Q227" s="229"/>
      <c r="R227" s="229"/>
      <c r="S227" s="263"/>
      <c r="T227" s="229"/>
      <c r="U227" s="229"/>
      <c r="V227" s="229"/>
      <c r="W227" s="229"/>
      <c r="X227" s="229"/>
      <c r="Y227" s="229"/>
      <c r="Z227" s="229"/>
      <c r="AA227" s="229"/>
      <c r="AB227" s="229"/>
      <c r="AC227" s="229"/>
      <c r="AD227" s="229"/>
    </row>
    <row r="228" spans="1:30" s="3" customFormat="1" ht="15.5">
      <c r="A228" s="232">
        <v>30001701</v>
      </c>
      <c r="B228" s="232" t="s">
        <v>472</v>
      </c>
      <c r="C228" s="232" t="s">
        <v>1593</v>
      </c>
      <c r="D228" s="268">
        <v>44144.6875</v>
      </c>
      <c r="E228" s="238" t="s">
        <v>1594</v>
      </c>
      <c r="F228" s="238" t="s">
        <v>1595</v>
      </c>
      <c r="G228" s="249" t="s">
        <v>33</v>
      </c>
      <c r="H228" s="250">
        <v>43832</v>
      </c>
      <c r="I228" s="249">
        <v>1</v>
      </c>
      <c r="J228" s="249">
        <v>0.98</v>
      </c>
      <c r="K228" s="249">
        <f t="shared" si="3"/>
        <v>68.079999999999742</v>
      </c>
      <c r="L228" s="249">
        <v>1.96</v>
      </c>
      <c r="M228" s="259">
        <v>1</v>
      </c>
      <c r="N228" s="259">
        <v>1</v>
      </c>
      <c r="O228" s="259"/>
      <c r="P228" s="259"/>
      <c r="Q228" s="229"/>
      <c r="R228" s="229"/>
      <c r="S228" s="263"/>
      <c r="T228" s="229"/>
      <c r="U228" s="229"/>
      <c r="V228" s="229"/>
      <c r="W228" s="229"/>
      <c r="X228" s="229"/>
      <c r="Y228" s="229"/>
      <c r="Z228" s="229"/>
      <c r="AA228" s="229"/>
      <c r="AB228" s="229"/>
      <c r="AC228" s="229"/>
      <c r="AD228" s="229"/>
    </row>
    <row r="229" spans="1:30" s="3" customFormat="1" ht="15.5">
      <c r="A229" s="232">
        <v>30004309</v>
      </c>
      <c r="B229" s="232" t="s">
        <v>452</v>
      </c>
      <c r="C229" s="232" t="s">
        <v>162</v>
      </c>
      <c r="D229" s="268">
        <v>44174.416666666664</v>
      </c>
      <c r="E229" s="238" t="s">
        <v>1007</v>
      </c>
      <c r="F229" s="238" t="s">
        <v>508</v>
      </c>
      <c r="G229" s="249" t="s">
        <v>35</v>
      </c>
      <c r="H229" s="250">
        <v>43832</v>
      </c>
      <c r="I229" s="249">
        <v>1</v>
      </c>
      <c r="J229" s="249">
        <v>0.98</v>
      </c>
      <c r="K229" s="249">
        <f t="shared" si="3"/>
        <v>69.059999999999746</v>
      </c>
      <c r="L229" s="249">
        <v>1.96</v>
      </c>
      <c r="M229" s="259">
        <v>1</v>
      </c>
      <c r="N229" s="259">
        <v>1</v>
      </c>
      <c r="O229" s="259"/>
      <c r="P229" s="259"/>
      <c r="Q229" s="229"/>
      <c r="R229" s="229"/>
      <c r="S229" s="263"/>
      <c r="T229" s="229"/>
      <c r="U229" s="229"/>
      <c r="V229" s="229"/>
      <c r="W229" s="229"/>
      <c r="X229" s="229"/>
      <c r="Y229" s="229"/>
      <c r="Z229" s="229"/>
      <c r="AA229" s="229"/>
      <c r="AB229" s="229"/>
      <c r="AC229" s="229"/>
      <c r="AD229" s="229"/>
    </row>
    <row r="230" spans="1:30" s="3" customFormat="1" ht="15.5">
      <c r="A230" s="232">
        <v>30004633</v>
      </c>
      <c r="B230" s="232" t="s">
        <v>452</v>
      </c>
      <c r="C230" s="232" t="s">
        <v>162</v>
      </c>
      <c r="D230" s="268">
        <v>44087</v>
      </c>
      <c r="E230" s="238" t="s">
        <v>984</v>
      </c>
      <c r="F230" s="238" t="s">
        <v>983</v>
      </c>
      <c r="G230" s="250">
        <v>43862</v>
      </c>
      <c r="H230" s="250">
        <v>43892</v>
      </c>
      <c r="I230" s="249">
        <v>1</v>
      </c>
      <c r="J230" s="249">
        <v>0.98</v>
      </c>
      <c r="K230" s="249">
        <f t="shared" si="3"/>
        <v>70.03999999999975</v>
      </c>
      <c r="L230" s="249">
        <v>1.96</v>
      </c>
      <c r="M230" s="259">
        <v>1</v>
      </c>
      <c r="N230" s="259">
        <v>1</v>
      </c>
      <c r="O230" s="259"/>
      <c r="P230" s="259"/>
      <c r="Q230" s="229"/>
      <c r="R230" s="229"/>
      <c r="S230" s="263"/>
      <c r="T230" s="229"/>
      <c r="U230" s="229"/>
      <c r="V230" s="229"/>
      <c r="W230" s="229"/>
      <c r="X230" s="229"/>
      <c r="Y230" s="229"/>
      <c r="Z230" s="229"/>
      <c r="AA230" s="229"/>
      <c r="AB230" s="229"/>
      <c r="AC230" s="229"/>
      <c r="AD230" s="229"/>
    </row>
    <row r="231" spans="1:30" s="3" customFormat="1" ht="15.5">
      <c r="A231" s="232">
        <v>30003865</v>
      </c>
      <c r="B231" s="232" t="s">
        <v>1154</v>
      </c>
      <c r="C231" s="232" t="s">
        <v>1570</v>
      </c>
      <c r="D231" s="268">
        <v>44087</v>
      </c>
      <c r="E231" s="238" t="s">
        <v>559</v>
      </c>
      <c r="F231" s="238" t="s">
        <v>560</v>
      </c>
      <c r="G231" s="250">
        <v>43831</v>
      </c>
      <c r="H231" s="250">
        <v>43891</v>
      </c>
      <c r="I231" s="249">
        <v>1</v>
      </c>
      <c r="J231" s="249">
        <v>0.98</v>
      </c>
      <c r="K231" s="249">
        <f t="shared" si="3"/>
        <v>71.019999999999754</v>
      </c>
      <c r="L231" s="249">
        <v>1.96</v>
      </c>
      <c r="M231" s="259">
        <v>1</v>
      </c>
      <c r="N231" s="259">
        <v>1</v>
      </c>
      <c r="O231" s="259"/>
      <c r="P231" s="259"/>
      <c r="Q231" s="229"/>
      <c r="R231" s="229"/>
      <c r="S231" s="263"/>
      <c r="T231" s="229"/>
      <c r="U231" s="229"/>
      <c r="V231" s="229"/>
      <c r="W231" s="229"/>
      <c r="X231" s="229"/>
      <c r="Y231" s="229"/>
      <c r="Z231" s="229"/>
      <c r="AA231" s="229"/>
      <c r="AB231" s="229"/>
      <c r="AC231" s="229"/>
      <c r="AD231" s="229"/>
    </row>
    <row r="232" spans="1:30" s="3" customFormat="1" ht="15.5">
      <c r="A232" s="232">
        <v>30008101</v>
      </c>
      <c r="B232" s="232" t="s">
        <v>1596</v>
      </c>
      <c r="C232" s="232" t="s">
        <v>861</v>
      </c>
      <c r="D232" s="268">
        <v>44091</v>
      </c>
      <c r="E232" s="238" t="s">
        <v>129</v>
      </c>
      <c r="F232" s="238" t="s">
        <v>250</v>
      </c>
      <c r="G232" s="249" t="s">
        <v>28</v>
      </c>
      <c r="H232" s="250">
        <v>43831</v>
      </c>
      <c r="I232" s="249">
        <v>1</v>
      </c>
      <c r="J232" s="249">
        <v>0.98</v>
      </c>
      <c r="K232" s="249">
        <f t="shared" si="3"/>
        <v>71.999999999999758</v>
      </c>
      <c r="L232" s="249">
        <v>1.96</v>
      </c>
      <c r="M232" s="259">
        <v>1</v>
      </c>
      <c r="N232" s="259">
        <v>1</v>
      </c>
      <c r="O232" s="259"/>
      <c r="P232" s="259"/>
      <c r="Q232" s="229"/>
      <c r="R232" s="229"/>
      <c r="S232" s="263"/>
      <c r="T232" s="229"/>
      <c r="U232" s="229"/>
      <c r="V232" s="229"/>
      <c r="W232" s="229"/>
      <c r="X232" s="229"/>
      <c r="Y232" s="229"/>
      <c r="Z232" s="229"/>
      <c r="AA232" s="229"/>
      <c r="AB232" s="229"/>
      <c r="AC232" s="229"/>
      <c r="AD232" s="229"/>
    </row>
    <row r="233" spans="1:30" s="3" customFormat="1" ht="15.5">
      <c r="A233" s="232">
        <v>30009872</v>
      </c>
      <c r="B233" s="232" t="s">
        <v>806</v>
      </c>
      <c r="C233" s="232" t="s">
        <v>128</v>
      </c>
      <c r="D233" s="268">
        <v>44093</v>
      </c>
      <c r="E233" s="238" t="s">
        <v>209</v>
      </c>
      <c r="F233" s="238" t="s">
        <v>187</v>
      </c>
      <c r="G233" s="249" t="s">
        <v>33</v>
      </c>
      <c r="H233" s="250">
        <v>43862</v>
      </c>
      <c r="I233" s="249">
        <v>1</v>
      </c>
      <c r="J233" s="249">
        <v>0.98</v>
      </c>
      <c r="K233" s="249">
        <f t="shared" si="3"/>
        <v>72.979999999999762</v>
      </c>
      <c r="L233" s="249">
        <v>1.96</v>
      </c>
      <c r="M233" s="259">
        <v>1</v>
      </c>
      <c r="N233" s="259">
        <v>1</v>
      </c>
      <c r="O233" s="259"/>
      <c r="P233" s="259"/>
      <c r="Q233" s="229"/>
      <c r="R233" s="229"/>
      <c r="S233" s="263"/>
      <c r="T233" s="229"/>
      <c r="U233" s="229"/>
      <c r="V233" s="229"/>
      <c r="W233" s="229"/>
      <c r="X233" s="229"/>
      <c r="Y233" s="229"/>
      <c r="Z233" s="229"/>
      <c r="AA233" s="229"/>
      <c r="AB233" s="229"/>
      <c r="AC233" s="229"/>
      <c r="AD233" s="229"/>
    </row>
    <row r="234" spans="1:30" s="3" customFormat="1" ht="15.5">
      <c r="A234" s="232">
        <v>30020221</v>
      </c>
      <c r="B234" s="232" t="s">
        <v>806</v>
      </c>
      <c r="C234" s="232" t="s">
        <v>1548</v>
      </c>
      <c r="D234" s="268">
        <v>44095</v>
      </c>
      <c r="E234" s="238" t="s">
        <v>908</v>
      </c>
      <c r="F234" s="238" t="s">
        <v>1598</v>
      </c>
      <c r="G234" s="250">
        <v>43862</v>
      </c>
      <c r="H234" s="250">
        <v>43891</v>
      </c>
      <c r="I234" s="249">
        <v>1</v>
      </c>
      <c r="J234" s="249">
        <v>0.98</v>
      </c>
      <c r="K234" s="249">
        <f t="shared" si="3"/>
        <v>73.959999999999766</v>
      </c>
      <c r="L234" s="249">
        <v>1.96</v>
      </c>
      <c r="M234" s="259">
        <v>1</v>
      </c>
      <c r="N234" s="259">
        <v>1</v>
      </c>
      <c r="O234" s="259"/>
      <c r="P234" s="259"/>
      <c r="Q234" s="229"/>
      <c r="R234" s="229"/>
      <c r="S234" s="263"/>
      <c r="T234" s="229"/>
      <c r="U234" s="229"/>
      <c r="V234" s="229"/>
      <c r="W234" s="229"/>
      <c r="X234" s="229"/>
      <c r="Y234" s="229"/>
      <c r="Z234" s="229"/>
      <c r="AA234" s="229"/>
      <c r="AB234" s="229"/>
      <c r="AC234" s="229"/>
      <c r="AD234" s="229"/>
    </row>
    <row r="235" spans="1:30" s="3" customFormat="1" ht="15.5">
      <c r="A235" s="232">
        <v>30020217</v>
      </c>
      <c r="B235" s="232" t="s">
        <v>806</v>
      </c>
      <c r="C235" s="232" t="s">
        <v>1548</v>
      </c>
      <c r="D235" s="268" t="s">
        <v>1597</v>
      </c>
      <c r="E235" s="238" t="s">
        <v>1567</v>
      </c>
      <c r="F235" s="238" t="s">
        <v>1551</v>
      </c>
      <c r="G235" s="249" t="s">
        <v>28</v>
      </c>
      <c r="H235" s="249" t="s">
        <v>35</v>
      </c>
      <c r="I235" s="249">
        <v>1</v>
      </c>
      <c r="J235" s="249">
        <v>0.98</v>
      </c>
      <c r="K235" s="249">
        <f t="shared" si="3"/>
        <v>74.93999999999977</v>
      </c>
      <c r="L235" s="249">
        <v>1.96</v>
      </c>
      <c r="M235" s="259">
        <v>1</v>
      </c>
      <c r="N235" s="259">
        <v>1</v>
      </c>
      <c r="O235" s="259"/>
      <c r="P235" s="259"/>
      <c r="Q235" s="229"/>
      <c r="R235" s="229"/>
      <c r="S235" s="263"/>
      <c r="T235" s="229"/>
      <c r="U235" s="229"/>
      <c r="V235" s="229"/>
      <c r="W235" s="229"/>
      <c r="X235" s="229"/>
      <c r="Y235" s="229"/>
      <c r="Z235" s="229"/>
      <c r="AA235" s="229"/>
      <c r="AB235" s="229"/>
      <c r="AC235" s="229"/>
      <c r="AD235" s="229"/>
    </row>
    <row r="236" spans="1:30" s="3" customFormat="1" ht="15.5">
      <c r="A236" s="232">
        <v>30020218</v>
      </c>
      <c r="B236" s="232" t="s">
        <v>806</v>
      </c>
      <c r="C236" s="232" t="s">
        <v>1548</v>
      </c>
      <c r="D236" s="268" t="s">
        <v>1599</v>
      </c>
      <c r="E236" s="238" t="s">
        <v>974</v>
      </c>
      <c r="F236" s="238" t="s">
        <v>1552</v>
      </c>
      <c r="G236" s="249" t="s">
        <v>29</v>
      </c>
      <c r="H236" s="249" t="s">
        <v>39</v>
      </c>
      <c r="I236" s="249">
        <v>0</v>
      </c>
      <c r="J236" s="249">
        <v>0.98</v>
      </c>
      <c r="K236" s="249">
        <f t="shared" si="3"/>
        <v>75.919999999999774</v>
      </c>
      <c r="L236" s="249">
        <v>1.96</v>
      </c>
      <c r="M236" s="259">
        <v>1</v>
      </c>
      <c r="N236" s="259">
        <v>1</v>
      </c>
      <c r="O236" s="259"/>
      <c r="P236" s="259"/>
      <c r="Q236" s="229"/>
      <c r="R236" s="229"/>
      <c r="S236" s="263"/>
      <c r="T236" s="229"/>
      <c r="U236" s="229"/>
      <c r="V236" s="229"/>
      <c r="W236" s="229"/>
      <c r="X236" s="229"/>
      <c r="Y236" s="229"/>
      <c r="Z236" s="229"/>
      <c r="AA236" s="229"/>
      <c r="AB236" s="229"/>
      <c r="AC236" s="229"/>
      <c r="AD236" s="229"/>
    </row>
    <row r="237" spans="1:30" s="3" customFormat="1" ht="15.5">
      <c r="A237" s="232">
        <v>30017648</v>
      </c>
      <c r="B237" s="232" t="s">
        <v>1154</v>
      </c>
      <c r="C237" s="232" t="s">
        <v>1570</v>
      </c>
      <c r="D237" s="268" t="s">
        <v>1600</v>
      </c>
      <c r="E237" s="238" t="s">
        <v>1582</v>
      </c>
      <c r="F237" s="238" t="s">
        <v>1601</v>
      </c>
      <c r="G237" s="249" t="s">
        <v>33</v>
      </c>
      <c r="H237" s="249" t="s">
        <v>108</v>
      </c>
      <c r="I237" s="249">
        <v>1</v>
      </c>
      <c r="J237" s="249">
        <v>0.98</v>
      </c>
      <c r="K237" s="249">
        <f t="shared" si="3"/>
        <v>76.899999999999778</v>
      </c>
      <c r="L237" s="249">
        <v>1.96</v>
      </c>
      <c r="M237" s="259">
        <v>1</v>
      </c>
      <c r="N237" s="259">
        <v>1</v>
      </c>
      <c r="O237" s="259"/>
      <c r="P237" s="259"/>
      <c r="Q237" s="229"/>
      <c r="R237" s="229"/>
      <c r="S237" s="263"/>
      <c r="T237" s="229"/>
      <c r="U237" s="229"/>
      <c r="V237" s="229"/>
      <c r="W237" s="229"/>
      <c r="X237" s="229"/>
      <c r="Y237" s="229"/>
      <c r="Z237" s="229"/>
      <c r="AA237" s="229"/>
      <c r="AB237" s="229"/>
      <c r="AC237" s="229"/>
      <c r="AD237" s="229"/>
    </row>
    <row r="238" spans="1:30" s="3" customFormat="1" ht="15.5">
      <c r="A238" s="232">
        <v>30017657</v>
      </c>
      <c r="B238" s="232" t="s">
        <v>1154</v>
      </c>
      <c r="C238" s="232" t="s">
        <v>1570</v>
      </c>
      <c r="D238" s="268" t="s">
        <v>1602</v>
      </c>
      <c r="E238" s="238" t="s">
        <v>1603</v>
      </c>
      <c r="F238" s="238" t="s">
        <v>562</v>
      </c>
      <c r="G238" s="249" t="s">
        <v>1027</v>
      </c>
      <c r="H238" s="250">
        <v>43835</v>
      </c>
      <c r="I238" s="249">
        <v>1</v>
      </c>
      <c r="J238" s="249">
        <v>0.98</v>
      </c>
      <c r="K238" s="249">
        <f t="shared" si="3"/>
        <v>77.879999999999782</v>
      </c>
      <c r="L238" s="249">
        <v>1.96</v>
      </c>
      <c r="M238" s="259">
        <v>1</v>
      </c>
      <c r="N238" s="259">
        <v>1</v>
      </c>
      <c r="O238" s="259"/>
      <c r="P238" s="259"/>
      <c r="Q238" s="229"/>
      <c r="R238" s="229"/>
      <c r="S238" s="263"/>
      <c r="T238" s="229"/>
      <c r="U238" s="229"/>
      <c r="V238" s="229"/>
      <c r="W238" s="229"/>
      <c r="X238" s="229"/>
      <c r="Y238" s="229"/>
      <c r="Z238" s="229"/>
      <c r="AA238" s="229"/>
      <c r="AB238" s="229"/>
      <c r="AC238" s="229"/>
      <c r="AD238" s="229"/>
    </row>
    <row r="239" spans="1:30" s="3" customFormat="1" ht="15.5">
      <c r="A239" s="232">
        <v>30017679</v>
      </c>
      <c r="B239" s="232" t="s">
        <v>462</v>
      </c>
      <c r="C239" s="232" t="s">
        <v>1002</v>
      </c>
      <c r="D239" s="268" t="s">
        <v>1604</v>
      </c>
      <c r="E239" s="238" t="s">
        <v>1605</v>
      </c>
      <c r="F239" s="238" t="s">
        <v>1576</v>
      </c>
      <c r="G239" s="249" t="s">
        <v>29</v>
      </c>
      <c r="H239" s="249" t="s">
        <v>28</v>
      </c>
      <c r="I239" s="249">
        <v>0</v>
      </c>
      <c r="J239" s="249">
        <v>0.98</v>
      </c>
      <c r="K239" s="249">
        <f t="shared" si="3"/>
        <v>78.859999999999786</v>
      </c>
      <c r="L239" s="249">
        <v>1.96</v>
      </c>
      <c r="M239" s="259">
        <v>1</v>
      </c>
      <c r="N239" s="259">
        <v>1</v>
      </c>
      <c r="O239" s="259"/>
      <c r="P239" s="259"/>
      <c r="Q239" s="229"/>
      <c r="R239" s="229"/>
      <c r="S239" s="263"/>
      <c r="T239" s="229"/>
      <c r="U239" s="229"/>
      <c r="V239" s="229"/>
      <c r="W239" s="229"/>
      <c r="X239" s="229"/>
      <c r="Y239" s="229"/>
      <c r="Z239" s="229"/>
      <c r="AA239" s="229"/>
      <c r="AB239" s="229"/>
      <c r="AC239" s="229"/>
      <c r="AD239" s="229"/>
    </row>
    <row r="240" spans="1:30" s="3" customFormat="1" ht="15.5">
      <c r="A240" s="232">
        <v>30021236</v>
      </c>
      <c r="B240" s="232" t="s">
        <v>452</v>
      </c>
      <c r="C240" s="232" t="s">
        <v>162</v>
      </c>
      <c r="D240" s="268" t="s">
        <v>1606</v>
      </c>
      <c r="E240" s="238" t="s">
        <v>508</v>
      </c>
      <c r="F240" s="238" t="s">
        <v>652</v>
      </c>
      <c r="G240" s="249" t="s">
        <v>29</v>
      </c>
      <c r="H240" s="249" t="s">
        <v>33</v>
      </c>
      <c r="I240" s="249">
        <v>0</v>
      </c>
      <c r="J240" s="249">
        <v>0.98</v>
      </c>
      <c r="K240" s="249">
        <f t="shared" si="3"/>
        <v>79.83999999999979</v>
      </c>
      <c r="L240" s="249">
        <v>1.96</v>
      </c>
      <c r="M240" s="259">
        <v>1</v>
      </c>
      <c r="N240" s="259">
        <v>1</v>
      </c>
      <c r="O240" s="259"/>
      <c r="P240" s="259"/>
      <c r="Q240" s="229"/>
      <c r="R240" s="229"/>
      <c r="S240" s="263"/>
      <c r="T240" s="229"/>
      <c r="U240" s="229"/>
      <c r="V240" s="229"/>
      <c r="W240" s="229"/>
      <c r="X240" s="229"/>
      <c r="Y240" s="229"/>
      <c r="Z240" s="229"/>
      <c r="AA240" s="229"/>
      <c r="AB240" s="229"/>
      <c r="AC240" s="229"/>
      <c r="AD240" s="229"/>
    </row>
    <row r="241" spans="1:30" s="3" customFormat="1" ht="15.5">
      <c r="A241" s="232">
        <v>30021282</v>
      </c>
      <c r="B241" s="232" t="s">
        <v>452</v>
      </c>
      <c r="C241" s="232" t="s">
        <v>162</v>
      </c>
      <c r="D241" s="268" t="s">
        <v>1607</v>
      </c>
      <c r="E241" s="238" t="s">
        <v>1007</v>
      </c>
      <c r="F241" s="238" t="s">
        <v>875</v>
      </c>
      <c r="G241" s="249" t="s">
        <v>28</v>
      </c>
      <c r="H241" s="250">
        <v>43832</v>
      </c>
      <c r="I241" s="249">
        <v>1</v>
      </c>
      <c r="J241" s="249">
        <v>0.98</v>
      </c>
      <c r="K241" s="249">
        <f t="shared" si="3"/>
        <v>80.819999999999794</v>
      </c>
      <c r="L241" s="249">
        <v>1.96</v>
      </c>
      <c r="M241" s="259">
        <v>1</v>
      </c>
      <c r="N241" s="259">
        <v>1</v>
      </c>
      <c r="O241" s="259"/>
      <c r="P241" s="259"/>
      <c r="Q241" s="229"/>
      <c r="R241" s="229"/>
      <c r="S241" s="263"/>
      <c r="T241" s="229"/>
      <c r="U241" s="229"/>
      <c r="V241" s="229"/>
      <c r="W241" s="229"/>
      <c r="X241" s="229"/>
      <c r="Y241" s="229"/>
      <c r="Z241" s="229"/>
      <c r="AA241" s="229"/>
      <c r="AB241" s="229"/>
      <c r="AC241" s="229"/>
      <c r="AD241" s="229"/>
    </row>
    <row r="242" spans="1:30" s="3" customFormat="1" ht="15.5">
      <c r="A242" s="232">
        <v>30024153</v>
      </c>
      <c r="B242" s="232" t="s">
        <v>1596</v>
      </c>
      <c r="C242" s="232" t="s">
        <v>861</v>
      </c>
      <c r="D242" s="268" t="s">
        <v>1608</v>
      </c>
      <c r="E242" s="238" t="s">
        <v>77</v>
      </c>
      <c r="F242" s="238" t="s">
        <v>1609</v>
      </c>
      <c r="G242" s="249" t="s">
        <v>108</v>
      </c>
      <c r="H242" s="249" t="s">
        <v>119</v>
      </c>
      <c r="I242" s="249">
        <v>1</v>
      </c>
      <c r="J242" s="249">
        <v>0.98</v>
      </c>
      <c r="K242" s="249">
        <f t="shared" si="3"/>
        <v>81.799999999999798</v>
      </c>
      <c r="L242" s="249">
        <v>1.96</v>
      </c>
      <c r="M242" s="259">
        <v>1</v>
      </c>
      <c r="N242" s="259">
        <v>1</v>
      </c>
      <c r="O242" s="259"/>
      <c r="P242" s="259"/>
      <c r="Q242" s="229"/>
      <c r="R242" s="229"/>
      <c r="S242" s="263"/>
      <c r="T242" s="229"/>
      <c r="U242" s="229"/>
      <c r="V242" s="229"/>
      <c r="W242" s="229"/>
      <c r="X242" s="229"/>
      <c r="Y242" s="229"/>
      <c r="Z242" s="229"/>
      <c r="AA242" s="229"/>
      <c r="AB242" s="229"/>
      <c r="AC242" s="229"/>
      <c r="AD242" s="229"/>
    </row>
    <row r="243" spans="1:30" s="3" customFormat="1" ht="15.5">
      <c r="A243" s="232">
        <v>30031791</v>
      </c>
      <c r="B243" s="232" t="s">
        <v>472</v>
      </c>
      <c r="C243" s="232" t="s">
        <v>1593</v>
      </c>
      <c r="D243" s="268" t="s">
        <v>1610</v>
      </c>
      <c r="E243" s="238" t="s">
        <v>1595</v>
      </c>
      <c r="F243" s="238" t="s">
        <v>179</v>
      </c>
      <c r="G243" s="249" t="s">
        <v>29</v>
      </c>
      <c r="H243" s="249" t="s">
        <v>39</v>
      </c>
      <c r="I243" s="249">
        <v>0</v>
      </c>
      <c r="J243" s="249">
        <v>0.98</v>
      </c>
      <c r="K243" s="249">
        <f t="shared" si="3"/>
        <v>82.779999999999802</v>
      </c>
      <c r="L243" s="249">
        <v>1.96</v>
      </c>
      <c r="M243" s="259">
        <v>1</v>
      </c>
      <c r="N243" s="259">
        <v>1</v>
      </c>
      <c r="O243" s="259"/>
      <c r="P243" s="259"/>
      <c r="Q243" s="229"/>
      <c r="R243" s="229"/>
      <c r="S243" s="263"/>
      <c r="T243" s="229"/>
      <c r="U243" s="229"/>
      <c r="V243" s="229"/>
      <c r="W243" s="229"/>
      <c r="X243" s="229"/>
      <c r="Y243" s="229"/>
      <c r="Z243" s="229"/>
      <c r="AA243" s="229"/>
      <c r="AB243" s="229"/>
      <c r="AC243" s="229"/>
      <c r="AD243" s="229"/>
    </row>
    <row r="244" spans="1:30" s="3" customFormat="1" ht="15.5">
      <c r="A244" s="232">
        <v>30029931</v>
      </c>
      <c r="B244" s="232" t="s">
        <v>806</v>
      </c>
      <c r="C244" s="232" t="s">
        <v>1548</v>
      </c>
      <c r="D244" s="268" t="s">
        <v>1611</v>
      </c>
      <c r="E244" s="238" t="s">
        <v>1551</v>
      </c>
      <c r="F244" s="238" t="s">
        <v>908</v>
      </c>
      <c r="G244" s="249" t="s">
        <v>33</v>
      </c>
      <c r="H244" s="250">
        <v>43891</v>
      </c>
      <c r="I244" s="249">
        <v>1</v>
      </c>
      <c r="J244" s="249">
        <v>0.98</v>
      </c>
      <c r="K244" s="249">
        <f t="shared" si="3"/>
        <v>83.759999999999806</v>
      </c>
      <c r="L244" s="249">
        <v>1.96</v>
      </c>
      <c r="M244" s="259">
        <v>1</v>
      </c>
      <c r="N244" s="259">
        <v>1</v>
      </c>
      <c r="O244" s="259"/>
      <c r="P244" s="259"/>
      <c r="Q244" s="229"/>
      <c r="R244" s="229"/>
      <c r="S244" s="263"/>
      <c r="T244" s="229"/>
      <c r="U244" s="229"/>
      <c r="V244" s="229"/>
      <c r="W244" s="229"/>
      <c r="X244" s="229"/>
      <c r="Y244" s="229"/>
      <c r="Z244" s="229"/>
      <c r="AA244" s="229"/>
      <c r="AB244" s="229"/>
      <c r="AC244" s="229"/>
      <c r="AD244" s="229"/>
    </row>
    <row r="245" spans="1:30" s="3" customFormat="1" ht="15.5">
      <c r="A245" s="232">
        <v>30029495</v>
      </c>
      <c r="B245" s="232" t="s">
        <v>452</v>
      </c>
      <c r="C245" s="232" t="s">
        <v>162</v>
      </c>
      <c r="D245" s="268" t="s">
        <v>1612</v>
      </c>
      <c r="E245" s="238" t="s">
        <v>694</v>
      </c>
      <c r="F245" s="238" t="s">
        <v>1613</v>
      </c>
      <c r="G245" s="249" t="s">
        <v>39</v>
      </c>
      <c r="H245" s="249" t="s">
        <v>119</v>
      </c>
      <c r="I245" s="249">
        <v>1</v>
      </c>
      <c r="J245" s="249">
        <v>0.98</v>
      </c>
      <c r="K245" s="249">
        <f t="shared" si="3"/>
        <v>84.73999999999981</v>
      </c>
      <c r="L245" s="249">
        <v>1.96</v>
      </c>
      <c r="M245" s="259">
        <v>1</v>
      </c>
      <c r="N245" s="259">
        <v>1</v>
      </c>
      <c r="O245" s="259"/>
      <c r="P245" s="259"/>
      <c r="Q245" s="229"/>
      <c r="R245" s="229"/>
      <c r="S245" s="263"/>
      <c r="T245" s="229"/>
      <c r="U245" s="229"/>
      <c r="V245" s="229"/>
      <c r="W245" s="229"/>
      <c r="X245" s="229"/>
      <c r="Y245" s="229"/>
      <c r="Z245" s="229"/>
      <c r="AA245" s="229"/>
      <c r="AB245" s="229"/>
      <c r="AC245" s="229"/>
      <c r="AD245" s="229"/>
    </row>
    <row r="246" spans="1:30" s="3" customFormat="1" ht="15.5">
      <c r="A246" s="232">
        <v>30019236</v>
      </c>
      <c r="B246" s="232" t="s">
        <v>806</v>
      </c>
      <c r="C246" s="232" t="s">
        <v>128</v>
      </c>
      <c r="D246" s="268" t="s">
        <v>1614</v>
      </c>
      <c r="E246" s="238" t="s">
        <v>187</v>
      </c>
      <c r="F246" s="238" t="s">
        <v>212</v>
      </c>
      <c r="G246" s="249" t="s">
        <v>28</v>
      </c>
      <c r="H246" s="249" t="s">
        <v>28</v>
      </c>
      <c r="I246" s="249">
        <v>1</v>
      </c>
      <c r="J246" s="249">
        <v>-4</v>
      </c>
      <c r="K246" s="249">
        <f t="shared" si="3"/>
        <v>80.73999999999981</v>
      </c>
      <c r="L246" s="249">
        <v>-8</v>
      </c>
      <c r="M246" s="259">
        <v>0</v>
      </c>
      <c r="N246" s="259">
        <v>1</v>
      </c>
      <c r="O246" s="259"/>
      <c r="P246" s="259"/>
      <c r="Q246" s="229"/>
      <c r="R246" s="229"/>
      <c r="S246" s="263"/>
      <c r="T246" s="229"/>
      <c r="U246" s="229"/>
      <c r="V246" s="229"/>
      <c r="W246" s="229"/>
      <c r="X246" s="229"/>
      <c r="Y246" s="229"/>
      <c r="Z246" s="229"/>
      <c r="AA246" s="229"/>
      <c r="AB246" s="229"/>
      <c r="AC246" s="229"/>
      <c r="AD246" s="229"/>
    </row>
    <row r="247" spans="1:30" s="3" customFormat="1" ht="15.5">
      <c r="A247" s="232">
        <v>30037438</v>
      </c>
      <c r="B247" s="232" t="s">
        <v>462</v>
      </c>
      <c r="C247" s="232" t="s">
        <v>1002</v>
      </c>
      <c r="D247" s="268" t="s">
        <v>1615</v>
      </c>
      <c r="E247" s="238" t="s">
        <v>1573</v>
      </c>
      <c r="F247" s="238" t="s">
        <v>1572</v>
      </c>
      <c r="G247" s="249" t="s">
        <v>29</v>
      </c>
      <c r="H247" s="249" t="s">
        <v>28</v>
      </c>
      <c r="I247" s="249">
        <v>0</v>
      </c>
      <c r="J247" s="249">
        <v>0.98</v>
      </c>
      <c r="K247" s="249">
        <f t="shared" si="3"/>
        <v>81.719999999999814</v>
      </c>
      <c r="L247" s="249">
        <v>1.96</v>
      </c>
      <c r="M247" s="259">
        <v>1</v>
      </c>
      <c r="N247" s="259">
        <v>1</v>
      </c>
      <c r="O247" s="259"/>
      <c r="P247" s="259"/>
      <c r="Q247" s="229"/>
      <c r="R247" s="229"/>
      <c r="S247" s="263"/>
      <c r="T247" s="229"/>
      <c r="U247" s="229"/>
      <c r="V247" s="229"/>
      <c r="W247" s="229"/>
      <c r="X247" s="229"/>
      <c r="Y247" s="229"/>
      <c r="Z247" s="229"/>
      <c r="AA247" s="229"/>
      <c r="AB247" s="229"/>
      <c r="AC247" s="229"/>
      <c r="AD247" s="229"/>
    </row>
    <row r="248" spans="1:30" s="3" customFormat="1" ht="15.5">
      <c r="A248" s="232">
        <v>30019256</v>
      </c>
      <c r="B248" s="232" t="s">
        <v>806</v>
      </c>
      <c r="C248" s="232" t="s">
        <v>128</v>
      </c>
      <c r="D248" s="268" t="s">
        <v>1616</v>
      </c>
      <c r="E248" s="238" t="s">
        <v>659</v>
      </c>
      <c r="F248" s="238" t="s">
        <v>209</v>
      </c>
      <c r="G248" s="249" t="s">
        <v>39</v>
      </c>
      <c r="H248" s="249" t="s">
        <v>39</v>
      </c>
      <c r="I248" s="249">
        <v>1</v>
      </c>
      <c r="J248" s="249">
        <v>-4</v>
      </c>
      <c r="K248" s="249">
        <f t="shared" si="3"/>
        <v>77.719999999999814</v>
      </c>
      <c r="L248" s="249">
        <v>-8</v>
      </c>
      <c r="M248" s="259">
        <v>0</v>
      </c>
      <c r="N248" s="259">
        <v>1</v>
      </c>
      <c r="O248" s="259"/>
      <c r="P248" s="259"/>
      <c r="Q248" s="229"/>
      <c r="R248" s="229"/>
      <c r="S248" s="263"/>
      <c r="T248" s="229"/>
      <c r="U248" s="229"/>
      <c r="V248" s="229"/>
      <c r="W248" s="229"/>
      <c r="X248" s="229"/>
      <c r="Y248" s="229"/>
      <c r="Z248" s="229"/>
      <c r="AA248" s="229"/>
      <c r="AB248" s="229"/>
      <c r="AC248" s="229"/>
      <c r="AD248" s="229"/>
    </row>
    <row r="249" spans="1:30" s="3" customFormat="1" ht="15.5">
      <c r="A249" s="232">
        <v>30039016</v>
      </c>
      <c r="B249" s="232" t="s">
        <v>462</v>
      </c>
      <c r="C249" s="232" t="s">
        <v>1002</v>
      </c>
      <c r="D249" s="268" t="s">
        <v>1617</v>
      </c>
      <c r="E249" s="238" t="s">
        <v>1583</v>
      </c>
      <c r="F249" s="238" t="s">
        <v>1605</v>
      </c>
      <c r="G249" s="249" t="s">
        <v>39</v>
      </c>
      <c r="H249" s="249" t="s">
        <v>119</v>
      </c>
      <c r="I249" s="249">
        <v>1</v>
      </c>
      <c r="J249" s="249">
        <v>0.98</v>
      </c>
      <c r="K249" s="249">
        <f t="shared" si="3"/>
        <v>78.699999999999818</v>
      </c>
      <c r="L249" s="249">
        <v>1.96</v>
      </c>
      <c r="M249" s="259">
        <v>1</v>
      </c>
      <c r="N249" s="259">
        <v>1</v>
      </c>
      <c r="O249" s="259"/>
      <c r="P249" s="259"/>
      <c r="Q249" s="229"/>
      <c r="R249" s="229"/>
      <c r="S249" s="263"/>
      <c r="T249" s="229"/>
      <c r="U249" s="229"/>
      <c r="V249" s="229"/>
      <c r="W249" s="229"/>
      <c r="X249" s="229"/>
      <c r="Y249" s="229"/>
      <c r="Z249" s="229"/>
      <c r="AA249" s="229"/>
      <c r="AB249" s="229"/>
      <c r="AC249" s="229"/>
      <c r="AD249" s="229"/>
    </row>
    <row r="250" spans="1:30" s="3" customFormat="1" ht="15.5">
      <c r="A250" s="232">
        <v>30039109</v>
      </c>
      <c r="B250" s="232" t="s">
        <v>462</v>
      </c>
      <c r="C250" s="232" t="s">
        <v>1002</v>
      </c>
      <c r="D250" s="268" t="s">
        <v>1618</v>
      </c>
      <c r="E250" s="238" t="s">
        <v>1619</v>
      </c>
      <c r="F250" s="238" t="s">
        <v>1620</v>
      </c>
      <c r="G250" s="249" t="s">
        <v>39</v>
      </c>
      <c r="H250" s="250">
        <v>43891</v>
      </c>
      <c r="I250" s="249">
        <v>1</v>
      </c>
      <c r="J250" s="249">
        <v>0.98</v>
      </c>
      <c r="K250" s="249">
        <f t="shared" si="3"/>
        <v>79.679999999999822</v>
      </c>
      <c r="L250" s="249">
        <v>1.96</v>
      </c>
      <c r="M250" s="259">
        <v>1</v>
      </c>
      <c r="N250" s="259">
        <v>1</v>
      </c>
      <c r="O250" s="259"/>
      <c r="P250" s="259"/>
      <c r="Q250" s="229"/>
      <c r="R250" s="229"/>
      <c r="S250" s="263"/>
      <c r="T250" s="229"/>
      <c r="U250" s="229"/>
      <c r="V250" s="229"/>
      <c r="W250" s="229"/>
      <c r="X250" s="229"/>
      <c r="Y250" s="229"/>
      <c r="Z250" s="229"/>
      <c r="AA250" s="229"/>
      <c r="AB250" s="229"/>
      <c r="AC250" s="229"/>
      <c r="AD250" s="229"/>
    </row>
    <row r="251" spans="1:30" s="3" customFormat="1" ht="15.5">
      <c r="A251" s="232">
        <v>30038573</v>
      </c>
      <c r="B251" s="232" t="s">
        <v>806</v>
      </c>
      <c r="C251" s="232" t="s">
        <v>1548</v>
      </c>
      <c r="D251" s="268" t="s">
        <v>1621</v>
      </c>
      <c r="E251" s="238" t="s">
        <v>908</v>
      </c>
      <c r="F251" s="238" t="s">
        <v>1553</v>
      </c>
      <c r="G251" s="249" t="s">
        <v>29</v>
      </c>
      <c r="H251" s="249" t="s">
        <v>28</v>
      </c>
      <c r="I251" s="249">
        <v>0</v>
      </c>
      <c r="J251" s="249">
        <v>0.98</v>
      </c>
      <c r="K251" s="249">
        <f t="shared" si="3"/>
        <v>80.659999999999826</v>
      </c>
      <c r="L251" s="249">
        <v>1.96</v>
      </c>
      <c r="M251" s="259">
        <v>1</v>
      </c>
      <c r="N251" s="259">
        <v>1</v>
      </c>
      <c r="O251" s="259"/>
      <c r="P251" s="259"/>
      <c r="Q251" s="229"/>
      <c r="R251" s="229"/>
      <c r="S251" s="263"/>
      <c r="T251" s="229"/>
      <c r="U251" s="229"/>
      <c r="V251" s="229"/>
      <c r="W251" s="229"/>
      <c r="X251" s="229"/>
      <c r="Y251" s="229"/>
      <c r="Z251" s="229"/>
      <c r="AA251" s="229"/>
      <c r="AB251" s="229"/>
      <c r="AC251" s="229"/>
      <c r="AD251" s="229"/>
    </row>
    <row r="252" spans="1:30" s="3" customFormat="1" ht="15.5">
      <c r="A252" s="232">
        <v>30039331</v>
      </c>
      <c r="B252" s="232" t="s">
        <v>806</v>
      </c>
      <c r="C252" s="232" t="s">
        <v>1548</v>
      </c>
      <c r="D252" s="268" t="s">
        <v>1622</v>
      </c>
      <c r="E252" s="238" t="s">
        <v>1554</v>
      </c>
      <c r="F252" s="238" t="s">
        <v>1551</v>
      </c>
      <c r="G252" s="249" t="s">
        <v>33</v>
      </c>
      <c r="H252" s="250">
        <v>43831</v>
      </c>
      <c r="I252" s="249">
        <v>1</v>
      </c>
      <c r="J252" s="249">
        <v>0.98</v>
      </c>
      <c r="K252" s="249">
        <f t="shared" si="3"/>
        <v>81.63999999999983</v>
      </c>
      <c r="L252" s="249">
        <v>1.96</v>
      </c>
      <c r="M252" s="259">
        <v>1</v>
      </c>
      <c r="N252" s="259">
        <v>1</v>
      </c>
      <c r="O252" s="259"/>
      <c r="P252" s="259"/>
      <c r="Q252" s="229"/>
      <c r="R252" s="229"/>
      <c r="S252" s="263"/>
      <c r="T252" s="229"/>
      <c r="U252" s="229"/>
      <c r="V252" s="229"/>
      <c r="W252" s="229"/>
      <c r="X252" s="229"/>
      <c r="Y252" s="229"/>
      <c r="Z252" s="229"/>
      <c r="AA252" s="229"/>
      <c r="AB252" s="229"/>
      <c r="AC252" s="229"/>
      <c r="AD252" s="229"/>
    </row>
    <row r="253" spans="1:30" s="3" customFormat="1" ht="15.5">
      <c r="A253" s="232">
        <v>30032393</v>
      </c>
      <c r="B253" s="232" t="s">
        <v>472</v>
      </c>
      <c r="C253" s="232" t="s">
        <v>181</v>
      </c>
      <c r="D253" s="268" t="s">
        <v>1623</v>
      </c>
      <c r="E253" s="238" t="s">
        <v>1624</v>
      </c>
      <c r="F253" s="238" t="s">
        <v>1625</v>
      </c>
      <c r="G253" s="249" t="s">
        <v>108</v>
      </c>
      <c r="H253" s="249" t="s">
        <v>119</v>
      </c>
      <c r="I253" s="249">
        <v>1</v>
      </c>
      <c r="J253" s="249">
        <v>0.98</v>
      </c>
      <c r="K253" s="249">
        <f t="shared" si="3"/>
        <v>82.619999999999834</v>
      </c>
      <c r="L253" s="249">
        <v>1.96</v>
      </c>
      <c r="M253" s="259">
        <v>1</v>
      </c>
      <c r="N253" s="259">
        <v>1</v>
      </c>
      <c r="O253" s="259"/>
      <c r="P253" s="259"/>
      <c r="Q253" s="229"/>
      <c r="R253" s="229"/>
      <c r="S253" s="263"/>
      <c r="T253" s="229"/>
      <c r="U253" s="229"/>
      <c r="V253" s="229"/>
      <c r="W253" s="229"/>
      <c r="X253" s="229"/>
      <c r="Y253" s="229"/>
      <c r="Z253" s="229"/>
      <c r="AA253" s="229"/>
      <c r="AB253" s="229"/>
      <c r="AC253" s="229"/>
      <c r="AD253" s="229"/>
    </row>
    <row r="254" spans="1:30" s="3" customFormat="1" ht="15.5">
      <c r="A254" s="232">
        <v>30039343</v>
      </c>
      <c r="B254" s="232" t="s">
        <v>806</v>
      </c>
      <c r="C254" s="232" t="s">
        <v>1548</v>
      </c>
      <c r="D254" s="268" t="s">
        <v>1626</v>
      </c>
      <c r="E254" s="238" t="s">
        <v>1566</v>
      </c>
      <c r="F254" s="238" t="s">
        <v>1552</v>
      </c>
      <c r="G254" s="249" t="s">
        <v>108</v>
      </c>
      <c r="H254" s="250">
        <v>43953</v>
      </c>
      <c r="I254" s="249">
        <v>1</v>
      </c>
      <c r="J254" s="249">
        <v>0.98</v>
      </c>
      <c r="K254" s="249">
        <f t="shared" si="3"/>
        <v>83.599999999999838</v>
      </c>
      <c r="L254" s="249">
        <v>1.96</v>
      </c>
      <c r="M254" s="259">
        <v>1</v>
      </c>
      <c r="N254" s="259">
        <v>1</v>
      </c>
      <c r="O254" s="259"/>
      <c r="P254" s="259"/>
      <c r="Q254" s="229"/>
      <c r="R254" s="229"/>
      <c r="S254" s="263"/>
      <c r="T254" s="229"/>
      <c r="U254" s="229"/>
      <c r="V254" s="229"/>
      <c r="W254" s="229"/>
      <c r="X254" s="229"/>
      <c r="Y254" s="229"/>
      <c r="Z254" s="229"/>
      <c r="AA254" s="229"/>
      <c r="AB254" s="229"/>
      <c r="AC254" s="229"/>
      <c r="AD254" s="229"/>
    </row>
    <row r="255" spans="1:30" s="3" customFormat="1" ht="15.5">
      <c r="A255" s="232">
        <v>30040815</v>
      </c>
      <c r="B255" s="232" t="s">
        <v>1154</v>
      </c>
      <c r="C255" s="232" t="s">
        <v>1525</v>
      </c>
      <c r="D255" s="268" t="s">
        <v>1627</v>
      </c>
      <c r="E255" s="238" t="s">
        <v>1628</v>
      </c>
      <c r="F255" s="238" t="s">
        <v>1629</v>
      </c>
      <c r="G255" s="249" t="s">
        <v>28</v>
      </c>
      <c r="H255" s="249" t="s">
        <v>28</v>
      </c>
      <c r="I255" s="249">
        <v>1</v>
      </c>
      <c r="J255" s="249">
        <v>-4</v>
      </c>
      <c r="K255" s="249">
        <f t="shared" si="3"/>
        <v>79.599999999999838</v>
      </c>
      <c r="L255" s="249">
        <v>-8</v>
      </c>
      <c r="M255" s="259">
        <v>0</v>
      </c>
      <c r="N255" s="259">
        <v>1</v>
      </c>
      <c r="O255" s="259"/>
      <c r="P255" s="259"/>
      <c r="Q255" s="229"/>
      <c r="R255" s="229"/>
      <c r="S255" s="263"/>
      <c r="T255" s="229"/>
      <c r="U255" s="229"/>
      <c r="V255" s="229"/>
      <c r="W255" s="229"/>
      <c r="X255" s="229"/>
      <c r="Y255" s="229"/>
      <c r="Z255" s="229"/>
      <c r="AA255" s="229"/>
      <c r="AB255" s="229"/>
      <c r="AC255" s="229"/>
      <c r="AD255" s="229"/>
    </row>
    <row r="256" spans="1:30" s="3" customFormat="1" ht="15.5">
      <c r="A256" s="232">
        <v>30040808</v>
      </c>
      <c r="B256" s="232" t="s">
        <v>1154</v>
      </c>
      <c r="C256" s="232" t="s">
        <v>1525</v>
      </c>
      <c r="D256" s="268" t="s">
        <v>1630</v>
      </c>
      <c r="E256" s="238" t="s">
        <v>1631</v>
      </c>
      <c r="F256" s="238" t="s">
        <v>1527</v>
      </c>
      <c r="G256" s="249" t="s">
        <v>29</v>
      </c>
      <c r="H256" s="250">
        <v>43831</v>
      </c>
      <c r="I256" s="249">
        <v>0</v>
      </c>
      <c r="J256" s="249">
        <v>0.98</v>
      </c>
      <c r="K256" s="249">
        <f t="shared" si="3"/>
        <v>80.579999999999842</v>
      </c>
      <c r="L256" s="249">
        <v>1.96</v>
      </c>
      <c r="M256" s="259">
        <v>1</v>
      </c>
      <c r="N256" s="259">
        <v>1</v>
      </c>
      <c r="O256" s="259"/>
      <c r="P256" s="259"/>
      <c r="Q256" s="229"/>
      <c r="R256" s="229"/>
      <c r="S256" s="263"/>
      <c r="T256" s="229"/>
      <c r="U256" s="229"/>
      <c r="V256" s="229"/>
      <c r="W256" s="229"/>
      <c r="X256" s="229"/>
      <c r="Y256" s="229"/>
      <c r="Z256" s="229"/>
      <c r="AA256" s="229"/>
      <c r="AB256" s="229"/>
      <c r="AC256" s="229"/>
      <c r="AD256" s="229"/>
    </row>
    <row r="257" spans="1:30" s="3" customFormat="1" ht="15.5">
      <c r="A257" s="232">
        <v>30040813</v>
      </c>
      <c r="B257" s="232" t="s">
        <v>1154</v>
      </c>
      <c r="C257" s="232" t="s">
        <v>1525</v>
      </c>
      <c r="D257" s="268" t="s">
        <v>1632</v>
      </c>
      <c r="E257" s="238" t="s">
        <v>1579</v>
      </c>
      <c r="F257" s="238" t="s">
        <v>1584</v>
      </c>
      <c r="G257" s="250">
        <v>43831</v>
      </c>
      <c r="H257" s="250">
        <v>43891</v>
      </c>
      <c r="I257" s="249">
        <v>1</v>
      </c>
      <c r="J257" s="249">
        <v>0.98</v>
      </c>
      <c r="K257" s="249">
        <f t="shared" si="3"/>
        <v>81.559999999999846</v>
      </c>
      <c r="L257" s="249">
        <v>1.96</v>
      </c>
      <c r="M257" s="259">
        <v>1</v>
      </c>
      <c r="N257" s="259">
        <v>1</v>
      </c>
      <c r="O257" s="259"/>
      <c r="P257" s="259"/>
      <c r="Q257" s="229"/>
      <c r="R257" s="229"/>
      <c r="S257" s="263"/>
      <c r="T257" s="229"/>
      <c r="U257" s="229"/>
      <c r="V257" s="229"/>
      <c r="W257" s="229"/>
      <c r="X257" s="229"/>
      <c r="Y257" s="229"/>
      <c r="Z257" s="229"/>
      <c r="AA257" s="229"/>
      <c r="AB257" s="229"/>
      <c r="AC257" s="229"/>
      <c r="AD257" s="229"/>
    </row>
    <row r="258" spans="1:30" s="3" customFormat="1" ht="15.5">
      <c r="A258" s="232">
        <v>30039345</v>
      </c>
      <c r="B258" s="232" t="s">
        <v>806</v>
      </c>
      <c r="C258" s="232" t="s">
        <v>1548</v>
      </c>
      <c r="D258" s="268" t="s">
        <v>1633</v>
      </c>
      <c r="E258" s="238" t="s">
        <v>1549</v>
      </c>
      <c r="F258" s="238" t="s">
        <v>208</v>
      </c>
      <c r="G258" s="249" t="s">
        <v>71</v>
      </c>
      <c r="H258" s="249" t="s">
        <v>1112</v>
      </c>
      <c r="I258" s="249">
        <v>1</v>
      </c>
      <c r="J258" s="249">
        <v>0.98</v>
      </c>
      <c r="K258" s="249">
        <f t="shared" si="3"/>
        <v>82.53999999999985</v>
      </c>
      <c r="L258" s="249">
        <v>1.96</v>
      </c>
      <c r="M258" s="259">
        <v>1</v>
      </c>
      <c r="N258" s="259">
        <v>1</v>
      </c>
      <c r="O258" s="259"/>
      <c r="P258" s="259"/>
      <c r="Q258" s="229"/>
      <c r="R258" s="229"/>
      <c r="S258" s="263"/>
      <c r="T258" s="229"/>
      <c r="U258" s="229"/>
      <c r="V258" s="229"/>
      <c r="W258" s="229"/>
      <c r="X258" s="229"/>
      <c r="Y258" s="229"/>
      <c r="Z258" s="229"/>
      <c r="AA258" s="229"/>
      <c r="AB258" s="229"/>
      <c r="AC258" s="229"/>
      <c r="AD258" s="229"/>
    </row>
    <row r="259" spans="1:30" s="3" customFormat="1" ht="15.5">
      <c r="A259" s="232">
        <v>30028431</v>
      </c>
      <c r="B259" s="232" t="s">
        <v>806</v>
      </c>
      <c r="C259" s="232" t="s">
        <v>128</v>
      </c>
      <c r="D259" s="268">
        <v>43931.708333333336</v>
      </c>
      <c r="E259" s="238" t="s">
        <v>186</v>
      </c>
      <c r="F259" s="238" t="s">
        <v>671</v>
      </c>
      <c r="G259" s="249" t="s">
        <v>29</v>
      </c>
      <c r="H259" s="250">
        <v>43863</v>
      </c>
      <c r="I259" s="249">
        <v>0</v>
      </c>
      <c r="J259" s="249">
        <v>0.98</v>
      </c>
      <c r="K259" s="249">
        <f t="shared" si="3"/>
        <v>83.519999999999854</v>
      </c>
      <c r="L259" s="249">
        <v>1.96</v>
      </c>
      <c r="M259" s="259">
        <v>1</v>
      </c>
      <c r="N259" s="259">
        <v>1</v>
      </c>
      <c r="O259" s="259"/>
      <c r="P259" s="259"/>
      <c r="Q259" s="229"/>
      <c r="R259" s="229"/>
      <c r="S259" s="263"/>
      <c r="T259" s="229"/>
      <c r="U259" s="229"/>
      <c r="V259" s="229"/>
      <c r="W259" s="229"/>
      <c r="X259" s="229"/>
      <c r="Y259" s="229"/>
      <c r="Z259" s="229"/>
      <c r="AA259" s="229"/>
      <c r="AB259" s="229"/>
      <c r="AC259" s="229"/>
      <c r="AD259" s="229"/>
    </row>
    <row r="260" spans="1:30" s="3" customFormat="1" ht="15.5">
      <c r="A260" s="232">
        <v>30028434</v>
      </c>
      <c r="B260" s="232" t="s">
        <v>806</v>
      </c>
      <c r="C260" s="232" t="s">
        <v>128</v>
      </c>
      <c r="D260" s="268">
        <v>43931.708333333336</v>
      </c>
      <c r="E260" s="238" t="s">
        <v>211</v>
      </c>
      <c r="F260" s="238" t="s">
        <v>187</v>
      </c>
      <c r="G260" s="250">
        <v>43831</v>
      </c>
      <c r="H260" s="250">
        <v>43832</v>
      </c>
      <c r="I260" s="249">
        <v>1</v>
      </c>
      <c r="J260" s="249">
        <v>0.98</v>
      </c>
      <c r="K260" s="249">
        <f t="shared" ref="K260:K323" si="4">J260+K259</f>
        <v>84.499999999999858</v>
      </c>
      <c r="L260" s="249">
        <v>1.96</v>
      </c>
      <c r="M260" s="259">
        <v>1</v>
      </c>
      <c r="N260" s="259">
        <v>1</v>
      </c>
      <c r="O260" s="259"/>
      <c r="P260" s="259"/>
      <c r="Q260" s="229"/>
      <c r="R260" s="229"/>
      <c r="S260" s="263"/>
      <c r="T260" s="229"/>
      <c r="U260" s="229"/>
      <c r="V260" s="229"/>
      <c r="W260" s="229"/>
      <c r="X260" s="229"/>
      <c r="Y260" s="229"/>
      <c r="Z260" s="229"/>
      <c r="AA260" s="229"/>
      <c r="AB260" s="229"/>
      <c r="AC260" s="229"/>
      <c r="AD260" s="229"/>
    </row>
    <row r="261" spans="1:30" s="3" customFormat="1" ht="15.5">
      <c r="A261" s="232">
        <v>30040872</v>
      </c>
      <c r="B261" s="232" t="s">
        <v>1634</v>
      </c>
      <c r="C261" s="232" t="s">
        <v>1635</v>
      </c>
      <c r="D261" s="268">
        <v>43931.75</v>
      </c>
      <c r="E261" s="238" t="s">
        <v>1636</v>
      </c>
      <c r="F261" s="238" t="s">
        <v>1637</v>
      </c>
      <c r="G261" s="249" t="s">
        <v>33</v>
      </c>
      <c r="H261" s="249" t="s">
        <v>39</v>
      </c>
      <c r="I261" s="249">
        <v>1</v>
      </c>
      <c r="J261" s="249">
        <v>0.98</v>
      </c>
      <c r="K261" s="249">
        <f t="shared" si="4"/>
        <v>85.479999999999862</v>
      </c>
      <c r="L261" s="249">
        <v>1.96</v>
      </c>
      <c r="M261" s="259">
        <v>1</v>
      </c>
      <c r="N261" s="259">
        <v>1</v>
      </c>
      <c r="O261" s="259"/>
      <c r="P261" s="259"/>
      <c r="Q261" s="229"/>
      <c r="R261" s="229"/>
      <c r="S261" s="263"/>
      <c r="T261" s="229"/>
      <c r="U261" s="229"/>
      <c r="V261" s="229"/>
      <c r="W261" s="229"/>
      <c r="X261" s="229"/>
      <c r="Y261" s="229"/>
      <c r="Z261" s="229"/>
      <c r="AA261" s="229"/>
      <c r="AB261" s="229"/>
      <c r="AC261" s="229"/>
      <c r="AD261" s="229"/>
    </row>
    <row r="262" spans="1:30" s="3" customFormat="1" ht="15.5">
      <c r="A262" s="232">
        <v>30031722</v>
      </c>
      <c r="B262" s="232" t="s">
        <v>1558</v>
      </c>
      <c r="C262" s="232" t="s">
        <v>592</v>
      </c>
      <c r="D262" s="268">
        <v>43961.75</v>
      </c>
      <c r="E262" s="238" t="s">
        <v>1032</v>
      </c>
      <c r="F262" s="238" t="s">
        <v>698</v>
      </c>
      <c r="G262" s="250">
        <v>43891</v>
      </c>
      <c r="H262" s="250">
        <v>43922</v>
      </c>
      <c r="I262" s="249">
        <v>1</v>
      </c>
      <c r="J262" s="249">
        <v>0.98</v>
      </c>
      <c r="K262" s="249">
        <f t="shared" si="4"/>
        <v>86.459999999999866</v>
      </c>
      <c r="L262" s="249">
        <v>1.96</v>
      </c>
      <c r="M262" s="259">
        <v>1</v>
      </c>
      <c r="N262" s="259">
        <v>1</v>
      </c>
      <c r="O262" s="259"/>
      <c r="P262" s="259"/>
      <c r="Q262" s="229"/>
      <c r="R262" s="229"/>
      <c r="S262" s="263"/>
      <c r="T262" s="229"/>
      <c r="U262" s="229"/>
      <c r="V262" s="229"/>
      <c r="W262" s="229"/>
      <c r="X262" s="229"/>
      <c r="Y262" s="229"/>
      <c r="Z262" s="229"/>
      <c r="AA262" s="229"/>
      <c r="AB262" s="229"/>
      <c r="AC262" s="229"/>
      <c r="AD262" s="229"/>
    </row>
    <row r="263" spans="1:30" s="3" customFormat="1" ht="15.5">
      <c r="A263" s="232">
        <v>30053325</v>
      </c>
      <c r="B263" s="232" t="s">
        <v>806</v>
      </c>
      <c r="C263" s="232" t="s">
        <v>1548</v>
      </c>
      <c r="D263" s="268">
        <v>44022.708333333336</v>
      </c>
      <c r="E263" s="238" t="s">
        <v>1550</v>
      </c>
      <c r="F263" s="238" t="s">
        <v>1557</v>
      </c>
      <c r="G263" s="250">
        <v>43832</v>
      </c>
      <c r="H263" s="250">
        <v>43864</v>
      </c>
      <c r="I263" s="249">
        <v>1</v>
      </c>
      <c r="J263" s="249">
        <v>0.98</v>
      </c>
      <c r="K263" s="249">
        <f t="shared" si="4"/>
        <v>87.43999999999987</v>
      </c>
      <c r="L263" s="249">
        <v>1.96</v>
      </c>
      <c r="M263" s="259">
        <v>1</v>
      </c>
      <c r="N263" s="259">
        <v>1</v>
      </c>
      <c r="O263" s="259"/>
      <c r="P263" s="259"/>
      <c r="Q263" s="229"/>
      <c r="R263" s="229"/>
      <c r="S263" s="263"/>
      <c r="T263" s="229"/>
      <c r="U263" s="229"/>
      <c r="V263" s="229"/>
      <c r="W263" s="229"/>
      <c r="X263" s="229"/>
      <c r="Y263" s="229"/>
      <c r="Z263" s="229"/>
      <c r="AA263" s="229"/>
      <c r="AB263" s="229"/>
      <c r="AC263" s="229"/>
      <c r="AD263" s="229"/>
    </row>
    <row r="264" spans="1:30" s="3" customFormat="1" ht="15.5">
      <c r="A264" s="232">
        <v>30051148</v>
      </c>
      <c r="B264" s="232" t="s">
        <v>1596</v>
      </c>
      <c r="C264" s="232" t="s">
        <v>861</v>
      </c>
      <c r="D264" s="268">
        <v>44053.020833333336</v>
      </c>
      <c r="E264" s="238" t="s">
        <v>1638</v>
      </c>
      <c r="F264" s="238" t="s">
        <v>701</v>
      </c>
      <c r="G264" s="250">
        <v>43831</v>
      </c>
      <c r="H264" s="250">
        <v>43832</v>
      </c>
      <c r="I264" s="249">
        <v>1</v>
      </c>
      <c r="J264" s="249">
        <v>0.98</v>
      </c>
      <c r="K264" s="249">
        <f t="shared" si="4"/>
        <v>88.419999999999874</v>
      </c>
      <c r="L264" s="249">
        <v>1.96</v>
      </c>
      <c r="M264" s="259">
        <v>1</v>
      </c>
      <c r="N264" s="259">
        <v>1</v>
      </c>
      <c r="O264" s="259"/>
      <c r="P264" s="259"/>
      <c r="Q264" s="229"/>
      <c r="R264" s="229"/>
      <c r="S264" s="263"/>
      <c r="T264" s="229"/>
      <c r="U264" s="229"/>
      <c r="V264" s="229"/>
      <c r="W264" s="229"/>
      <c r="X264" s="229"/>
      <c r="Y264" s="229"/>
      <c r="Z264" s="229"/>
      <c r="AA264" s="229"/>
      <c r="AB264" s="229"/>
      <c r="AC264" s="229"/>
      <c r="AD264" s="229"/>
    </row>
    <row r="265" spans="1:30" s="3" customFormat="1" ht="15.5">
      <c r="A265" s="232">
        <v>30051255</v>
      </c>
      <c r="B265" s="232" t="s">
        <v>1596</v>
      </c>
      <c r="C265" s="232" t="s">
        <v>861</v>
      </c>
      <c r="D265" s="268">
        <v>44053.145833333336</v>
      </c>
      <c r="E265" s="238" t="s">
        <v>981</v>
      </c>
      <c r="F265" s="238" t="s">
        <v>250</v>
      </c>
      <c r="G265" s="250">
        <v>43832</v>
      </c>
      <c r="H265" s="250">
        <v>43896</v>
      </c>
      <c r="I265" s="249">
        <v>1</v>
      </c>
      <c r="J265" s="249">
        <v>0.98</v>
      </c>
      <c r="K265" s="249">
        <f t="shared" si="4"/>
        <v>89.399999999999878</v>
      </c>
      <c r="L265" s="249">
        <v>1.96</v>
      </c>
      <c r="M265" s="259">
        <v>1</v>
      </c>
      <c r="N265" s="259">
        <v>1</v>
      </c>
      <c r="O265" s="259"/>
      <c r="P265" s="259"/>
      <c r="Q265" s="229"/>
      <c r="R265" s="229"/>
      <c r="S265" s="263"/>
      <c r="T265" s="229"/>
      <c r="U265" s="229"/>
      <c r="V265" s="229"/>
      <c r="W265" s="229"/>
      <c r="X265" s="229"/>
      <c r="Y265" s="229"/>
      <c r="Z265" s="229"/>
      <c r="AA265" s="229"/>
      <c r="AB265" s="229"/>
      <c r="AC265" s="229"/>
      <c r="AD265" s="229"/>
    </row>
    <row r="266" spans="1:30" s="3" customFormat="1" ht="15.5">
      <c r="A266" s="232">
        <v>30050862</v>
      </c>
      <c r="B266" s="232" t="s">
        <v>452</v>
      </c>
      <c r="C266" s="232" t="s">
        <v>162</v>
      </c>
      <c r="D266" s="267">
        <v>44114.354166666664</v>
      </c>
      <c r="E266" s="238" t="s">
        <v>163</v>
      </c>
      <c r="F266" s="238" t="s">
        <v>694</v>
      </c>
      <c r="G266" s="249" t="s">
        <v>108</v>
      </c>
      <c r="H266" s="250">
        <v>43924</v>
      </c>
      <c r="I266" s="249">
        <v>1</v>
      </c>
      <c r="J266" s="249">
        <v>0.98</v>
      </c>
      <c r="K266" s="249">
        <f t="shared" si="4"/>
        <v>90.379999999999882</v>
      </c>
      <c r="L266" s="249">
        <v>1.96</v>
      </c>
      <c r="M266" s="259">
        <v>1</v>
      </c>
      <c r="N266" s="259">
        <v>1</v>
      </c>
      <c r="O266" s="259"/>
      <c r="P266" s="259"/>
      <c r="Q266" s="229"/>
      <c r="R266" s="229"/>
      <c r="S266" s="263"/>
      <c r="T266" s="229"/>
      <c r="U266" s="229"/>
      <c r="V266" s="229"/>
      <c r="W266" s="229"/>
      <c r="X266" s="229"/>
      <c r="Y266" s="229"/>
      <c r="Z266" s="229"/>
      <c r="AA266" s="229"/>
      <c r="AB266" s="229"/>
      <c r="AC266" s="229"/>
      <c r="AD266" s="229"/>
    </row>
    <row r="267" spans="1:30" s="3" customFormat="1" ht="15.5">
      <c r="A267" s="232">
        <v>30050867</v>
      </c>
      <c r="B267" s="232" t="s">
        <v>452</v>
      </c>
      <c r="C267" s="232" t="s">
        <v>162</v>
      </c>
      <c r="D267" s="267">
        <v>44114.354166666664</v>
      </c>
      <c r="E267" s="238" t="s">
        <v>508</v>
      </c>
      <c r="F267" s="238" t="s">
        <v>1569</v>
      </c>
      <c r="G267" s="249" t="s">
        <v>35</v>
      </c>
      <c r="H267" s="250">
        <v>43892</v>
      </c>
      <c r="I267" s="249">
        <v>1</v>
      </c>
      <c r="J267" s="249">
        <v>0.98</v>
      </c>
      <c r="K267" s="249">
        <f t="shared" si="4"/>
        <v>91.359999999999886</v>
      </c>
      <c r="L267" s="249">
        <v>1.96</v>
      </c>
      <c r="M267" s="259">
        <v>1</v>
      </c>
      <c r="N267" s="259">
        <v>1</v>
      </c>
      <c r="O267" s="259"/>
      <c r="P267" s="259"/>
      <c r="Q267" s="229"/>
      <c r="R267" s="229"/>
      <c r="S267" s="263"/>
      <c r="T267" s="229"/>
      <c r="U267" s="229"/>
      <c r="V267" s="229"/>
      <c r="W267" s="229"/>
      <c r="X267" s="229"/>
      <c r="Y267" s="229"/>
      <c r="Z267" s="229"/>
      <c r="AA267" s="229"/>
      <c r="AB267" s="229"/>
      <c r="AC267" s="229"/>
      <c r="AD267" s="229"/>
    </row>
    <row r="268" spans="1:30" s="3" customFormat="1" ht="15.5">
      <c r="A268" s="232">
        <v>30050871</v>
      </c>
      <c r="B268" s="232" t="s">
        <v>452</v>
      </c>
      <c r="C268" s="232" t="s">
        <v>162</v>
      </c>
      <c r="D268" s="267">
        <v>44114.354166666664</v>
      </c>
      <c r="E268" s="238" t="s">
        <v>984</v>
      </c>
      <c r="F268" s="238" t="s">
        <v>375</v>
      </c>
      <c r="G268" s="249" t="s">
        <v>29</v>
      </c>
      <c r="H268" s="249" t="s">
        <v>119</v>
      </c>
      <c r="I268" s="249">
        <v>0</v>
      </c>
      <c r="J268" s="249">
        <v>0.98</v>
      </c>
      <c r="K268" s="249">
        <f t="shared" si="4"/>
        <v>92.33999999999989</v>
      </c>
      <c r="L268" s="249">
        <v>1.96</v>
      </c>
      <c r="M268" s="259">
        <v>1</v>
      </c>
      <c r="N268" s="259">
        <v>1</v>
      </c>
      <c r="O268" s="259"/>
      <c r="P268" s="259"/>
      <c r="Q268" s="229"/>
      <c r="R268" s="229"/>
      <c r="S268" s="263"/>
      <c r="T268" s="229"/>
      <c r="U268" s="229"/>
      <c r="V268" s="229"/>
      <c r="W268" s="229"/>
      <c r="X268" s="229"/>
      <c r="Y268" s="229"/>
      <c r="Z268" s="229"/>
      <c r="AA268" s="229"/>
      <c r="AB268" s="229"/>
      <c r="AC268" s="229"/>
      <c r="AD268" s="229"/>
    </row>
    <row r="269" spans="1:30" s="3" customFormat="1" ht="15.5">
      <c r="A269" s="232">
        <v>30054485</v>
      </c>
      <c r="B269" s="232" t="s">
        <v>806</v>
      </c>
      <c r="C269" s="232" t="s">
        <v>1548</v>
      </c>
      <c r="D269" s="268">
        <v>44145.604166666664</v>
      </c>
      <c r="E269" s="238" t="s">
        <v>1549</v>
      </c>
      <c r="F269" s="238" t="s">
        <v>1551</v>
      </c>
      <c r="G269" s="249" t="s">
        <v>29</v>
      </c>
      <c r="H269" s="249" t="s">
        <v>33</v>
      </c>
      <c r="I269" s="249">
        <v>0</v>
      </c>
      <c r="J269" s="249">
        <v>0.98</v>
      </c>
      <c r="K269" s="249">
        <f t="shared" si="4"/>
        <v>93.319999999999894</v>
      </c>
      <c r="L269" s="249">
        <v>1.96</v>
      </c>
      <c r="M269" s="259">
        <v>1</v>
      </c>
      <c r="N269" s="259">
        <v>1</v>
      </c>
      <c r="O269" s="259"/>
      <c r="P269" s="259"/>
      <c r="Q269" s="229"/>
      <c r="R269" s="229"/>
      <c r="S269" s="263"/>
      <c r="T269" s="229"/>
      <c r="U269" s="229"/>
      <c r="V269" s="229"/>
      <c r="W269" s="229"/>
      <c r="X269" s="229"/>
      <c r="Y269" s="229"/>
      <c r="Z269" s="229"/>
      <c r="AA269" s="229"/>
      <c r="AB269" s="229"/>
      <c r="AC269" s="229"/>
      <c r="AD269" s="229"/>
    </row>
    <row r="270" spans="1:30" s="3" customFormat="1" ht="15.5">
      <c r="A270" s="232">
        <v>30055359</v>
      </c>
      <c r="B270" s="232" t="s">
        <v>1596</v>
      </c>
      <c r="C270" s="232" t="s">
        <v>861</v>
      </c>
      <c r="D270" s="268">
        <v>44175.125</v>
      </c>
      <c r="E270" s="238" t="s">
        <v>250</v>
      </c>
      <c r="F270" s="238" t="s">
        <v>129</v>
      </c>
      <c r="G270" s="249" t="s">
        <v>29</v>
      </c>
      <c r="H270" s="249" t="s">
        <v>108</v>
      </c>
      <c r="I270" s="249">
        <v>0</v>
      </c>
      <c r="J270" s="249">
        <v>0.98</v>
      </c>
      <c r="K270" s="249">
        <f t="shared" si="4"/>
        <v>94.299999999999898</v>
      </c>
      <c r="L270" s="249">
        <v>1.96</v>
      </c>
      <c r="M270" s="259">
        <v>1</v>
      </c>
      <c r="N270" s="259">
        <v>1</v>
      </c>
      <c r="O270" s="259"/>
      <c r="P270" s="259"/>
      <c r="Q270" s="229"/>
      <c r="R270" s="229"/>
      <c r="S270" s="263"/>
      <c r="T270" s="229"/>
      <c r="U270" s="229"/>
      <c r="V270" s="229"/>
      <c r="W270" s="229"/>
      <c r="X270" s="229"/>
      <c r="Y270" s="229"/>
      <c r="Z270" s="229"/>
      <c r="AA270" s="229"/>
      <c r="AB270" s="229"/>
      <c r="AC270" s="229"/>
      <c r="AD270" s="229"/>
    </row>
    <row r="271" spans="1:30" s="3" customFormat="1" ht="15.5">
      <c r="A271" s="232">
        <v>30062589</v>
      </c>
      <c r="B271" s="232" t="s">
        <v>1639</v>
      </c>
      <c r="C271" s="232" t="s">
        <v>392</v>
      </c>
      <c r="D271" s="268" t="s">
        <v>1640</v>
      </c>
      <c r="E271" s="238" t="s">
        <v>1641</v>
      </c>
      <c r="F271" s="238" t="s">
        <v>1642</v>
      </c>
      <c r="G271" s="250">
        <v>43831</v>
      </c>
      <c r="H271" s="250">
        <v>43862</v>
      </c>
      <c r="I271" s="249">
        <v>1</v>
      </c>
      <c r="J271" s="249">
        <v>0.98</v>
      </c>
      <c r="K271" s="249">
        <f t="shared" si="4"/>
        <v>95.279999999999902</v>
      </c>
      <c r="L271" s="249">
        <v>1.96</v>
      </c>
      <c r="M271" s="259">
        <v>1</v>
      </c>
      <c r="N271" s="259">
        <v>1</v>
      </c>
      <c r="O271" s="259"/>
      <c r="P271" s="259"/>
      <c r="Q271" s="229"/>
      <c r="R271" s="229"/>
      <c r="S271" s="263"/>
      <c r="T271" s="229"/>
      <c r="U271" s="229"/>
      <c r="V271" s="229"/>
      <c r="W271" s="229"/>
      <c r="X271" s="229"/>
      <c r="Y271" s="229"/>
      <c r="Z271" s="229"/>
      <c r="AA271" s="229"/>
      <c r="AB271" s="229"/>
      <c r="AC271" s="229"/>
      <c r="AD271" s="229"/>
    </row>
    <row r="272" spans="1:30" s="3" customFormat="1" ht="15.5">
      <c r="A272" s="232">
        <v>30054317</v>
      </c>
      <c r="B272" s="232" t="s">
        <v>452</v>
      </c>
      <c r="C272" s="232" t="s">
        <v>162</v>
      </c>
      <c r="D272" s="268" t="s">
        <v>1643</v>
      </c>
      <c r="E272" s="238" t="s">
        <v>740</v>
      </c>
      <c r="F272" s="238" t="s">
        <v>1007</v>
      </c>
      <c r="G272" s="249" t="s">
        <v>33</v>
      </c>
      <c r="H272" s="250">
        <v>43891</v>
      </c>
      <c r="I272" s="249">
        <v>1</v>
      </c>
      <c r="J272" s="249">
        <v>0.98</v>
      </c>
      <c r="K272" s="249">
        <f t="shared" si="4"/>
        <v>96.259999999999906</v>
      </c>
      <c r="L272" s="249">
        <v>1.96</v>
      </c>
      <c r="M272" s="259">
        <v>1</v>
      </c>
      <c r="N272" s="259">
        <v>1</v>
      </c>
      <c r="O272" s="259"/>
      <c r="P272" s="259"/>
      <c r="Q272" s="229"/>
      <c r="R272" s="229"/>
      <c r="S272" s="263"/>
      <c r="T272" s="229"/>
      <c r="U272" s="229"/>
      <c r="V272" s="229"/>
      <c r="W272" s="229"/>
      <c r="X272" s="229"/>
      <c r="Y272" s="229"/>
      <c r="Z272" s="229"/>
      <c r="AA272" s="229"/>
      <c r="AB272" s="229"/>
      <c r="AC272" s="229"/>
      <c r="AD272" s="229"/>
    </row>
    <row r="273" spans="1:30" s="3" customFormat="1" ht="15.5">
      <c r="A273" s="232">
        <v>30054332</v>
      </c>
      <c r="B273" s="232" t="s">
        <v>452</v>
      </c>
      <c r="C273" s="232" t="s">
        <v>162</v>
      </c>
      <c r="D273" s="268" t="s">
        <v>1643</v>
      </c>
      <c r="E273" s="238" t="s">
        <v>374</v>
      </c>
      <c r="F273" s="238" t="s">
        <v>1006</v>
      </c>
      <c r="G273" s="249" t="s">
        <v>29</v>
      </c>
      <c r="H273" s="249" t="s">
        <v>35</v>
      </c>
      <c r="I273" s="249">
        <v>0</v>
      </c>
      <c r="J273" s="249">
        <v>0.98</v>
      </c>
      <c r="K273" s="249">
        <f t="shared" si="4"/>
        <v>97.23999999999991</v>
      </c>
      <c r="L273" s="249">
        <v>1.96</v>
      </c>
      <c r="M273" s="259">
        <v>1</v>
      </c>
      <c r="N273" s="259">
        <v>1</v>
      </c>
      <c r="O273" s="259"/>
      <c r="P273" s="259"/>
      <c r="Q273" s="229"/>
      <c r="R273" s="229"/>
      <c r="S273" s="263"/>
      <c r="T273" s="229"/>
      <c r="U273" s="229"/>
      <c r="V273" s="229"/>
      <c r="W273" s="229"/>
      <c r="X273" s="229"/>
      <c r="Y273" s="229"/>
      <c r="Z273" s="229"/>
      <c r="AA273" s="229"/>
      <c r="AB273" s="229"/>
      <c r="AC273" s="229"/>
      <c r="AD273" s="229"/>
    </row>
    <row r="274" spans="1:30" s="3" customFormat="1" ht="15.5">
      <c r="A274" s="232">
        <v>30046706</v>
      </c>
      <c r="B274" s="232" t="s">
        <v>806</v>
      </c>
      <c r="C274" s="232" t="s">
        <v>128</v>
      </c>
      <c r="D274" s="268" t="s">
        <v>1644</v>
      </c>
      <c r="E274" s="238" t="s">
        <v>187</v>
      </c>
      <c r="F274" s="238" t="s">
        <v>659</v>
      </c>
      <c r="G274" s="250">
        <v>43862</v>
      </c>
      <c r="H274" s="250">
        <v>43923</v>
      </c>
      <c r="I274" s="249">
        <v>1</v>
      </c>
      <c r="J274" s="249">
        <v>0.98</v>
      </c>
      <c r="K274" s="249">
        <f t="shared" si="4"/>
        <v>98.219999999999914</v>
      </c>
      <c r="L274" s="249">
        <v>1.96</v>
      </c>
      <c r="M274" s="259">
        <v>1</v>
      </c>
      <c r="N274" s="259">
        <v>1</v>
      </c>
      <c r="O274" s="259"/>
      <c r="P274" s="259"/>
      <c r="Q274" s="229"/>
      <c r="R274" s="229"/>
      <c r="S274" s="263"/>
      <c r="T274" s="229"/>
      <c r="U274" s="229"/>
      <c r="V274" s="229"/>
      <c r="W274" s="229"/>
      <c r="X274" s="229"/>
      <c r="Y274" s="229"/>
      <c r="Z274" s="229"/>
      <c r="AA274" s="229"/>
      <c r="AB274" s="229"/>
      <c r="AC274" s="229"/>
      <c r="AD274" s="229"/>
    </row>
    <row r="275" spans="1:30" s="3" customFormat="1" ht="15.5">
      <c r="A275" s="232">
        <v>30046706</v>
      </c>
      <c r="B275" s="245" t="s">
        <v>452</v>
      </c>
      <c r="C275" s="245" t="s">
        <v>162</v>
      </c>
      <c r="D275" s="269" t="s">
        <v>1645</v>
      </c>
      <c r="E275" s="246" t="s">
        <v>1006</v>
      </c>
      <c r="F275" s="246" t="s">
        <v>651</v>
      </c>
      <c r="G275" s="249" t="s">
        <v>33</v>
      </c>
      <c r="H275" s="249" t="s">
        <v>108</v>
      </c>
      <c r="I275" s="249">
        <v>1</v>
      </c>
      <c r="J275" s="249">
        <v>0.98</v>
      </c>
      <c r="K275" s="249">
        <f t="shared" si="4"/>
        <v>99.199999999999918</v>
      </c>
      <c r="L275" s="249">
        <v>1.96</v>
      </c>
      <c r="M275" s="259">
        <v>1</v>
      </c>
      <c r="N275" s="259">
        <v>1</v>
      </c>
      <c r="O275" s="259"/>
      <c r="P275" s="259"/>
      <c r="Q275" s="229"/>
      <c r="R275" s="229"/>
      <c r="S275" s="263"/>
      <c r="T275" s="229"/>
      <c r="U275" s="229"/>
      <c r="V275" s="229"/>
      <c r="W275" s="229"/>
      <c r="X275" s="229"/>
      <c r="Y275" s="229"/>
      <c r="Z275" s="229"/>
      <c r="AA275" s="229"/>
      <c r="AB275" s="229"/>
      <c r="AC275" s="229"/>
      <c r="AD275" s="229"/>
    </row>
    <row r="276" spans="1:30" s="3" customFormat="1" ht="15.5">
      <c r="A276" s="232">
        <v>30046706</v>
      </c>
      <c r="B276" s="245" t="s">
        <v>1558</v>
      </c>
      <c r="C276" s="245" t="s">
        <v>126</v>
      </c>
      <c r="D276" s="269" t="s">
        <v>1646</v>
      </c>
      <c r="E276" s="246" t="s">
        <v>125</v>
      </c>
      <c r="F276" s="246" t="s">
        <v>1129</v>
      </c>
      <c r="G276" s="250">
        <v>43891</v>
      </c>
      <c r="H276" s="250">
        <v>43923</v>
      </c>
      <c r="I276" s="249">
        <v>1</v>
      </c>
      <c r="J276" s="249">
        <v>0.98</v>
      </c>
      <c r="K276" s="249">
        <f t="shared" si="4"/>
        <v>100.17999999999992</v>
      </c>
      <c r="L276" s="249">
        <v>1.96</v>
      </c>
      <c r="M276" s="259">
        <v>1</v>
      </c>
      <c r="N276" s="259">
        <v>1</v>
      </c>
      <c r="O276" s="259"/>
      <c r="P276" s="259"/>
      <c r="Q276" s="229"/>
      <c r="R276" s="229"/>
      <c r="S276" s="263"/>
      <c r="T276" s="229"/>
      <c r="U276" s="229"/>
      <c r="V276" s="229"/>
      <c r="W276" s="229"/>
      <c r="X276" s="229"/>
      <c r="Y276" s="229"/>
      <c r="Z276" s="229"/>
      <c r="AA276" s="229"/>
      <c r="AB276" s="229"/>
      <c r="AC276" s="229"/>
      <c r="AD276" s="229"/>
    </row>
    <row r="277" spans="1:30" s="3" customFormat="1" ht="15.5">
      <c r="A277" s="232">
        <v>30046706</v>
      </c>
      <c r="B277" s="245" t="s">
        <v>472</v>
      </c>
      <c r="C277" s="245" t="s">
        <v>181</v>
      </c>
      <c r="D277" s="269" t="s">
        <v>1647</v>
      </c>
      <c r="E277" s="246" t="s">
        <v>1624</v>
      </c>
      <c r="F277" s="246" t="s">
        <v>588</v>
      </c>
      <c r="G277" s="249" t="s">
        <v>29</v>
      </c>
      <c r="H277" s="249" t="s">
        <v>108</v>
      </c>
      <c r="I277" s="249">
        <v>0</v>
      </c>
      <c r="J277" s="249">
        <v>0.98</v>
      </c>
      <c r="K277" s="249">
        <f t="shared" si="4"/>
        <v>101.15999999999993</v>
      </c>
      <c r="L277" s="249">
        <v>1.96</v>
      </c>
      <c r="M277" s="259">
        <v>1</v>
      </c>
      <c r="N277" s="259">
        <v>1</v>
      </c>
      <c r="O277" s="259"/>
      <c r="P277" s="259"/>
      <c r="Q277" s="229"/>
      <c r="R277" s="229"/>
      <c r="S277" s="263"/>
      <c r="T277" s="229"/>
      <c r="U277" s="229"/>
      <c r="V277" s="229"/>
      <c r="W277" s="229"/>
      <c r="X277" s="229"/>
      <c r="Y277" s="229"/>
      <c r="Z277" s="229"/>
      <c r="AA277" s="229"/>
      <c r="AB277" s="229"/>
      <c r="AC277" s="229"/>
      <c r="AD277" s="229"/>
    </row>
    <row r="278" spans="1:30" s="3" customFormat="1" ht="15.5">
      <c r="A278" s="232">
        <v>30046706</v>
      </c>
      <c r="B278" s="245" t="s">
        <v>1558</v>
      </c>
      <c r="C278" s="245" t="s">
        <v>126</v>
      </c>
      <c r="D278" s="269" t="s">
        <v>1648</v>
      </c>
      <c r="E278" s="246" t="s">
        <v>1031</v>
      </c>
      <c r="F278" s="246" t="s">
        <v>669</v>
      </c>
      <c r="G278" s="250">
        <v>43832</v>
      </c>
      <c r="H278" s="250">
        <v>43833</v>
      </c>
      <c r="I278" s="249">
        <v>1</v>
      </c>
      <c r="J278" s="249">
        <v>0.98</v>
      </c>
      <c r="K278" s="249">
        <f t="shared" si="4"/>
        <v>102.13999999999993</v>
      </c>
      <c r="L278" s="249">
        <v>1.96</v>
      </c>
      <c r="M278" s="259">
        <v>1</v>
      </c>
      <c r="N278" s="259">
        <v>1</v>
      </c>
      <c r="O278" s="259"/>
      <c r="P278" s="259"/>
      <c r="Q278" s="229"/>
      <c r="R278" s="229"/>
      <c r="S278" s="263"/>
      <c r="T278" s="229"/>
      <c r="U278" s="229"/>
      <c r="V278" s="229"/>
      <c r="W278" s="229"/>
      <c r="X278" s="229"/>
      <c r="Y278" s="229"/>
      <c r="Z278" s="229"/>
      <c r="AA278" s="229"/>
      <c r="AB278" s="229"/>
      <c r="AC278" s="229"/>
      <c r="AD278" s="229"/>
    </row>
    <row r="279" spans="1:30" s="3" customFormat="1" ht="15.5">
      <c r="A279" s="232">
        <v>30046706</v>
      </c>
      <c r="B279" s="245" t="s">
        <v>806</v>
      </c>
      <c r="C279" s="245" t="s">
        <v>128</v>
      </c>
      <c r="D279" s="269" t="s">
        <v>1649</v>
      </c>
      <c r="E279" s="246" t="s">
        <v>671</v>
      </c>
      <c r="F279" s="246" t="s">
        <v>1561</v>
      </c>
      <c r="G279" s="249" t="s">
        <v>28</v>
      </c>
      <c r="H279" s="250">
        <v>43831</v>
      </c>
      <c r="I279" s="249">
        <v>1</v>
      </c>
      <c r="J279" s="249">
        <v>0.98</v>
      </c>
      <c r="K279" s="249">
        <f t="shared" si="4"/>
        <v>103.11999999999993</v>
      </c>
      <c r="L279" s="249">
        <v>1.96</v>
      </c>
      <c r="M279" s="259">
        <v>1</v>
      </c>
      <c r="N279" s="259">
        <v>1</v>
      </c>
      <c r="O279" s="259"/>
      <c r="P279" s="259"/>
      <c r="Q279" s="229"/>
      <c r="R279" s="229"/>
      <c r="S279" s="263"/>
      <c r="T279" s="229"/>
      <c r="U279" s="229"/>
      <c r="V279" s="229"/>
      <c r="W279" s="229"/>
      <c r="X279" s="229"/>
      <c r="Y279" s="229"/>
      <c r="Z279" s="229"/>
      <c r="AA279" s="229"/>
      <c r="AB279" s="229"/>
      <c r="AC279" s="229"/>
      <c r="AD279" s="229"/>
    </row>
    <row r="280" spans="1:30" s="3" customFormat="1" ht="15.5">
      <c r="A280" s="232">
        <v>30071471</v>
      </c>
      <c r="B280" s="232" t="s">
        <v>452</v>
      </c>
      <c r="C280" s="232" t="s">
        <v>162</v>
      </c>
      <c r="D280" s="268" t="s">
        <v>1650</v>
      </c>
      <c r="E280" s="238" t="s">
        <v>694</v>
      </c>
      <c r="F280" s="238" t="s">
        <v>508</v>
      </c>
      <c r="G280" s="249" t="s">
        <v>35</v>
      </c>
      <c r="H280" s="250">
        <v>43833</v>
      </c>
      <c r="I280" s="249">
        <v>1</v>
      </c>
      <c r="J280" s="249">
        <v>0.98</v>
      </c>
      <c r="K280" s="249">
        <f t="shared" si="4"/>
        <v>104.09999999999994</v>
      </c>
      <c r="L280" s="249">
        <v>1.96</v>
      </c>
      <c r="M280" s="259">
        <v>1</v>
      </c>
      <c r="N280" s="259">
        <v>1</v>
      </c>
      <c r="O280" s="259"/>
      <c r="P280" s="259"/>
      <c r="Q280" s="229"/>
      <c r="R280" s="229"/>
      <c r="S280" s="263"/>
      <c r="T280" s="229"/>
      <c r="U280" s="229"/>
      <c r="V280" s="229"/>
      <c r="W280" s="229"/>
      <c r="X280" s="229"/>
      <c r="Y280" s="229"/>
      <c r="Z280" s="229"/>
      <c r="AA280" s="229"/>
      <c r="AB280" s="229"/>
      <c r="AC280" s="229"/>
      <c r="AD280" s="229"/>
    </row>
    <row r="281" spans="1:30" s="3" customFormat="1" ht="15.5">
      <c r="A281" s="232">
        <v>30071571</v>
      </c>
      <c r="B281" s="232" t="s">
        <v>452</v>
      </c>
      <c r="C281" s="232" t="s">
        <v>162</v>
      </c>
      <c r="D281" s="268" t="s">
        <v>1651</v>
      </c>
      <c r="E281" s="238" t="s">
        <v>984</v>
      </c>
      <c r="F281" s="238" t="s">
        <v>651</v>
      </c>
      <c r="G281" s="249" t="s">
        <v>33</v>
      </c>
      <c r="H281" s="250">
        <v>43862</v>
      </c>
      <c r="I281" s="249">
        <v>1</v>
      </c>
      <c r="J281" s="249">
        <v>0.98</v>
      </c>
      <c r="K281" s="249">
        <f t="shared" si="4"/>
        <v>105.07999999999994</v>
      </c>
      <c r="L281" s="249">
        <v>1.96</v>
      </c>
      <c r="M281" s="259">
        <v>1</v>
      </c>
      <c r="N281" s="259">
        <v>1</v>
      </c>
      <c r="O281" s="259"/>
      <c r="P281" s="259"/>
      <c r="Q281" s="229"/>
      <c r="R281" s="229"/>
      <c r="S281" s="263"/>
      <c r="T281" s="229"/>
      <c r="U281" s="229"/>
      <c r="V281" s="229"/>
      <c r="W281" s="229"/>
      <c r="X281" s="229"/>
      <c r="Y281" s="229"/>
      <c r="Z281" s="229"/>
      <c r="AA281" s="229"/>
      <c r="AB281" s="229"/>
      <c r="AC281" s="229"/>
      <c r="AD281" s="229"/>
    </row>
    <row r="282" spans="1:30" s="3" customFormat="1" ht="15.5">
      <c r="A282" s="232">
        <v>30075180</v>
      </c>
      <c r="B282" s="232" t="s">
        <v>1596</v>
      </c>
      <c r="C282" s="232" t="s">
        <v>861</v>
      </c>
      <c r="D282" s="268" t="s">
        <v>1652</v>
      </c>
      <c r="E282" s="238" t="s">
        <v>425</v>
      </c>
      <c r="F282" s="238" t="s">
        <v>250</v>
      </c>
      <c r="G282" s="249" t="s">
        <v>28</v>
      </c>
      <c r="H282" s="250">
        <v>43831</v>
      </c>
      <c r="I282" s="249">
        <v>1</v>
      </c>
      <c r="J282" s="249">
        <v>0.98</v>
      </c>
      <c r="K282" s="249">
        <f t="shared" si="4"/>
        <v>106.05999999999995</v>
      </c>
      <c r="L282" s="249">
        <v>1.96</v>
      </c>
      <c r="M282" s="259">
        <v>1</v>
      </c>
      <c r="N282" s="259">
        <v>1</v>
      </c>
      <c r="O282" s="259"/>
      <c r="P282" s="259"/>
      <c r="Q282" s="229"/>
      <c r="R282" s="229"/>
      <c r="S282" s="263"/>
      <c r="T282" s="229"/>
      <c r="U282" s="229"/>
      <c r="V282" s="229"/>
      <c r="W282" s="229"/>
      <c r="X282" s="229"/>
      <c r="Y282" s="229"/>
      <c r="Z282" s="229"/>
      <c r="AA282" s="229"/>
      <c r="AB282" s="229"/>
      <c r="AC282" s="229"/>
      <c r="AD282" s="229"/>
    </row>
    <row r="283" spans="1:30" s="3" customFormat="1" ht="15.5">
      <c r="A283" s="232">
        <v>30073348</v>
      </c>
      <c r="B283" s="232" t="s">
        <v>452</v>
      </c>
      <c r="C283" s="232" t="s">
        <v>162</v>
      </c>
      <c r="D283" s="268" t="s">
        <v>1653</v>
      </c>
      <c r="E283" s="238" t="s">
        <v>533</v>
      </c>
      <c r="F283" s="238" t="s">
        <v>163</v>
      </c>
      <c r="G283" s="249" t="s">
        <v>29</v>
      </c>
      <c r="H283" s="250">
        <v>43862</v>
      </c>
      <c r="I283" s="249">
        <v>0</v>
      </c>
      <c r="J283" s="249">
        <v>0.98</v>
      </c>
      <c r="K283" s="249">
        <f t="shared" si="4"/>
        <v>107.03999999999995</v>
      </c>
      <c r="L283" s="249">
        <v>1.96</v>
      </c>
      <c r="M283" s="259">
        <v>1</v>
      </c>
      <c r="N283" s="259">
        <v>1</v>
      </c>
      <c r="O283" s="259"/>
      <c r="P283" s="259"/>
      <c r="Q283" s="229"/>
      <c r="R283" s="229"/>
      <c r="S283" s="263"/>
      <c r="T283" s="229"/>
      <c r="U283" s="229"/>
      <c r="V283" s="229"/>
      <c r="W283" s="229"/>
      <c r="X283" s="229"/>
      <c r="Y283" s="229"/>
      <c r="Z283" s="229"/>
      <c r="AA283" s="229"/>
      <c r="AB283" s="229"/>
      <c r="AC283" s="229"/>
      <c r="AD283" s="229"/>
    </row>
    <row r="284" spans="1:30" s="3" customFormat="1" ht="15.5">
      <c r="A284" s="232">
        <v>30075424</v>
      </c>
      <c r="B284" s="232" t="s">
        <v>1639</v>
      </c>
      <c r="C284" s="232" t="s">
        <v>392</v>
      </c>
      <c r="D284" s="268" t="s">
        <v>1654</v>
      </c>
      <c r="E284" s="238" t="s">
        <v>1655</v>
      </c>
      <c r="F284" s="238" t="s">
        <v>1656</v>
      </c>
      <c r="G284" s="249" t="s">
        <v>29</v>
      </c>
      <c r="H284" s="249" t="s">
        <v>29</v>
      </c>
      <c r="I284" s="249">
        <v>0</v>
      </c>
      <c r="J284" s="249">
        <v>-4</v>
      </c>
      <c r="K284" s="249">
        <f t="shared" si="4"/>
        <v>103.03999999999995</v>
      </c>
      <c r="L284" s="249">
        <v>-8</v>
      </c>
      <c r="M284" s="259">
        <v>0</v>
      </c>
      <c r="N284" s="259">
        <v>1</v>
      </c>
      <c r="O284" s="259"/>
      <c r="P284" s="259"/>
      <c r="Q284" s="229"/>
      <c r="R284" s="229"/>
      <c r="S284" s="263"/>
      <c r="T284" s="229"/>
      <c r="U284" s="229"/>
      <c r="V284" s="229"/>
      <c r="W284" s="229"/>
      <c r="X284" s="229"/>
      <c r="Y284" s="229"/>
      <c r="Z284" s="229"/>
      <c r="AA284" s="229"/>
      <c r="AB284" s="229"/>
      <c r="AC284" s="229"/>
      <c r="AD284" s="229"/>
    </row>
    <row r="285" spans="1:30" s="3" customFormat="1" ht="15.5">
      <c r="A285" s="232">
        <v>30078706</v>
      </c>
      <c r="B285" s="232" t="s">
        <v>452</v>
      </c>
      <c r="C285" s="232" t="s">
        <v>532</v>
      </c>
      <c r="D285" s="268" t="s">
        <v>1657</v>
      </c>
      <c r="E285" s="238" t="s">
        <v>1098</v>
      </c>
      <c r="F285" s="238" t="s">
        <v>1106</v>
      </c>
      <c r="G285" s="249" t="s">
        <v>35</v>
      </c>
      <c r="H285" s="250">
        <v>43834</v>
      </c>
      <c r="I285" s="249">
        <v>1</v>
      </c>
      <c r="J285" s="249">
        <v>0.98</v>
      </c>
      <c r="K285" s="249">
        <f t="shared" si="4"/>
        <v>104.01999999999995</v>
      </c>
      <c r="L285" s="249">
        <v>1.96</v>
      </c>
      <c r="M285" s="259">
        <v>1</v>
      </c>
      <c r="N285" s="259">
        <v>1</v>
      </c>
      <c r="O285" s="259"/>
      <c r="P285" s="259"/>
      <c r="Q285" s="229"/>
      <c r="R285" s="229"/>
      <c r="S285" s="263"/>
      <c r="T285" s="229"/>
      <c r="U285" s="229"/>
      <c r="V285" s="229"/>
      <c r="W285" s="229"/>
      <c r="X285" s="229"/>
      <c r="Y285" s="229"/>
      <c r="Z285" s="229"/>
      <c r="AA285" s="229"/>
      <c r="AB285" s="229"/>
      <c r="AC285" s="229"/>
      <c r="AD285" s="229"/>
    </row>
    <row r="286" spans="1:30" s="3" customFormat="1" ht="15.5">
      <c r="A286" s="232">
        <v>30073686</v>
      </c>
      <c r="B286" s="232" t="s">
        <v>448</v>
      </c>
      <c r="C286" s="232" t="s">
        <v>1338</v>
      </c>
      <c r="D286" s="268" t="s">
        <v>1658</v>
      </c>
      <c r="E286" s="238" t="s">
        <v>143</v>
      </c>
      <c r="F286" s="238" t="s">
        <v>383</v>
      </c>
      <c r="G286" s="249" t="s">
        <v>39</v>
      </c>
      <c r="H286" s="249" t="s">
        <v>39</v>
      </c>
      <c r="I286" s="249">
        <v>1</v>
      </c>
      <c r="J286" s="249">
        <v>-4</v>
      </c>
      <c r="K286" s="249">
        <f t="shared" si="4"/>
        <v>100.01999999999995</v>
      </c>
      <c r="L286" s="249">
        <v>-8</v>
      </c>
      <c r="M286" s="259">
        <v>0</v>
      </c>
      <c r="N286" s="259">
        <v>1</v>
      </c>
      <c r="O286" s="259"/>
      <c r="P286" s="259"/>
      <c r="Q286" s="229"/>
      <c r="R286" s="229"/>
      <c r="S286" s="263"/>
      <c r="T286" s="229"/>
      <c r="U286" s="229"/>
      <c r="V286" s="229"/>
      <c r="W286" s="229"/>
      <c r="X286" s="229"/>
      <c r="Y286" s="229"/>
      <c r="Z286" s="229"/>
      <c r="AA286" s="229"/>
      <c r="AB286" s="229"/>
      <c r="AC286" s="229"/>
      <c r="AD286" s="229"/>
    </row>
    <row r="287" spans="1:30" s="3" customFormat="1" ht="15.5">
      <c r="A287" s="232">
        <v>30086407</v>
      </c>
      <c r="B287" s="232" t="s">
        <v>1596</v>
      </c>
      <c r="C287" s="232" t="s">
        <v>861</v>
      </c>
      <c r="D287" s="268" t="s">
        <v>1659</v>
      </c>
      <c r="E287" s="238" t="s">
        <v>250</v>
      </c>
      <c r="F287" s="238" t="s">
        <v>981</v>
      </c>
      <c r="G287" s="249" t="s">
        <v>108</v>
      </c>
      <c r="H287" s="250">
        <v>43953</v>
      </c>
      <c r="I287" s="249">
        <v>1</v>
      </c>
      <c r="J287" s="249">
        <v>0.98</v>
      </c>
      <c r="K287" s="249">
        <f t="shared" si="4"/>
        <v>100.99999999999996</v>
      </c>
      <c r="L287" s="249">
        <v>1.96</v>
      </c>
      <c r="M287" s="259">
        <v>1</v>
      </c>
      <c r="N287" s="259">
        <v>1</v>
      </c>
      <c r="O287" s="259"/>
      <c r="P287" s="259"/>
      <c r="Q287" s="229"/>
      <c r="R287" s="229"/>
      <c r="S287" s="263"/>
      <c r="T287" s="229"/>
      <c r="U287" s="229"/>
      <c r="V287" s="229"/>
      <c r="W287" s="229"/>
      <c r="X287" s="229"/>
      <c r="Y287" s="229"/>
      <c r="Z287" s="229"/>
      <c r="AA287" s="229"/>
      <c r="AB287" s="229"/>
      <c r="AC287" s="229"/>
      <c r="AD287" s="229"/>
    </row>
    <row r="288" spans="1:30" s="3" customFormat="1" ht="15.5">
      <c r="A288" s="232">
        <v>30086409</v>
      </c>
      <c r="B288" s="232" t="s">
        <v>1596</v>
      </c>
      <c r="C288" s="232" t="s">
        <v>861</v>
      </c>
      <c r="D288" s="268" t="s">
        <v>1660</v>
      </c>
      <c r="E288" s="238" t="s">
        <v>79</v>
      </c>
      <c r="F288" s="238" t="s">
        <v>1609</v>
      </c>
      <c r="G288" s="249" t="s">
        <v>39</v>
      </c>
      <c r="H288" s="250">
        <v>43862</v>
      </c>
      <c r="I288" s="249">
        <v>1</v>
      </c>
      <c r="J288" s="249">
        <v>0.98</v>
      </c>
      <c r="K288" s="249">
        <f t="shared" si="4"/>
        <v>101.97999999999996</v>
      </c>
      <c r="L288" s="249">
        <v>1.96</v>
      </c>
      <c r="M288" s="259">
        <v>1</v>
      </c>
      <c r="N288" s="259">
        <v>1</v>
      </c>
      <c r="O288" s="259"/>
      <c r="P288" s="259"/>
      <c r="Q288" s="229"/>
      <c r="R288" s="229"/>
      <c r="S288" s="263"/>
      <c r="T288" s="229"/>
      <c r="U288" s="229"/>
      <c r="V288" s="229"/>
      <c r="W288" s="229"/>
      <c r="X288" s="229"/>
      <c r="Y288" s="229"/>
      <c r="Z288" s="229"/>
      <c r="AA288" s="229"/>
      <c r="AB288" s="229"/>
      <c r="AC288" s="229"/>
      <c r="AD288" s="229"/>
    </row>
    <row r="289" spans="1:30" s="3" customFormat="1" ht="15.5">
      <c r="A289" s="232">
        <v>30088674</v>
      </c>
      <c r="B289" s="232" t="s">
        <v>1661</v>
      </c>
      <c r="C289" s="232" t="s">
        <v>103</v>
      </c>
      <c r="D289" s="268" t="s">
        <v>1662</v>
      </c>
      <c r="E289" s="238" t="s">
        <v>715</v>
      </c>
      <c r="F289" s="238" t="s">
        <v>1663</v>
      </c>
      <c r="G289" s="249" t="s">
        <v>39</v>
      </c>
      <c r="H289" s="250">
        <v>43922</v>
      </c>
      <c r="I289" s="249">
        <v>1</v>
      </c>
      <c r="J289" s="249">
        <v>0.98</v>
      </c>
      <c r="K289" s="249">
        <f t="shared" si="4"/>
        <v>102.95999999999997</v>
      </c>
      <c r="L289" s="249">
        <v>1.96</v>
      </c>
      <c r="M289" s="259">
        <v>1</v>
      </c>
      <c r="N289" s="259">
        <v>1</v>
      </c>
      <c r="O289" s="259"/>
      <c r="P289" s="259"/>
      <c r="Q289" s="229"/>
      <c r="R289" s="229"/>
      <c r="S289" s="263"/>
      <c r="T289" s="229"/>
      <c r="U289" s="229"/>
      <c r="V289" s="229"/>
      <c r="W289" s="229"/>
      <c r="X289" s="229"/>
      <c r="Y289" s="229"/>
      <c r="Z289" s="229"/>
      <c r="AA289" s="229"/>
      <c r="AB289" s="229"/>
      <c r="AC289" s="229"/>
      <c r="AD289" s="229"/>
    </row>
    <row r="290" spans="1:30" s="3" customFormat="1" ht="15.5">
      <c r="A290" s="232">
        <v>30084632</v>
      </c>
      <c r="B290" s="232" t="s">
        <v>452</v>
      </c>
      <c r="C290" s="232" t="s">
        <v>162</v>
      </c>
      <c r="D290" s="268" t="s">
        <v>1664</v>
      </c>
      <c r="E290" s="238" t="s">
        <v>163</v>
      </c>
      <c r="F290" s="238" t="s">
        <v>1007</v>
      </c>
      <c r="G290" s="249" t="s">
        <v>29</v>
      </c>
      <c r="H290" s="249" t="s">
        <v>29</v>
      </c>
      <c r="I290" s="249">
        <v>0</v>
      </c>
      <c r="J290" s="249">
        <v>-4</v>
      </c>
      <c r="K290" s="249">
        <f t="shared" si="4"/>
        <v>98.959999999999965</v>
      </c>
      <c r="L290" s="249">
        <v>-8</v>
      </c>
      <c r="M290" s="259">
        <v>0</v>
      </c>
      <c r="N290" s="259">
        <v>1</v>
      </c>
      <c r="O290" s="259"/>
      <c r="P290" s="259"/>
      <c r="Q290" s="229"/>
      <c r="R290" s="229"/>
      <c r="S290" s="263"/>
      <c r="T290" s="229"/>
      <c r="U290" s="229"/>
      <c r="V290" s="229"/>
      <c r="W290" s="229"/>
      <c r="X290" s="229"/>
      <c r="Y290" s="229"/>
      <c r="Z290" s="229"/>
      <c r="AA290" s="229"/>
      <c r="AB290" s="229"/>
      <c r="AC290" s="229"/>
      <c r="AD290" s="229"/>
    </row>
    <row r="291" spans="1:30" s="3" customFormat="1" ht="15.5">
      <c r="A291" s="232">
        <v>30091290</v>
      </c>
      <c r="B291" s="232" t="s">
        <v>466</v>
      </c>
      <c r="C291" s="232" t="s">
        <v>859</v>
      </c>
      <c r="D291" s="268" t="s">
        <v>1665</v>
      </c>
      <c r="E291" s="238" t="s">
        <v>418</v>
      </c>
      <c r="F291" s="238" t="s">
        <v>117</v>
      </c>
      <c r="G291" s="249" t="s">
        <v>29</v>
      </c>
      <c r="H291" s="250">
        <v>43831</v>
      </c>
      <c r="I291" s="249">
        <v>0</v>
      </c>
      <c r="J291" s="249">
        <v>0.98</v>
      </c>
      <c r="K291" s="249">
        <f t="shared" si="4"/>
        <v>99.939999999999969</v>
      </c>
      <c r="L291" s="249">
        <v>1.96</v>
      </c>
      <c r="M291" s="259">
        <v>1</v>
      </c>
      <c r="N291" s="259">
        <v>1</v>
      </c>
      <c r="O291" s="259"/>
      <c r="P291" s="259"/>
      <c r="Q291" s="229"/>
      <c r="R291" s="229"/>
      <c r="S291" s="263"/>
      <c r="T291" s="229"/>
      <c r="U291" s="229"/>
      <c r="V291" s="229"/>
      <c r="W291" s="229"/>
      <c r="X291" s="229"/>
      <c r="Y291" s="229"/>
      <c r="Z291" s="229"/>
      <c r="AA291" s="229"/>
      <c r="AB291" s="229"/>
      <c r="AC291" s="229"/>
      <c r="AD291" s="229"/>
    </row>
    <row r="292" spans="1:30" s="3" customFormat="1" ht="15.5">
      <c r="A292" s="232">
        <v>30083114</v>
      </c>
      <c r="B292" s="232" t="s">
        <v>452</v>
      </c>
      <c r="C292" s="232" t="s">
        <v>162</v>
      </c>
      <c r="D292" s="268" t="s">
        <v>1665</v>
      </c>
      <c r="E292" s="238" t="s">
        <v>533</v>
      </c>
      <c r="F292" s="238" t="s">
        <v>1613</v>
      </c>
      <c r="G292" s="250">
        <v>43831</v>
      </c>
      <c r="H292" s="250">
        <v>43862</v>
      </c>
      <c r="I292" s="249">
        <v>1</v>
      </c>
      <c r="J292" s="249">
        <v>0.98</v>
      </c>
      <c r="K292" s="249">
        <f t="shared" si="4"/>
        <v>100.91999999999997</v>
      </c>
      <c r="L292" s="249">
        <v>1.96</v>
      </c>
      <c r="M292" s="259">
        <v>1</v>
      </c>
      <c r="N292" s="259">
        <v>1</v>
      </c>
      <c r="O292" s="259"/>
      <c r="P292" s="259"/>
      <c r="Q292" s="229"/>
      <c r="R292" s="229"/>
      <c r="S292" s="263"/>
      <c r="T292" s="229"/>
      <c r="U292" s="229"/>
      <c r="V292" s="229"/>
      <c r="W292" s="229"/>
      <c r="X292" s="229"/>
      <c r="Y292" s="229"/>
      <c r="Z292" s="229"/>
      <c r="AA292" s="229"/>
      <c r="AB292" s="229"/>
      <c r="AC292" s="229"/>
      <c r="AD292" s="229"/>
    </row>
    <row r="293" spans="1:30" s="3" customFormat="1" ht="15.5">
      <c r="A293" s="232">
        <v>30084015</v>
      </c>
      <c r="B293" s="232" t="s">
        <v>806</v>
      </c>
      <c r="C293" s="232" t="s">
        <v>128</v>
      </c>
      <c r="D293" s="268">
        <v>43841.708333333336</v>
      </c>
      <c r="E293" s="238" t="s">
        <v>210</v>
      </c>
      <c r="F293" s="238" t="s">
        <v>1561</v>
      </c>
      <c r="G293" s="249" t="s">
        <v>29</v>
      </c>
      <c r="H293" s="249" t="s">
        <v>33</v>
      </c>
      <c r="I293" s="249">
        <v>1</v>
      </c>
      <c r="J293" s="249">
        <v>0.98</v>
      </c>
      <c r="K293" s="249">
        <f t="shared" si="4"/>
        <v>101.89999999999998</v>
      </c>
      <c r="L293" s="249">
        <v>1.96</v>
      </c>
      <c r="M293" s="259">
        <v>1</v>
      </c>
      <c r="N293" s="259">
        <v>1</v>
      </c>
      <c r="O293" s="259"/>
      <c r="P293" s="259"/>
      <c r="Q293" s="229"/>
      <c r="R293" s="229"/>
      <c r="S293" s="263"/>
      <c r="T293" s="229"/>
      <c r="U293" s="229"/>
      <c r="V293" s="229"/>
      <c r="W293" s="229"/>
      <c r="X293" s="229"/>
      <c r="Y293" s="229"/>
      <c r="Z293" s="229"/>
      <c r="AA293" s="229"/>
      <c r="AB293" s="229"/>
      <c r="AC293" s="229"/>
      <c r="AD293" s="229"/>
    </row>
    <row r="294" spans="1:30" s="3" customFormat="1" ht="15.5">
      <c r="A294" s="232">
        <v>30089299</v>
      </c>
      <c r="B294" s="232" t="s">
        <v>806</v>
      </c>
      <c r="C294" s="232" t="s">
        <v>128</v>
      </c>
      <c r="D294" s="268">
        <v>43841.708333333336</v>
      </c>
      <c r="E294" s="238" t="s">
        <v>333</v>
      </c>
      <c r="F294" s="238" t="s">
        <v>659</v>
      </c>
      <c r="G294" s="250">
        <v>43833</v>
      </c>
      <c r="H294" s="250">
        <v>43864</v>
      </c>
      <c r="I294" s="249">
        <v>1</v>
      </c>
      <c r="J294" s="249">
        <v>0.98</v>
      </c>
      <c r="K294" s="249">
        <f t="shared" si="4"/>
        <v>102.87999999999998</v>
      </c>
      <c r="L294" s="249">
        <v>1.96</v>
      </c>
      <c r="M294" s="259">
        <v>1</v>
      </c>
      <c r="N294" s="259">
        <v>1</v>
      </c>
      <c r="O294" s="259"/>
      <c r="P294" s="259"/>
      <c r="Q294" s="229"/>
      <c r="R294" s="229"/>
      <c r="S294" s="263"/>
      <c r="T294" s="229"/>
      <c r="U294" s="229"/>
      <c r="V294" s="229"/>
      <c r="W294" s="229"/>
      <c r="X294" s="229"/>
      <c r="Y294" s="229"/>
      <c r="Z294" s="229"/>
      <c r="AA294" s="229"/>
      <c r="AB294" s="229"/>
      <c r="AC294" s="229"/>
      <c r="AD294" s="229"/>
    </row>
    <row r="295" spans="1:30" s="3" customFormat="1" ht="15.5">
      <c r="A295" s="232">
        <v>30093753</v>
      </c>
      <c r="B295" s="232" t="s">
        <v>1596</v>
      </c>
      <c r="C295" s="232" t="s">
        <v>861</v>
      </c>
      <c r="D295" s="268">
        <v>43872.125</v>
      </c>
      <c r="E295" s="238" t="s">
        <v>250</v>
      </c>
      <c r="F295" s="238" t="s">
        <v>252</v>
      </c>
      <c r="G295" s="249" t="s">
        <v>29</v>
      </c>
      <c r="H295" s="249" t="s">
        <v>33</v>
      </c>
      <c r="I295" s="249">
        <v>1</v>
      </c>
      <c r="J295" s="249">
        <v>0.98</v>
      </c>
      <c r="K295" s="249">
        <f t="shared" si="4"/>
        <v>103.85999999999999</v>
      </c>
      <c r="L295" s="249">
        <v>1.96</v>
      </c>
      <c r="M295" s="259">
        <v>1</v>
      </c>
      <c r="N295" s="259">
        <v>1</v>
      </c>
      <c r="O295" s="259"/>
      <c r="P295" s="259"/>
      <c r="Q295" s="229"/>
      <c r="R295" s="229"/>
      <c r="S295" s="263"/>
      <c r="T295" s="229"/>
      <c r="U295" s="229"/>
      <c r="V295" s="229"/>
      <c r="W295" s="229"/>
      <c r="X295" s="229"/>
      <c r="Y295" s="229"/>
      <c r="Z295" s="229"/>
      <c r="AA295" s="229"/>
      <c r="AB295" s="229"/>
      <c r="AC295" s="229"/>
      <c r="AD295" s="229"/>
    </row>
    <row r="296" spans="1:30" s="3" customFormat="1" ht="15.5">
      <c r="A296" s="232">
        <v>30076189</v>
      </c>
      <c r="B296" s="232" t="s">
        <v>1558</v>
      </c>
      <c r="C296" s="232" t="s">
        <v>126</v>
      </c>
      <c r="D296" s="268">
        <v>43872.75</v>
      </c>
      <c r="E296" s="238" t="s">
        <v>1560</v>
      </c>
      <c r="F296" s="238" t="s">
        <v>144</v>
      </c>
      <c r="G296" s="249" t="s">
        <v>28</v>
      </c>
      <c r="H296" s="249" t="s">
        <v>28</v>
      </c>
      <c r="I296" s="249">
        <v>1</v>
      </c>
      <c r="J296" s="249">
        <v>-4</v>
      </c>
      <c r="K296" s="249">
        <f t="shared" si="4"/>
        <v>99.859999999999985</v>
      </c>
      <c r="L296" s="249">
        <v>-8</v>
      </c>
      <c r="M296" s="259">
        <v>0</v>
      </c>
      <c r="N296" s="259">
        <v>1</v>
      </c>
      <c r="O296" s="259"/>
      <c r="P296" s="259"/>
      <c r="Q296" s="229"/>
      <c r="R296" s="229"/>
      <c r="S296" s="263"/>
      <c r="T296" s="229"/>
      <c r="U296" s="229"/>
      <c r="V296" s="229"/>
      <c r="W296" s="229"/>
      <c r="X296" s="229"/>
      <c r="Y296" s="229"/>
      <c r="Z296" s="229"/>
      <c r="AA296" s="229"/>
      <c r="AB296" s="229"/>
      <c r="AC296" s="229"/>
      <c r="AD296" s="229"/>
    </row>
    <row r="297" spans="1:30" s="3" customFormat="1" ht="15.5">
      <c r="A297" s="232">
        <v>30108194</v>
      </c>
      <c r="B297" s="232" t="s">
        <v>466</v>
      </c>
      <c r="C297" s="232" t="s">
        <v>859</v>
      </c>
      <c r="D297" s="268">
        <v>44023.583333333336</v>
      </c>
      <c r="E297" s="238" t="s">
        <v>117</v>
      </c>
      <c r="F297" s="238" t="s">
        <v>1035</v>
      </c>
      <c r="G297" s="249" t="s">
        <v>33</v>
      </c>
      <c r="H297" s="250">
        <v>43864</v>
      </c>
      <c r="I297" s="249">
        <v>1</v>
      </c>
      <c r="J297" s="249">
        <v>0.98</v>
      </c>
      <c r="K297" s="249">
        <f t="shared" si="4"/>
        <v>100.83999999999999</v>
      </c>
      <c r="L297" s="249">
        <v>1.96</v>
      </c>
      <c r="M297" s="259">
        <v>1</v>
      </c>
      <c r="N297" s="259">
        <v>1</v>
      </c>
      <c r="O297" s="259"/>
      <c r="P297" s="259"/>
      <c r="Q297" s="229"/>
      <c r="R297" s="229"/>
      <c r="S297" s="263"/>
      <c r="T297" s="229"/>
      <c r="U297" s="229"/>
      <c r="V297" s="229"/>
      <c r="W297" s="229"/>
      <c r="X297" s="229"/>
      <c r="Y297" s="229"/>
      <c r="Z297" s="229"/>
      <c r="AA297" s="229"/>
      <c r="AB297" s="229"/>
      <c r="AC297" s="229"/>
      <c r="AD297" s="229"/>
    </row>
    <row r="298" spans="1:30" s="3" customFormat="1" ht="15.5">
      <c r="A298" s="232">
        <v>30090648</v>
      </c>
      <c r="B298" s="232" t="s">
        <v>1558</v>
      </c>
      <c r="C298" s="232" t="s">
        <v>126</v>
      </c>
      <c r="D298" s="268">
        <v>44023.583333333336</v>
      </c>
      <c r="E298" s="238" t="s">
        <v>184</v>
      </c>
      <c r="F298" s="238" t="s">
        <v>1666</v>
      </c>
      <c r="G298" s="249" t="s">
        <v>33</v>
      </c>
      <c r="H298" s="250">
        <v>43862</v>
      </c>
      <c r="I298" s="249">
        <v>1</v>
      </c>
      <c r="J298" s="249">
        <v>0.98</v>
      </c>
      <c r="K298" s="249">
        <f t="shared" si="4"/>
        <v>101.82</v>
      </c>
      <c r="L298" s="249">
        <v>1.96</v>
      </c>
      <c r="M298" s="259">
        <v>1</v>
      </c>
      <c r="N298" s="259">
        <v>1</v>
      </c>
      <c r="O298" s="259"/>
      <c r="P298" s="259"/>
      <c r="Q298" s="229"/>
      <c r="R298" s="229"/>
      <c r="S298" s="263"/>
      <c r="T298" s="229"/>
      <c r="U298" s="229"/>
      <c r="V298" s="229"/>
      <c r="W298" s="229"/>
      <c r="X298" s="229"/>
      <c r="Y298" s="229"/>
      <c r="Z298" s="229"/>
      <c r="AA298" s="229"/>
      <c r="AB298" s="229"/>
      <c r="AC298" s="229"/>
      <c r="AD298" s="229"/>
    </row>
    <row r="299" spans="1:30" s="3" customFormat="1" ht="15.5">
      <c r="A299" s="232">
        <v>30094789</v>
      </c>
      <c r="B299" s="232" t="s">
        <v>806</v>
      </c>
      <c r="C299" s="232" t="s">
        <v>128</v>
      </c>
      <c r="D299" s="268">
        <v>44054.708333333336</v>
      </c>
      <c r="E299" s="238" t="s">
        <v>187</v>
      </c>
      <c r="F299" s="238" t="s">
        <v>333</v>
      </c>
      <c r="G299" s="250">
        <v>43832</v>
      </c>
      <c r="H299" s="250">
        <v>43863</v>
      </c>
      <c r="I299" s="249">
        <v>1</v>
      </c>
      <c r="J299" s="249">
        <v>0.98</v>
      </c>
      <c r="K299" s="249">
        <f t="shared" si="4"/>
        <v>102.8</v>
      </c>
      <c r="L299" s="249">
        <v>1.96</v>
      </c>
      <c r="M299" s="259">
        <v>1</v>
      </c>
      <c r="N299" s="259">
        <v>1</v>
      </c>
      <c r="O299" s="259"/>
      <c r="P299" s="259"/>
      <c r="Q299" s="229"/>
      <c r="R299" s="229"/>
      <c r="S299" s="263"/>
      <c r="T299" s="229"/>
      <c r="U299" s="229"/>
      <c r="V299" s="229"/>
      <c r="W299" s="229"/>
      <c r="X299" s="229"/>
      <c r="Y299" s="229"/>
      <c r="Z299" s="229"/>
      <c r="AA299" s="229"/>
      <c r="AB299" s="229"/>
      <c r="AC299" s="229"/>
      <c r="AD299" s="229"/>
    </row>
    <row r="300" spans="1:30" s="3" customFormat="1" ht="15.5">
      <c r="A300" s="232">
        <v>30108894</v>
      </c>
      <c r="B300" s="232" t="s">
        <v>1596</v>
      </c>
      <c r="C300" s="232" t="s">
        <v>861</v>
      </c>
      <c r="D300" s="268">
        <v>44054.979166666664</v>
      </c>
      <c r="E300" s="238" t="s">
        <v>425</v>
      </c>
      <c r="F300" s="238" t="s">
        <v>129</v>
      </c>
      <c r="G300" s="249" t="s">
        <v>29</v>
      </c>
      <c r="H300" s="250">
        <v>43922</v>
      </c>
      <c r="I300" s="249">
        <v>0</v>
      </c>
      <c r="J300" s="249">
        <v>0.98</v>
      </c>
      <c r="K300" s="249">
        <f t="shared" si="4"/>
        <v>103.78</v>
      </c>
      <c r="L300" s="249">
        <v>1.96</v>
      </c>
      <c r="M300" s="259">
        <v>1</v>
      </c>
      <c r="N300" s="259">
        <v>1</v>
      </c>
      <c r="O300" s="259"/>
      <c r="P300" s="259"/>
      <c r="Q300" s="229"/>
      <c r="R300" s="229"/>
      <c r="S300" s="263"/>
      <c r="T300" s="229"/>
      <c r="U300" s="229"/>
      <c r="V300" s="229"/>
      <c r="W300" s="229"/>
      <c r="X300" s="229"/>
      <c r="Y300" s="229"/>
      <c r="Z300" s="229"/>
      <c r="AA300" s="229"/>
      <c r="AB300" s="229"/>
      <c r="AC300" s="229"/>
      <c r="AD300" s="229"/>
    </row>
    <row r="301" spans="1:30" s="3" customFormat="1" ht="15.5">
      <c r="A301" s="232">
        <v>30108894</v>
      </c>
      <c r="B301" s="232" t="s">
        <v>452</v>
      </c>
      <c r="C301" s="232" t="s">
        <v>162</v>
      </c>
      <c r="D301" s="268">
        <v>44146.416666666664</v>
      </c>
      <c r="E301" s="238" t="s">
        <v>533</v>
      </c>
      <c r="F301" s="238" t="s">
        <v>694</v>
      </c>
      <c r="G301" s="249" t="s">
        <v>33</v>
      </c>
      <c r="H301" s="249" t="s">
        <v>33</v>
      </c>
      <c r="I301" s="249">
        <v>1</v>
      </c>
      <c r="J301" s="249">
        <v>-4</v>
      </c>
      <c r="K301" s="249">
        <f t="shared" si="4"/>
        <v>99.78</v>
      </c>
      <c r="L301" s="249">
        <v>-8</v>
      </c>
      <c r="M301" s="259">
        <v>0</v>
      </c>
      <c r="N301" s="259">
        <v>1</v>
      </c>
      <c r="O301" s="259"/>
      <c r="P301" s="259"/>
      <c r="Q301" s="229"/>
      <c r="R301" s="229"/>
      <c r="S301" s="263"/>
      <c r="T301" s="229"/>
      <c r="U301" s="229"/>
      <c r="V301" s="229"/>
      <c r="W301" s="229"/>
      <c r="X301" s="229"/>
      <c r="Y301" s="229"/>
      <c r="Z301" s="229"/>
      <c r="AA301" s="229"/>
      <c r="AB301" s="229"/>
      <c r="AC301" s="229"/>
      <c r="AD301" s="229"/>
    </row>
    <row r="302" spans="1:30" s="3" customFormat="1" ht="15.5">
      <c r="A302" s="232">
        <v>30125975</v>
      </c>
      <c r="B302" s="232" t="s">
        <v>452</v>
      </c>
      <c r="C302" s="232" t="s">
        <v>162</v>
      </c>
      <c r="D302" s="268" t="s">
        <v>1667</v>
      </c>
      <c r="E302" s="238" t="s">
        <v>694</v>
      </c>
      <c r="F302" s="238" t="s">
        <v>875</v>
      </c>
      <c r="G302" s="249" t="s">
        <v>29</v>
      </c>
      <c r="H302" s="249" t="s">
        <v>28</v>
      </c>
      <c r="I302" s="249">
        <v>0</v>
      </c>
      <c r="J302" s="249">
        <v>0.98</v>
      </c>
      <c r="K302" s="249">
        <f t="shared" si="4"/>
        <v>100.76</v>
      </c>
      <c r="L302" s="249">
        <v>1.96</v>
      </c>
      <c r="M302" s="259">
        <v>1</v>
      </c>
      <c r="N302" s="259">
        <v>1</v>
      </c>
      <c r="O302" s="259"/>
      <c r="P302" s="259"/>
      <c r="Q302" s="229"/>
      <c r="R302" s="229"/>
      <c r="S302" s="263"/>
      <c r="T302" s="229"/>
      <c r="U302" s="229"/>
      <c r="V302" s="229"/>
      <c r="W302" s="229"/>
      <c r="X302" s="229"/>
      <c r="Y302" s="229"/>
      <c r="Z302" s="229"/>
      <c r="AA302" s="229"/>
      <c r="AB302" s="229"/>
      <c r="AC302" s="229"/>
      <c r="AD302" s="229"/>
    </row>
    <row r="303" spans="1:30" s="3" customFormat="1" ht="15.5">
      <c r="A303" s="232">
        <v>30113649</v>
      </c>
      <c r="B303" s="232" t="s">
        <v>449</v>
      </c>
      <c r="C303" s="232" t="s">
        <v>110</v>
      </c>
      <c r="D303" s="268" t="s">
        <v>1668</v>
      </c>
      <c r="E303" s="238" t="s">
        <v>111</v>
      </c>
      <c r="F303" s="238" t="s">
        <v>997</v>
      </c>
      <c r="G303" s="249" t="s">
        <v>35</v>
      </c>
      <c r="H303" s="250">
        <v>43892</v>
      </c>
      <c r="I303" s="249">
        <v>1</v>
      </c>
      <c r="J303" s="249">
        <v>0.98</v>
      </c>
      <c r="K303" s="249">
        <f t="shared" si="4"/>
        <v>101.74000000000001</v>
      </c>
      <c r="L303" s="249">
        <v>1.96</v>
      </c>
      <c r="M303" s="259">
        <v>1</v>
      </c>
      <c r="N303" s="259">
        <v>1</v>
      </c>
      <c r="O303" s="259"/>
      <c r="P303" s="259"/>
      <c r="Q303" s="229"/>
      <c r="R303" s="229"/>
      <c r="S303" s="263"/>
      <c r="T303" s="229"/>
      <c r="U303" s="229"/>
      <c r="V303" s="229"/>
      <c r="W303" s="229"/>
      <c r="X303" s="229"/>
      <c r="Y303" s="229"/>
      <c r="Z303" s="229"/>
      <c r="AA303" s="229"/>
      <c r="AB303" s="229"/>
      <c r="AC303" s="229"/>
      <c r="AD303" s="229"/>
    </row>
    <row r="304" spans="1:30" s="3" customFormat="1" ht="15.5">
      <c r="A304" s="232">
        <v>542324</v>
      </c>
      <c r="B304" s="232" t="s">
        <v>806</v>
      </c>
      <c r="C304" s="232" t="s">
        <v>128</v>
      </c>
      <c r="D304" s="268" t="s">
        <v>1669</v>
      </c>
      <c r="E304" s="238" t="s">
        <v>1562</v>
      </c>
      <c r="F304" s="238" t="s">
        <v>209</v>
      </c>
      <c r="G304" s="249" t="s">
        <v>33</v>
      </c>
      <c r="H304" s="250">
        <v>43831</v>
      </c>
      <c r="I304" s="249">
        <v>1</v>
      </c>
      <c r="J304" s="249">
        <v>0.98</v>
      </c>
      <c r="K304" s="249">
        <f t="shared" si="4"/>
        <v>102.72000000000001</v>
      </c>
      <c r="L304" s="249">
        <v>1.96</v>
      </c>
      <c r="M304" s="259">
        <v>1</v>
      </c>
      <c r="N304" s="259">
        <v>1</v>
      </c>
      <c r="O304" s="259"/>
      <c r="P304" s="259"/>
      <c r="Q304" s="229"/>
      <c r="R304" s="229"/>
      <c r="S304" s="263"/>
      <c r="T304" s="229"/>
      <c r="U304" s="229"/>
      <c r="V304" s="229"/>
      <c r="W304" s="229"/>
      <c r="X304" s="229"/>
      <c r="Y304" s="229"/>
      <c r="Z304" s="229"/>
      <c r="AA304" s="229"/>
      <c r="AB304" s="229"/>
      <c r="AC304" s="229"/>
      <c r="AD304" s="229"/>
    </row>
    <row r="305" spans="1:30" s="3" customFormat="1" ht="15.5">
      <c r="A305" s="232">
        <v>30104504</v>
      </c>
      <c r="B305" s="232" t="s">
        <v>1558</v>
      </c>
      <c r="C305" s="232" t="s">
        <v>126</v>
      </c>
      <c r="D305" s="268" t="s">
        <v>1670</v>
      </c>
      <c r="E305" s="238" t="s">
        <v>91</v>
      </c>
      <c r="F305" s="238" t="s">
        <v>1560</v>
      </c>
      <c r="G305" s="249" t="s">
        <v>29</v>
      </c>
      <c r="H305" s="250">
        <v>43862</v>
      </c>
      <c r="I305" s="249">
        <v>0</v>
      </c>
      <c r="J305" s="249">
        <v>0.98</v>
      </c>
      <c r="K305" s="249">
        <f t="shared" si="4"/>
        <v>103.70000000000002</v>
      </c>
      <c r="L305" s="249">
        <v>1.96</v>
      </c>
      <c r="M305" s="259">
        <v>1</v>
      </c>
      <c r="N305" s="259">
        <v>1</v>
      </c>
      <c r="O305" s="259"/>
      <c r="P305" s="259"/>
      <c r="Q305" s="229"/>
      <c r="R305" s="229"/>
      <c r="S305" s="263"/>
      <c r="T305" s="229"/>
      <c r="U305" s="229"/>
      <c r="V305" s="229"/>
      <c r="W305" s="229"/>
      <c r="X305" s="229"/>
      <c r="Y305" s="229"/>
      <c r="Z305" s="229"/>
      <c r="AA305" s="229"/>
      <c r="AB305" s="229"/>
      <c r="AC305" s="229"/>
      <c r="AD305" s="229"/>
    </row>
    <row r="306" spans="1:30" s="3" customFormat="1" ht="15.5">
      <c r="A306" s="232">
        <v>30104509</v>
      </c>
      <c r="B306" s="232" t="s">
        <v>1558</v>
      </c>
      <c r="C306" s="232" t="s">
        <v>126</v>
      </c>
      <c r="D306" s="268" t="s">
        <v>1671</v>
      </c>
      <c r="E306" s="238" t="s">
        <v>669</v>
      </c>
      <c r="F306" s="238" t="s">
        <v>1559</v>
      </c>
      <c r="G306" s="250">
        <v>43891</v>
      </c>
      <c r="H306" s="250">
        <v>43922</v>
      </c>
      <c r="I306" s="249">
        <v>1</v>
      </c>
      <c r="J306" s="249">
        <v>0.98</v>
      </c>
      <c r="K306" s="249">
        <f t="shared" si="4"/>
        <v>104.68000000000002</v>
      </c>
      <c r="L306" s="249">
        <v>1.96</v>
      </c>
      <c r="M306" s="259">
        <v>1</v>
      </c>
      <c r="N306" s="259">
        <v>1</v>
      </c>
      <c r="O306" s="259"/>
      <c r="P306" s="259"/>
      <c r="Q306" s="229"/>
      <c r="R306" s="229"/>
      <c r="S306" s="263"/>
      <c r="T306" s="229"/>
      <c r="U306" s="229"/>
      <c r="V306" s="229"/>
      <c r="W306" s="229"/>
      <c r="X306" s="229"/>
      <c r="Y306" s="229"/>
      <c r="Z306" s="229"/>
      <c r="AA306" s="229"/>
      <c r="AB306" s="229"/>
      <c r="AC306" s="229"/>
      <c r="AD306" s="229"/>
    </row>
    <row r="307" spans="1:30" s="3" customFormat="1" ht="15.5">
      <c r="A307" s="232">
        <v>30135067</v>
      </c>
      <c r="B307" s="232" t="s">
        <v>452</v>
      </c>
      <c r="C307" s="232" t="s">
        <v>162</v>
      </c>
      <c r="D307" s="268" t="s">
        <v>1672</v>
      </c>
      <c r="E307" s="238" t="s">
        <v>1006</v>
      </c>
      <c r="F307" s="238" t="s">
        <v>533</v>
      </c>
      <c r="G307" s="249" t="s">
        <v>39</v>
      </c>
      <c r="H307" s="249" t="s">
        <v>148</v>
      </c>
      <c r="I307" s="249">
        <v>1</v>
      </c>
      <c r="J307" s="249">
        <v>0.98</v>
      </c>
      <c r="K307" s="249">
        <f t="shared" si="4"/>
        <v>105.66000000000003</v>
      </c>
      <c r="L307" s="249">
        <v>1.96</v>
      </c>
      <c r="M307" s="259">
        <v>1</v>
      </c>
      <c r="N307" s="259">
        <v>1</v>
      </c>
      <c r="O307" s="259"/>
      <c r="P307" s="259"/>
      <c r="Q307" s="229"/>
      <c r="R307" s="229"/>
      <c r="S307" s="263"/>
      <c r="T307" s="229"/>
      <c r="U307" s="229"/>
      <c r="V307" s="229"/>
      <c r="W307" s="229"/>
      <c r="X307" s="229"/>
      <c r="Y307" s="229"/>
      <c r="Z307" s="229"/>
      <c r="AA307" s="229"/>
      <c r="AB307" s="229"/>
      <c r="AC307" s="229"/>
      <c r="AD307" s="229"/>
    </row>
    <row r="308" spans="1:30" s="3" customFormat="1" ht="15.5">
      <c r="A308" s="232">
        <v>30135070</v>
      </c>
      <c r="B308" s="232" t="s">
        <v>452</v>
      </c>
      <c r="C308" s="232" t="s">
        <v>162</v>
      </c>
      <c r="D308" s="268" t="s">
        <v>1673</v>
      </c>
      <c r="E308" s="238" t="s">
        <v>508</v>
      </c>
      <c r="F308" s="238" t="s">
        <v>163</v>
      </c>
      <c r="G308" s="249" t="s">
        <v>28</v>
      </c>
      <c r="H308" s="250">
        <v>43834</v>
      </c>
      <c r="I308" s="249">
        <v>1</v>
      </c>
      <c r="J308" s="249">
        <v>0.98</v>
      </c>
      <c r="K308" s="249">
        <f t="shared" si="4"/>
        <v>106.64000000000003</v>
      </c>
      <c r="L308" s="249">
        <v>1.96</v>
      </c>
      <c r="M308" s="259">
        <v>1</v>
      </c>
      <c r="N308" s="259">
        <v>1</v>
      </c>
      <c r="O308" s="259"/>
      <c r="P308" s="259"/>
      <c r="Q308" s="229"/>
      <c r="R308" s="229"/>
      <c r="S308" s="263"/>
      <c r="T308" s="229"/>
      <c r="U308" s="229"/>
      <c r="V308" s="229"/>
      <c r="W308" s="229"/>
      <c r="X308" s="229"/>
      <c r="Y308" s="229"/>
      <c r="Z308" s="229"/>
      <c r="AA308" s="229"/>
      <c r="AB308" s="229"/>
      <c r="AC308" s="229"/>
      <c r="AD308" s="229"/>
    </row>
    <row r="309" spans="1:30" s="3" customFormat="1" ht="15.5">
      <c r="A309" s="232">
        <v>30135575</v>
      </c>
      <c r="B309" s="232" t="s">
        <v>806</v>
      </c>
      <c r="C309" s="232" t="s">
        <v>128</v>
      </c>
      <c r="D309" s="268" t="s">
        <v>1674</v>
      </c>
      <c r="E309" s="238" t="s">
        <v>211</v>
      </c>
      <c r="F309" s="238" t="s">
        <v>1562</v>
      </c>
      <c r="G309" s="250">
        <v>43862</v>
      </c>
      <c r="H309" s="250">
        <v>43891</v>
      </c>
      <c r="I309" s="249">
        <v>1</v>
      </c>
      <c r="J309" s="249">
        <v>0.98</v>
      </c>
      <c r="K309" s="249">
        <f t="shared" si="4"/>
        <v>107.62000000000003</v>
      </c>
      <c r="L309" s="249">
        <v>1.96</v>
      </c>
      <c r="M309" s="259">
        <v>1</v>
      </c>
      <c r="N309" s="259">
        <v>1</v>
      </c>
      <c r="O309" s="259"/>
      <c r="P309" s="259"/>
      <c r="Q309" s="229"/>
      <c r="R309" s="229"/>
      <c r="S309" s="263"/>
      <c r="T309" s="229"/>
      <c r="U309" s="229"/>
      <c r="V309" s="229"/>
      <c r="W309" s="229"/>
      <c r="X309" s="229"/>
      <c r="Y309" s="229"/>
      <c r="Z309" s="229"/>
      <c r="AA309" s="229"/>
      <c r="AB309" s="229"/>
      <c r="AC309" s="229"/>
      <c r="AD309" s="229"/>
    </row>
    <row r="310" spans="1:30" s="3" customFormat="1" ht="15.5">
      <c r="A310" s="232">
        <v>30141255</v>
      </c>
      <c r="B310" s="232" t="s">
        <v>480</v>
      </c>
      <c r="C310" s="232" t="s">
        <v>1481</v>
      </c>
      <c r="D310" s="268" t="s">
        <v>1675</v>
      </c>
      <c r="E310" s="238" t="s">
        <v>662</v>
      </c>
      <c r="F310" s="238" t="s">
        <v>851</v>
      </c>
      <c r="G310" s="249" t="s">
        <v>71</v>
      </c>
      <c r="H310" s="250">
        <v>43835</v>
      </c>
      <c r="I310" s="249">
        <v>1</v>
      </c>
      <c r="J310" s="249">
        <v>0.98</v>
      </c>
      <c r="K310" s="249">
        <f t="shared" si="4"/>
        <v>108.60000000000004</v>
      </c>
      <c r="L310" s="249">
        <v>1.96</v>
      </c>
      <c r="M310" s="259">
        <v>1</v>
      </c>
      <c r="N310" s="259">
        <v>1</v>
      </c>
      <c r="O310" s="259"/>
      <c r="P310" s="259"/>
      <c r="Q310" s="229"/>
      <c r="R310" s="229"/>
      <c r="S310" s="263"/>
      <c r="T310" s="229"/>
      <c r="U310" s="229"/>
      <c r="V310" s="229"/>
      <c r="W310" s="229"/>
      <c r="X310" s="229"/>
      <c r="Y310" s="229"/>
      <c r="Z310" s="229"/>
      <c r="AA310" s="229"/>
      <c r="AB310" s="229"/>
      <c r="AC310" s="229"/>
      <c r="AD310" s="229"/>
    </row>
    <row r="311" spans="1:30" s="3" customFormat="1" ht="15.5">
      <c r="A311" s="232">
        <v>30133700</v>
      </c>
      <c r="B311" s="232" t="s">
        <v>449</v>
      </c>
      <c r="C311" s="232" t="s">
        <v>110</v>
      </c>
      <c r="D311" s="268" t="s">
        <v>1676</v>
      </c>
      <c r="E311" s="238" t="s">
        <v>111</v>
      </c>
      <c r="F311" s="238" t="s">
        <v>1677</v>
      </c>
      <c r="G311" s="249" t="s">
        <v>33</v>
      </c>
      <c r="H311" s="249" t="s">
        <v>108</v>
      </c>
      <c r="I311" s="249">
        <v>1</v>
      </c>
      <c r="J311" s="249">
        <v>0.98</v>
      </c>
      <c r="K311" s="249">
        <f t="shared" si="4"/>
        <v>109.58000000000004</v>
      </c>
      <c r="L311" s="249">
        <v>1.96</v>
      </c>
      <c r="M311" s="259">
        <v>1</v>
      </c>
      <c r="N311" s="259">
        <v>1</v>
      </c>
      <c r="O311" s="259"/>
      <c r="P311" s="259"/>
      <c r="Q311" s="229"/>
      <c r="R311" s="229"/>
      <c r="S311" s="263"/>
      <c r="T311" s="229"/>
      <c r="U311" s="229"/>
      <c r="V311" s="229"/>
      <c r="W311" s="229"/>
      <c r="X311" s="229"/>
      <c r="Y311" s="229"/>
      <c r="Z311" s="229"/>
      <c r="AA311" s="229"/>
      <c r="AB311" s="229"/>
      <c r="AC311" s="229"/>
      <c r="AD311" s="229"/>
    </row>
    <row r="312" spans="1:30" s="3" customFormat="1" ht="15.5">
      <c r="A312" s="232">
        <v>30116669</v>
      </c>
      <c r="B312" s="232" t="s">
        <v>1558</v>
      </c>
      <c r="C312" s="232" t="s">
        <v>126</v>
      </c>
      <c r="D312" s="268" t="s">
        <v>1678</v>
      </c>
      <c r="E312" s="238" t="s">
        <v>125</v>
      </c>
      <c r="F312" s="238" t="s">
        <v>669</v>
      </c>
      <c r="G312" s="249" t="s">
        <v>28</v>
      </c>
      <c r="H312" s="249" t="s">
        <v>28</v>
      </c>
      <c r="I312" s="249">
        <v>1</v>
      </c>
      <c r="J312" s="249">
        <v>-4</v>
      </c>
      <c r="K312" s="249">
        <f t="shared" si="4"/>
        <v>105.58000000000004</v>
      </c>
      <c r="L312" s="249">
        <v>-8</v>
      </c>
      <c r="M312" s="259">
        <v>0</v>
      </c>
      <c r="N312" s="259">
        <v>1</v>
      </c>
      <c r="O312" s="259"/>
      <c r="P312" s="259"/>
      <c r="Q312" s="229"/>
      <c r="R312" s="229"/>
      <c r="S312" s="263"/>
      <c r="T312" s="229"/>
      <c r="U312" s="229"/>
      <c r="V312" s="229"/>
      <c r="W312" s="229"/>
      <c r="X312" s="229"/>
      <c r="Y312" s="229"/>
      <c r="Z312" s="229"/>
      <c r="AA312" s="229"/>
      <c r="AB312" s="229"/>
      <c r="AC312" s="229"/>
      <c r="AD312" s="229"/>
    </row>
    <row r="313" spans="1:30" s="3" customFormat="1" ht="15.5">
      <c r="A313" s="232">
        <v>30141266</v>
      </c>
      <c r="B313" s="232" t="s">
        <v>480</v>
      </c>
      <c r="C313" s="232" t="s">
        <v>1481</v>
      </c>
      <c r="D313" s="268" t="s">
        <v>1679</v>
      </c>
      <c r="E313" s="238" t="s">
        <v>365</v>
      </c>
      <c r="F313" s="238" t="s">
        <v>712</v>
      </c>
      <c r="G313" s="250">
        <v>43863</v>
      </c>
      <c r="H313" s="250">
        <v>43892</v>
      </c>
      <c r="I313" s="249">
        <v>1</v>
      </c>
      <c r="J313" s="249">
        <v>0.98</v>
      </c>
      <c r="K313" s="249">
        <f t="shared" si="4"/>
        <v>106.56000000000004</v>
      </c>
      <c r="L313" s="249">
        <v>1.96</v>
      </c>
      <c r="M313" s="259">
        <v>1</v>
      </c>
      <c r="N313" s="259">
        <v>1</v>
      </c>
      <c r="O313" s="259"/>
      <c r="P313" s="259"/>
      <c r="Q313" s="229"/>
      <c r="R313" s="229"/>
      <c r="S313" s="263"/>
      <c r="T313" s="229"/>
      <c r="U313" s="229"/>
      <c r="V313" s="229"/>
      <c r="W313" s="229"/>
      <c r="X313" s="229"/>
      <c r="Y313" s="229"/>
      <c r="Z313" s="229"/>
      <c r="AA313" s="229"/>
      <c r="AB313" s="229"/>
      <c r="AC313" s="229"/>
      <c r="AD313" s="229"/>
    </row>
    <row r="314" spans="1:30" s="3" customFormat="1" ht="15.5">
      <c r="A314" s="232">
        <v>30147648</v>
      </c>
      <c r="B314" s="232" t="s">
        <v>480</v>
      </c>
      <c r="C314" s="232" t="s">
        <v>1481</v>
      </c>
      <c r="D314" s="268">
        <v>43873.666666666664</v>
      </c>
      <c r="E314" s="238" t="s">
        <v>850</v>
      </c>
      <c r="F314" s="238" t="s">
        <v>1680</v>
      </c>
      <c r="G314" s="249" t="s">
        <v>28</v>
      </c>
      <c r="H314" s="249" t="s">
        <v>35</v>
      </c>
      <c r="I314" s="249">
        <v>1</v>
      </c>
      <c r="J314" s="249">
        <v>0.98</v>
      </c>
      <c r="K314" s="249">
        <f t="shared" si="4"/>
        <v>107.54000000000005</v>
      </c>
      <c r="L314" s="249">
        <v>1.96</v>
      </c>
      <c r="M314" s="259">
        <v>1</v>
      </c>
      <c r="N314" s="259">
        <v>1</v>
      </c>
      <c r="O314" s="259"/>
      <c r="P314" s="259"/>
      <c r="Q314" s="229"/>
      <c r="R314" s="229"/>
      <c r="S314" s="263"/>
      <c r="T314" s="229"/>
      <c r="U314" s="229"/>
      <c r="V314" s="229"/>
      <c r="W314" s="229"/>
      <c r="X314" s="229"/>
      <c r="Y314" s="229"/>
      <c r="Z314" s="229"/>
      <c r="AA314" s="229"/>
      <c r="AB314" s="229"/>
      <c r="AC314" s="229"/>
      <c r="AD314" s="229"/>
    </row>
    <row r="315" spans="1:30" s="3" customFormat="1" ht="15.5">
      <c r="A315" s="232">
        <v>30147651</v>
      </c>
      <c r="B315" s="232" t="s">
        <v>480</v>
      </c>
      <c r="C315" s="232" t="s">
        <v>1481</v>
      </c>
      <c r="D315" s="268">
        <v>43933.822916666664</v>
      </c>
      <c r="E315" s="238" t="s">
        <v>531</v>
      </c>
      <c r="F315" s="238" t="s">
        <v>229</v>
      </c>
      <c r="G315" s="250">
        <v>43831</v>
      </c>
      <c r="H315" s="250">
        <v>43863</v>
      </c>
      <c r="I315" s="249">
        <v>1</v>
      </c>
      <c r="J315" s="249">
        <v>0.98</v>
      </c>
      <c r="K315" s="249">
        <f t="shared" si="4"/>
        <v>108.52000000000005</v>
      </c>
      <c r="L315" s="249">
        <v>1.96</v>
      </c>
      <c r="M315" s="259">
        <v>1</v>
      </c>
      <c r="N315" s="259">
        <v>1</v>
      </c>
      <c r="O315" s="259"/>
      <c r="P315" s="259"/>
      <c r="Q315" s="229"/>
      <c r="R315" s="229"/>
      <c r="S315" s="263"/>
      <c r="T315" s="229"/>
      <c r="U315" s="229"/>
      <c r="V315" s="229"/>
      <c r="W315" s="229"/>
      <c r="X315" s="229"/>
      <c r="Y315" s="229"/>
      <c r="Z315" s="229"/>
      <c r="AA315" s="229"/>
      <c r="AB315" s="229"/>
      <c r="AC315" s="229"/>
      <c r="AD315" s="229"/>
    </row>
    <row r="316" spans="1:30" s="3" customFormat="1" ht="15.5">
      <c r="A316" s="232">
        <v>30153015</v>
      </c>
      <c r="B316" s="232" t="s">
        <v>1179</v>
      </c>
      <c r="C316" s="232" t="s">
        <v>103</v>
      </c>
      <c r="D316" s="268">
        <v>43963.5625</v>
      </c>
      <c r="E316" s="238" t="s">
        <v>626</v>
      </c>
      <c r="F316" s="238" t="s">
        <v>1681</v>
      </c>
      <c r="G316" s="249" t="s">
        <v>33</v>
      </c>
      <c r="H316" s="250">
        <v>43952</v>
      </c>
      <c r="I316" s="249">
        <v>1</v>
      </c>
      <c r="J316" s="249">
        <v>0.98</v>
      </c>
      <c r="K316" s="249">
        <f t="shared" si="4"/>
        <v>109.50000000000006</v>
      </c>
      <c r="L316" s="249">
        <v>1.96</v>
      </c>
      <c r="M316" s="259">
        <v>1</v>
      </c>
      <c r="N316" s="259">
        <v>1</v>
      </c>
      <c r="O316" s="259"/>
      <c r="P316" s="259"/>
      <c r="Q316" s="229"/>
      <c r="R316" s="229"/>
      <c r="S316" s="263"/>
      <c r="T316" s="229"/>
      <c r="U316" s="229"/>
      <c r="V316" s="229"/>
      <c r="W316" s="229"/>
      <c r="X316" s="229"/>
      <c r="Y316" s="229"/>
      <c r="Z316" s="229"/>
      <c r="AA316" s="229"/>
      <c r="AB316" s="229"/>
      <c r="AC316" s="229"/>
      <c r="AD316" s="229"/>
    </row>
    <row r="317" spans="1:30" s="3" customFormat="1" ht="15.5">
      <c r="A317" s="232">
        <v>30147644</v>
      </c>
      <c r="B317" s="232" t="s">
        <v>480</v>
      </c>
      <c r="C317" s="232" t="s">
        <v>1481</v>
      </c>
      <c r="D317" s="268">
        <v>43963.729166666664</v>
      </c>
      <c r="E317" s="238" t="s">
        <v>712</v>
      </c>
      <c r="F317" s="238" t="s">
        <v>662</v>
      </c>
      <c r="G317" s="249" t="s">
        <v>33</v>
      </c>
      <c r="H317" s="250">
        <v>43862</v>
      </c>
      <c r="I317" s="249">
        <v>1</v>
      </c>
      <c r="J317" s="249">
        <v>0.98</v>
      </c>
      <c r="K317" s="249">
        <f t="shared" si="4"/>
        <v>110.48000000000006</v>
      </c>
      <c r="L317" s="249">
        <v>1.96</v>
      </c>
      <c r="M317" s="259">
        <v>1</v>
      </c>
      <c r="N317" s="259">
        <v>1</v>
      </c>
      <c r="O317" s="259"/>
      <c r="P317" s="259"/>
      <c r="Q317" s="229"/>
      <c r="R317" s="229"/>
      <c r="S317" s="263"/>
      <c r="T317" s="229"/>
      <c r="U317" s="229"/>
      <c r="V317" s="229"/>
      <c r="W317" s="229"/>
      <c r="X317" s="229"/>
      <c r="Y317" s="229"/>
      <c r="Z317" s="229"/>
      <c r="AA317" s="229"/>
      <c r="AB317" s="229"/>
      <c r="AC317" s="229"/>
      <c r="AD317" s="229"/>
    </row>
    <row r="318" spans="1:30" s="3" customFormat="1" ht="15.5">
      <c r="A318" s="232">
        <v>30147652</v>
      </c>
      <c r="B318" s="232" t="s">
        <v>480</v>
      </c>
      <c r="C318" s="232" t="s">
        <v>1481</v>
      </c>
      <c r="D318" s="268">
        <v>43963.822916666664</v>
      </c>
      <c r="E318" s="238" t="s">
        <v>714</v>
      </c>
      <c r="F318" s="238" t="s">
        <v>1040</v>
      </c>
      <c r="G318" s="249" t="s">
        <v>29</v>
      </c>
      <c r="H318" s="249" t="s">
        <v>33</v>
      </c>
      <c r="I318" s="249">
        <v>0</v>
      </c>
      <c r="J318" s="249">
        <v>0.98</v>
      </c>
      <c r="K318" s="249">
        <f t="shared" si="4"/>
        <v>111.46000000000006</v>
      </c>
      <c r="L318" s="249">
        <v>1.96</v>
      </c>
      <c r="M318" s="259">
        <v>1</v>
      </c>
      <c r="N318" s="259">
        <v>1</v>
      </c>
      <c r="O318" s="259"/>
      <c r="P318" s="259"/>
      <c r="Q318" s="229"/>
      <c r="R318" s="229"/>
      <c r="S318" s="263"/>
      <c r="T318" s="229"/>
      <c r="U318" s="229"/>
      <c r="V318" s="229"/>
      <c r="W318" s="229"/>
      <c r="X318" s="229"/>
      <c r="Y318" s="229"/>
      <c r="Z318" s="229"/>
      <c r="AA318" s="229"/>
      <c r="AB318" s="229"/>
      <c r="AC318" s="229"/>
      <c r="AD318" s="229"/>
    </row>
    <row r="319" spans="1:30" s="3" customFormat="1" ht="15.5">
      <c r="A319" s="232">
        <v>30156942</v>
      </c>
      <c r="B319" s="232" t="s">
        <v>449</v>
      </c>
      <c r="C319" s="232" t="s">
        <v>110</v>
      </c>
      <c r="D319" s="268">
        <v>43963.833333333336</v>
      </c>
      <c r="E319" s="238" t="s">
        <v>431</v>
      </c>
      <c r="F319" s="238" t="s">
        <v>997</v>
      </c>
      <c r="G319" s="250">
        <v>43831</v>
      </c>
      <c r="H319" s="250">
        <v>43833</v>
      </c>
      <c r="I319" s="249">
        <v>1</v>
      </c>
      <c r="J319" s="249">
        <v>0.98</v>
      </c>
      <c r="K319" s="249">
        <f t="shared" si="4"/>
        <v>112.44000000000007</v>
      </c>
      <c r="L319" s="249">
        <v>1.96</v>
      </c>
      <c r="M319" s="259">
        <v>1</v>
      </c>
      <c r="N319" s="259">
        <v>1</v>
      </c>
      <c r="O319" s="259"/>
      <c r="P319" s="259"/>
      <c r="Q319" s="229"/>
      <c r="R319" s="229"/>
      <c r="S319" s="263"/>
      <c r="T319" s="229"/>
      <c r="U319" s="229"/>
      <c r="V319" s="229"/>
      <c r="W319" s="229"/>
      <c r="X319" s="229"/>
      <c r="Y319" s="229"/>
      <c r="Z319" s="229"/>
      <c r="AA319" s="229"/>
      <c r="AB319" s="229"/>
      <c r="AC319" s="229"/>
      <c r="AD319" s="229"/>
    </row>
    <row r="320" spans="1:30" s="3" customFormat="1" ht="15.5">
      <c r="A320" s="232">
        <v>30143304</v>
      </c>
      <c r="B320" s="232" t="s">
        <v>1477</v>
      </c>
      <c r="C320" s="232" t="s">
        <v>967</v>
      </c>
      <c r="D320" s="268">
        <v>43994.46875</v>
      </c>
      <c r="E320" s="238" t="s">
        <v>102</v>
      </c>
      <c r="F320" s="238" t="s">
        <v>1039</v>
      </c>
      <c r="G320" s="249" t="s">
        <v>29</v>
      </c>
      <c r="H320" s="249" t="s">
        <v>29</v>
      </c>
      <c r="I320" s="249">
        <v>0</v>
      </c>
      <c r="J320" s="249">
        <v>-4</v>
      </c>
      <c r="K320" s="249">
        <f t="shared" si="4"/>
        <v>108.44000000000007</v>
      </c>
      <c r="L320" s="249">
        <v>-8</v>
      </c>
      <c r="M320" s="259">
        <v>0</v>
      </c>
      <c r="N320" s="259">
        <v>1</v>
      </c>
      <c r="O320" s="259"/>
      <c r="P320" s="259"/>
      <c r="Q320" s="229"/>
      <c r="R320" s="229"/>
      <c r="S320" s="263"/>
      <c r="T320" s="229"/>
      <c r="U320" s="229"/>
      <c r="V320" s="229"/>
      <c r="W320" s="229"/>
      <c r="X320" s="229"/>
      <c r="Y320" s="229"/>
      <c r="Z320" s="229"/>
      <c r="AA320" s="229"/>
      <c r="AB320" s="229"/>
      <c r="AC320" s="229"/>
      <c r="AD320" s="229"/>
    </row>
    <row r="321" spans="1:30" s="3" customFormat="1" ht="15.5">
      <c r="A321" s="232">
        <v>30158160</v>
      </c>
      <c r="B321" s="232" t="s">
        <v>1558</v>
      </c>
      <c r="C321" s="232" t="s">
        <v>126</v>
      </c>
      <c r="D321" s="268">
        <v>43994.5625</v>
      </c>
      <c r="E321" s="238" t="s">
        <v>1119</v>
      </c>
      <c r="F321" s="238" t="s">
        <v>132</v>
      </c>
      <c r="G321" s="249" t="s">
        <v>33</v>
      </c>
      <c r="H321" s="249" t="s">
        <v>39</v>
      </c>
      <c r="I321" s="249">
        <v>1</v>
      </c>
      <c r="J321" s="249">
        <v>0.98</v>
      </c>
      <c r="K321" s="249">
        <f t="shared" si="4"/>
        <v>109.42000000000007</v>
      </c>
      <c r="L321" s="249">
        <v>1.96</v>
      </c>
      <c r="M321" s="259">
        <v>1</v>
      </c>
      <c r="N321" s="259">
        <v>1</v>
      </c>
      <c r="O321" s="259"/>
      <c r="P321" s="259"/>
      <c r="Q321" s="229"/>
      <c r="R321" s="229"/>
      <c r="S321" s="263"/>
      <c r="T321" s="229"/>
      <c r="U321" s="229"/>
      <c r="V321" s="229"/>
      <c r="W321" s="229"/>
      <c r="X321" s="229"/>
      <c r="Y321" s="229"/>
      <c r="Z321" s="229"/>
      <c r="AA321" s="229"/>
      <c r="AB321" s="229"/>
      <c r="AC321" s="229"/>
      <c r="AD321" s="229"/>
    </row>
    <row r="322" spans="1:30" s="3" customFormat="1" ht="15.5">
      <c r="A322" s="232">
        <v>30158168</v>
      </c>
      <c r="B322" s="232" t="s">
        <v>1558</v>
      </c>
      <c r="C322" s="232" t="s">
        <v>126</v>
      </c>
      <c r="D322" s="268">
        <v>43994.5625</v>
      </c>
      <c r="E322" s="238" t="s">
        <v>381</v>
      </c>
      <c r="F322" s="238" t="s">
        <v>125</v>
      </c>
      <c r="G322" s="249" t="s">
        <v>33</v>
      </c>
      <c r="H322" s="250">
        <v>43862</v>
      </c>
      <c r="I322" s="249">
        <v>1</v>
      </c>
      <c r="J322" s="249">
        <v>0.98</v>
      </c>
      <c r="K322" s="249">
        <f t="shared" si="4"/>
        <v>110.40000000000008</v>
      </c>
      <c r="L322" s="249">
        <v>1.96</v>
      </c>
      <c r="M322" s="259">
        <v>1</v>
      </c>
      <c r="N322" s="259">
        <v>1</v>
      </c>
      <c r="O322" s="259"/>
      <c r="P322" s="259"/>
      <c r="Q322" s="229"/>
      <c r="R322" s="229"/>
      <c r="S322" s="263"/>
      <c r="T322" s="229"/>
      <c r="U322" s="229"/>
      <c r="V322" s="229"/>
      <c r="W322" s="229"/>
      <c r="X322" s="229"/>
      <c r="Y322" s="229"/>
      <c r="Z322" s="229"/>
      <c r="AA322" s="229"/>
      <c r="AB322" s="229"/>
      <c r="AC322" s="229"/>
      <c r="AD322" s="229"/>
    </row>
    <row r="323" spans="1:30" s="3" customFormat="1" ht="15.5">
      <c r="A323" s="232">
        <v>30170640</v>
      </c>
      <c r="B323" s="232" t="s">
        <v>806</v>
      </c>
      <c r="C323" s="232" t="s">
        <v>128</v>
      </c>
      <c r="D323" s="268">
        <v>44086.708333333336</v>
      </c>
      <c r="E323" s="238" t="s">
        <v>333</v>
      </c>
      <c r="F323" s="238" t="s">
        <v>664</v>
      </c>
      <c r="G323" s="250">
        <v>43831</v>
      </c>
      <c r="H323" s="250">
        <v>43924</v>
      </c>
      <c r="I323" s="249">
        <v>1</v>
      </c>
      <c r="J323" s="249">
        <v>0.98</v>
      </c>
      <c r="K323" s="249">
        <f t="shared" si="4"/>
        <v>111.38000000000008</v>
      </c>
      <c r="L323" s="249">
        <v>1.96</v>
      </c>
      <c r="M323" s="259">
        <v>1</v>
      </c>
      <c r="N323" s="259">
        <v>1</v>
      </c>
      <c r="O323" s="259"/>
      <c r="P323" s="259"/>
      <c r="Q323" s="229"/>
      <c r="R323" s="229"/>
      <c r="S323" s="263"/>
      <c r="T323" s="229"/>
      <c r="U323" s="229"/>
      <c r="V323" s="229"/>
      <c r="W323" s="229"/>
      <c r="X323" s="229"/>
      <c r="Y323" s="229"/>
      <c r="Z323" s="229"/>
      <c r="AA323" s="229"/>
      <c r="AB323" s="229"/>
      <c r="AC323" s="229"/>
      <c r="AD323" s="229"/>
    </row>
    <row r="324" spans="1:30" s="3" customFormat="1" ht="15.5">
      <c r="A324" s="232">
        <v>30170398</v>
      </c>
      <c r="B324" s="232" t="s">
        <v>806</v>
      </c>
      <c r="C324" s="232" t="s">
        <v>128</v>
      </c>
      <c r="D324" s="268">
        <v>44086.708333333336</v>
      </c>
      <c r="E324" s="238" t="s">
        <v>1562</v>
      </c>
      <c r="F324" s="238" t="s">
        <v>671</v>
      </c>
      <c r="G324" s="249" t="s">
        <v>28</v>
      </c>
      <c r="H324" s="250">
        <v>43834</v>
      </c>
      <c r="I324" s="249">
        <v>1</v>
      </c>
      <c r="J324" s="249">
        <v>0.98</v>
      </c>
      <c r="K324" s="249">
        <f t="shared" ref="K324:K387" si="5">J324+K323</f>
        <v>112.36000000000008</v>
      </c>
      <c r="L324" s="249">
        <v>1.96</v>
      </c>
      <c r="M324" s="259">
        <v>1</v>
      </c>
      <c r="N324" s="259">
        <v>1</v>
      </c>
      <c r="O324" s="259"/>
      <c r="P324" s="259"/>
      <c r="Q324" s="229"/>
      <c r="R324" s="229"/>
      <c r="S324" s="263"/>
      <c r="T324" s="229"/>
      <c r="U324" s="229"/>
      <c r="V324" s="229"/>
      <c r="W324" s="229"/>
      <c r="X324" s="229"/>
      <c r="Y324" s="229"/>
      <c r="Z324" s="229"/>
      <c r="AA324" s="229"/>
      <c r="AB324" s="229"/>
      <c r="AC324" s="229"/>
      <c r="AD324" s="229"/>
    </row>
    <row r="325" spans="1:30" s="3" customFormat="1" ht="15.5">
      <c r="A325" s="232">
        <v>30170419</v>
      </c>
      <c r="B325" s="232" t="s">
        <v>806</v>
      </c>
      <c r="C325" s="232" t="s">
        <v>128</v>
      </c>
      <c r="D325" s="268">
        <v>44086.708333333336</v>
      </c>
      <c r="E325" s="238" t="s">
        <v>338</v>
      </c>
      <c r="F325" s="238" t="s">
        <v>659</v>
      </c>
      <c r="G325" s="249" t="s">
        <v>35</v>
      </c>
      <c r="H325" s="249" t="s">
        <v>71</v>
      </c>
      <c r="I325" s="249">
        <v>1</v>
      </c>
      <c r="J325" s="249">
        <v>0.98</v>
      </c>
      <c r="K325" s="249">
        <f t="shared" si="5"/>
        <v>113.34000000000009</v>
      </c>
      <c r="L325" s="249">
        <v>1.96</v>
      </c>
      <c r="M325" s="259">
        <v>1</v>
      </c>
      <c r="N325" s="259">
        <v>1</v>
      </c>
      <c r="O325" s="259"/>
      <c r="P325" s="259"/>
      <c r="Q325" s="229"/>
      <c r="R325" s="229"/>
      <c r="S325" s="263"/>
      <c r="T325" s="229"/>
      <c r="U325" s="229"/>
      <c r="V325" s="229"/>
      <c r="W325" s="229"/>
      <c r="X325" s="229"/>
      <c r="Y325" s="229"/>
      <c r="Z325" s="229"/>
      <c r="AA325" s="229"/>
      <c r="AB325" s="229"/>
      <c r="AC325" s="229"/>
      <c r="AD325" s="229"/>
    </row>
    <row r="326" spans="1:30" s="3" customFormat="1" ht="15.5">
      <c r="A326" s="232">
        <v>30174616</v>
      </c>
      <c r="B326" s="232" t="s">
        <v>806</v>
      </c>
      <c r="C326" s="232" t="s">
        <v>1548</v>
      </c>
      <c r="D326" s="268">
        <v>44116.5</v>
      </c>
      <c r="E326" s="238" t="s">
        <v>1554</v>
      </c>
      <c r="F326" s="238" t="s">
        <v>1556</v>
      </c>
      <c r="G326" s="250">
        <v>43831</v>
      </c>
      <c r="H326" s="250">
        <v>43831</v>
      </c>
      <c r="I326" s="249">
        <v>1</v>
      </c>
      <c r="J326" s="249">
        <v>-4</v>
      </c>
      <c r="K326" s="249">
        <f t="shared" si="5"/>
        <v>109.34000000000009</v>
      </c>
      <c r="L326" s="249">
        <v>-8</v>
      </c>
      <c r="M326" s="259">
        <v>0</v>
      </c>
      <c r="N326" s="259">
        <v>1</v>
      </c>
      <c r="O326" s="259"/>
      <c r="P326" s="259"/>
      <c r="Q326" s="229"/>
      <c r="R326" s="229"/>
      <c r="S326" s="263"/>
      <c r="T326" s="229"/>
      <c r="U326" s="229"/>
      <c r="V326" s="229"/>
      <c r="W326" s="229"/>
      <c r="X326" s="229"/>
      <c r="Y326" s="229"/>
      <c r="Z326" s="229"/>
      <c r="AA326" s="229"/>
      <c r="AB326" s="229"/>
      <c r="AC326" s="229"/>
      <c r="AD326" s="229"/>
    </row>
    <row r="327" spans="1:30" s="3" customFormat="1" ht="15.5">
      <c r="A327" s="232">
        <v>29865624</v>
      </c>
      <c r="B327" s="232" t="s">
        <v>806</v>
      </c>
      <c r="C327" s="232" t="s">
        <v>128</v>
      </c>
      <c r="D327" s="268">
        <v>44116.708333333336</v>
      </c>
      <c r="E327" s="238" t="s">
        <v>186</v>
      </c>
      <c r="F327" s="238" t="s">
        <v>209</v>
      </c>
      <c r="G327" s="249" t="s">
        <v>28</v>
      </c>
      <c r="H327" s="250">
        <v>43863</v>
      </c>
      <c r="I327" s="249">
        <v>1</v>
      </c>
      <c r="J327" s="249">
        <v>0.98</v>
      </c>
      <c r="K327" s="249">
        <f t="shared" si="5"/>
        <v>110.32000000000009</v>
      </c>
      <c r="L327" s="249">
        <v>1.96</v>
      </c>
      <c r="M327" s="259">
        <v>1</v>
      </c>
      <c r="N327" s="259">
        <v>1</v>
      </c>
      <c r="O327" s="259"/>
      <c r="P327" s="259"/>
      <c r="Q327" s="229"/>
      <c r="R327" s="229"/>
      <c r="S327" s="263"/>
      <c r="T327" s="229"/>
      <c r="U327" s="229"/>
      <c r="V327" s="229"/>
      <c r="W327" s="229"/>
      <c r="X327" s="229"/>
      <c r="Y327" s="229"/>
      <c r="Z327" s="229"/>
      <c r="AA327" s="229"/>
      <c r="AB327" s="229"/>
      <c r="AC327" s="229"/>
      <c r="AD327" s="229"/>
    </row>
    <row r="328" spans="1:30" s="3" customFormat="1" ht="15.5">
      <c r="A328" s="232">
        <v>30173011</v>
      </c>
      <c r="B328" s="232" t="s">
        <v>806</v>
      </c>
      <c r="C328" s="232" t="s">
        <v>128</v>
      </c>
      <c r="D328" s="268">
        <v>44116.708333333336</v>
      </c>
      <c r="E328" s="238" t="s">
        <v>210</v>
      </c>
      <c r="F328" s="238" t="s">
        <v>378</v>
      </c>
      <c r="G328" s="249" t="s">
        <v>29</v>
      </c>
      <c r="H328" s="249" t="s">
        <v>33</v>
      </c>
      <c r="I328" s="249">
        <v>0</v>
      </c>
      <c r="J328" s="249">
        <v>0.98</v>
      </c>
      <c r="K328" s="249">
        <f t="shared" si="5"/>
        <v>111.3000000000001</v>
      </c>
      <c r="L328" s="249">
        <v>1.96</v>
      </c>
      <c r="M328" s="259">
        <v>1</v>
      </c>
      <c r="N328" s="259">
        <v>1</v>
      </c>
      <c r="O328" s="259"/>
      <c r="P328" s="259"/>
      <c r="Q328" s="229"/>
      <c r="R328" s="229"/>
      <c r="S328" s="263"/>
      <c r="T328" s="229"/>
      <c r="U328" s="229"/>
      <c r="V328" s="229"/>
      <c r="W328" s="229"/>
      <c r="X328" s="229"/>
      <c r="Y328" s="229"/>
      <c r="Z328" s="229"/>
      <c r="AA328" s="229"/>
      <c r="AB328" s="229"/>
      <c r="AC328" s="229"/>
      <c r="AD328" s="229"/>
    </row>
    <row r="329" spans="1:30" s="3" customFormat="1" ht="15.5">
      <c r="A329" s="232">
        <v>30158442</v>
      </c>
      <c r="B329" s="232" t="s">
        <v>1477</v>
      </c>
      <c r="C329" s="232" t="s">
        <v>967</v>
      </c>
      <c r="D329" s="268">
        <v>44147.791666666664</v>
      </c>
      <c r="E329" s="238" t="s">
        <v>1039</v>
      </c>
      <c r="F329" s="238" t="s">
        <v>1116</v>
      </c>
      <c r="G329" s="249" t="s">
        <v>28</v>
      </c>
      <c r="H329" s="250">
        <v>43832</v>
      </c>
      <c r="I329" s="249">
        <v>1</v>
      </c>
      <c r="J329" s="249">
        <v>0.98</v>
      </c>
      <c r="K329" s="249">
        <f t="shared" si="5"/>
        <v>112.2800000000001</v>
      </c>
      <c r="L329" s="249">
        <v>1.96</v>
      </c>
      <c r="M329" s="259">
        <v>1</v>
      </c>
      <c r="N329" s="259">
        <v>1</v>
      </c>
      <c r="O329" s="259"/>
      <c r="P329" s="259"/>
      <c r="Q329" s="229"/>
      <c r="R329" s="229"/>
      <c r="S329" s="263"/>
      <c r="T329" s="229"/>
      <c r="U329" s="229"/>
      <c r="V329" s="229"/>
      <c r="W329" s="229"/>
      <c r="X329" s="229"/>
      <c r="Y329" s="229"/>
      <c r="Z329" s="229"/>
      <c r="AA329" s="229"/>
      <c r="AB329" s="229"/>
      <c r="AC329" s="229"/>
      <c r="AD329" s="229"/>
    </row>
    <row r="330" spans="1:30" s="3" customFormat="1" ht="15.5">
      <c r="A330" s="232">
        <v>30157034</v>
      </c>
      <c r="B330" s="232" t="s">
        <v>1469</v>
      </c>
      <c r="C330" s="232" t="s">
        <v>171</v>
      </c>
      <c r="D330" s="268">
        <v>44177.604166666664</v>
      </c>
      <c r="E330" s="238" t="s">
        <v>199</v>
      </c>
      <c r="F330" s="238" t="s">
        <v>1493</v>
      </c>
      <c r="G330" s="250">
        <v>43831</v>
      </c>
      <c r="H330" s="250">
        <v>43835</v>
      </c>
      <c r="I330" s="249">
        <v>1</v>
      </c>
      <c r="J330" s="249">
        <v>0.98</v>
      </c>
      <c r="K330" s="249">
        <f t="shared" si="5"/>
        <v>113.2600000000001</v>
      </c>
      <c r="L330" s="249">
        <v>1.96</v>
      </c>
      <c r="M330" s="259">
        <v>1</v>
      </c>
      <c r="N330" s="259">
        <v>1</v>
      </c>
      <c r="O330" s="259"/>
      <c r="P330" s="259"/>
      <c r="Q330" s="229"/>
      <c r="R330" s="229"/>
      <c r="S330" s="263"/>
      <c r="T330" s="229"/>
      <c r="U330" s="229"/>
      <c r="V330" s="229"/>
      <c r="W330" s="229"/>
      <c r="X330" s="229"/>
      <c r="Y330" s="229"/>
      <c r="Z330" s="229"/>
      <c r="AA330" s="229"/>
      <c r="AB330" s="229"/>
      <c r="AC330" s="229"/>
      <c r="AD330" s="229"/>
    </row>
    <row r="331" spans="1:30" s="3" customFormat="1" ht="15.5">
      <c r="A331" s="232">
        <v>30157041</v>
      </c>
      <c r="B331" s="232" t="s">
        <v>1469</v>
      </c>
      <c r="C331" s="232" t="s">
        <v>171</v>
      </c>
      <c r="D331" s="268">
        <v>44177.604166666664</v>
      </c>
      <c r="E331" s="238" t="s">
        <v>256</v>
      </c>
      <c r="F331" s="238" t="s">
        <v>1184</v>
      </c>
      <c r="G331" s="249" t="s">
        <v>39</v>
      </c>
      <c r="H331" s="249" t="s">
        <v>39</v>
      </c>
      <c r="I331" s="249">
        <v>1</v>
      </c>
      <c r="J331" s="249">
        <v>-4</v>
      </c>
      <c r="K331" s="249">
        <f t="shared" si="5"/>
        <v>109.2600000000001</v>
      </c>
      <c r="L331" s="249">
        <v>-8</v>
      </c>
      <c r="M331" s="259">
        <v>0</v>
      </c>
      <c r="N331" s="259">
        <v>1</v>
      </c>
      <c r="O331" s="259"/>
      <c r="P331" s="259"/>
      <c r="Q331" s="229"/>
      <c r="R331" s="229"/>
      <c r="S331" s="263"/>
      <c r="T331" s="229"/>
      <c r="U331" s="229"/>
      <c r="V331" s="229"/>
      <c r="W331" s="229"/>
      <c r="X331" s="229"/>
      <c r="Y331" s="229"/>
      <c r="Z331" s="229"/>
      <c r="AA331" s="229"/>
      <c r="AB331" s="229"/>
      <c r="AC331" s="229"/>
      <c r="AD331" s="229"/>
    </row>
    <row r="332" spans="1:30" s="3" customFormat="1" ht="15.5">
      <c r="A332" s="232">
        <v>30158440</v>
      </c>
      <c r="B332" s="232" t="s">
        <v>1477</v>
      </c>
      <c r="C332" s="232" t="s">
        <v>967</v>
      </c>
      <c r="D332" s="268">
        <v>44177.739583333336</v>
      </c>
      <c r="E332" s="238" t="s">
        <v>785</v>
      </c>
      <c r="F332" s="238" t="s">
        <v>817</v>
      </c>
      <c r="G332" s="249" t="s">
        <v>28</v>
      </c>
      <c r="H332" s="250">
        <v>43831</v>
      </c>
      <c r="I332" s="249">
        <v>1</v>
      </c>
      <c r="J332" s="249">
        <v>0.98</v>
      </c>
      <c r="K332" s="249">
        <f t="shared" si="5"/>
        <v>110.24000000000011</v>
      </c>
      <c r="L332" s="249">
        <v>1.96</v>
      </c>
      <c r="M332" s="259">
        <v>1</v>
      </c>
      <c r="N332" s="259">
        <v>1</v>
      </c>
      <c r="O332" s="259"/>
      <c r="P332" s="259"/>
      <c r="Q332" s="229"/>
      <c r="R332" s="229"/>
      <c r="S332" s="263"/>
      <c r="T332" s="229"/>
      <c r="U332" s="229"/>
      <c r="V332" s="229"/>
      <c r="W332" s="229"/>
      <c r="X332" s="229"/>
      <c r="Y332" s="229"/>
      <c r="Z332" s="229"/>
      <c r="AA332" s="229"/>
      <c r="AB332" s="229"/>
      <c r="AC332" s="229"/>
      <c r="AD332" s="229"/>
    </row>
    <row r="333" spans="1:30" s="3" customFormat="1" ht="15.5">
      <c r="A333" s="232">
        <v>30171109</v>
      </c>
      <c r="B333" s="232" t="s">
        <v>1475</v>
      </c>
      <c r="C333" s="232" t="s">
        <v>1476</v>
      </c>
      <c r="D333" s="268" t="s">
        <v>1682</v>
      </c>
      <c r="E333" s="238" t="s">
        <v>221</v>
      </c>
      <c r="F333" s="238" t="s">
        <v>844</v>
      </c>
      <c r="G333" s="249" t="s">
        <v>35</v>
      </c>
      <c r="H333" s="249" t="s">
        <v>34</v>
      </c>
      <c r="I333" s="249">
        <v>1</v>
      </c>
      <c r="J333" s="249">
        <v>0.98</v>
      </c>
      <c r="K333" s="249">
        <f t="shared" si="5"/>
        <v>111.22000000000011</v>
      </c>
      <c r="L333" s="249">
        <v>1.96</v>
      </c>
      <c r="M333" s="259">
        <v>1</v>
      </c>
      <c r="N333" s="259">
        <v>1</v>
      </c>
      <c r="O333" s="259"/>
      <c r="P333" s="259"/>
      <c r="Q333" s="229"/>
      <c r="R333" s="229"/>
      <c r="S333" s="263"/>
      <c r="T333" s="229"/>
      <c r="U333" s="229"/>
      <c r="V333" s="229"/>
      <c r="W333" s="229"/>
      <c r="X333" s="229"/>
      <c r="Y333" s="229"/>
      <c r="Z333" s="229"/>
      <c r="AA333" s="229"/>
      <c r="AB333" s="229"/>
      <c r="AC333" s="229"/>
      <c r="AD333" s="229"/>
    </row>
    <row r="334" spans="1:30" s="3" customFormat="1" ht="15.5">
      <c r="A334" s="232">
        <v>30157949</v>
      </c>
      <c r="B334" s="232" t="s">
        <v>1155</v>
      </c>
      <c r="C334" s="232" t="s">
        <v>392</v>
      </c>
      <c r="D334" s="268" t="s">
        <v>1683</v>
      </c>
      <c r="E334" s="238" t="s">
        <v>587</v>
      </c>
      <c r="F334" s="238" t="s">
        <v>1045</v>
      </c>
      <c r="G334" s="249" t="s">
        <v>28</v>
      </c>
      <c r="H334" s="250">
        <v>43862</v>
      </c>
      <c r="I334" s="249">
        <v>1</v>
      </c>
      <c r="J334" s="249">
        <v>0.98</v>
      </c>
      <c r="K334" s="249">
        <f t="shared" si="5"/>
        <v>112.20000000000012</v>
      </c>
      <c r="L334" s="249">
        <v>1.96</v>
      </c>
      <c r="M334" s="259">
        <v>1</v>
      </c>
      <c r="N334" s="259">
        <v>1</v>
      </c>
      <c r="O334" s="259"/>
      <c r="P334" s="259"/>
      <c r="Q334" s="229"/>
      <c r="R334" s="229"/>
      <c r="S334" s="263"/>
      <c r="T334" s="229"/>
      <c r="U334" s="229"/>
      <c r="V334" s="229"/>
      <c r="W334" s="229"/>
      <c r="X334" s="229"/>
      <c r="Y334" s="229"/>
      <c r="Z334" s="229"/>
      <c r="AA334" s="229"/>
      <c r="AB334" s="229"/>
      <c r="AC334" s="229"/>
      <c r="AD334" s="229"/>
    </row>
    <row r="335" spans="1:30" s="3" customFormat="1" ht="15.5">
      <c r="A335" s="232">
        <v>30157946</v>
      </c>
      <c r="B335" s="232" t="s">
        <v>1155</v>
      </c>
      <c r="C335" s="232" t="s">
        <v>392</v>
      </c>
      <c r="D335" s="268" t="s">
        <v>1683</v>
      </c>
      <c r="E335" s="238" t="s">
        <v>979</v>
      </c>
      <c r="F335" s="238" t="s">
        <v>995</v>
      </c>
      <c r="G335" s="250">
        <v>43833</v>
      </c>
      <c r="H335" s="250">
        <v>43835</v>
      </c>
      <c r="I335" s="249">
        <v>1</v>
      </c>
      <c r="J335" s="249">
        <v>-4</v>
      </c>
      <c r="K335" s="249">
        <f t="shared" si="5"/>
        <v>108.20000000000012</v>
      </c>
      <c r="L335" s="249">
        <v>-8</v>
      </c>
      <c r="M335" s="259">
        <v>0</v>
      </c>
      <c r="N335" s="259">
        <v>1</v>
      </c>
      <c r="O335" s="259"/>
      <c r="P335" s="259"/>
      <c r="Q335" s="229"/>
      <c r="R335" s="229"/>
      <c r="S335" s="263"/>
      <c r="T335" s="229"/>
      <c r="U335" s="229"/>
      <c r="V335" s="229"/>
      <c r="W335" s="229"/>
      <c r="X335" s="229"/>
      <c r="Y335" s="229"/>
      <c r="Z335" s="229"/>
      <c r="AA335" s="229"/>
      <c r="AB335" s="229"/>
      <c r="AC335" s="229"/>
      <c r="AD335" s="229"/>
    </row>
    <row r="336" spans="1:30" s="3" customFormat="1" ht="15.5">
      <c r="A336" s="232">
        <v>30170288</v>
      </c>
      <c r="B336" s="232" t="s">
        <v>448</v>
      </c>
      <c r="C336" s="232" t="s">
        <v>1338</v>
      </c>
      <c r="D336" s="268" t="s">
        <v>1684</v>
      </c>
      <c r="E336" s="238" t="s">
        <v>86</v>
      </c>
      <c r="F336" s="238" t="s">
        <v>963</v>
      </c>
      <c r="G336" s="249" t="s">
        <v>29</v>
      </c>
      <c r="H336" s="249" t="s">
        <v>39</v>
      </c>
      <c r="I336" s="249">
        <v>0</v>
      </c>
      <c r="J336" s="249">
        <v>0.98</v>
      </c>
      <c r="K336" s="249">
        <f t="shared" si="5"/>
        <v>109.18000000000012</v>
      </c>
      <c r="L336" s="249">
        <v>1.96</v>
      </c>
      <c r="M336" s="259">
        <v>1</v>
      </c>
      <c r="N336" s="259">
        <v>1</v>
      </c>
      <c r="O336" s="259"/>
      <c r="P336" s="259"/>
      <c r="Q336" s="229"/>
      <c r="R336" s="229"/>
      <c r="S336" s="263"/>
      <c r="T336" s="229"/>
      <c r="U336" s="229"/>
      <c r="V336" s="229"/>
      <c r="W336" s="229"/>
      <c r="X336" s="229"/>
      <c r="Y336" s="229"/>
      <c r="Z336" s="229"/>
      <c r="AA336" s="229"/>
      <c r="AB336" s="229"/>
      <c r="AC336" s="229"/>
      <c r="AD336" s="229"/>
    </row>
    <row r="337" spans="1:30" s="3" customFormat="1" ht="15.5">
      <c r="A337" s="232">
        <v>30179380</v>
      </c>
      <c r="B337" s="232" t="s">
        <v>1156</v>
      </c>
      <c r="C337" s="232" t="s">
        <v>1002</v>
      </c>
      <c r="D337" s="268" t="s">
        <v>1684</v>
      </c>
      <c r="E337" s="238" t="s">
        <v>136</v>
      </c>
      <c r="F337" s="238" t="s">
        <v>1015</v>
      </c>
      <c r="G337" s="249" t="s">
        <v>28</v>
      </c>
      <c r="H337" s="250">
        <v>43832</v>
      </c>
      <c r="I337" s="249">
        <v>1</v>
      </c>
      <c r="J337" s="249">
        <v>0.98</v>
      </c>
      <c r="K337" s="249">
        <f t="shared" si="5"/>
        <v>110.16000000000012</v>
      </c>
      <c r="L337" s="249">
        <v>1.96</v>
      </c>
      <c r="M337" s="259">
        <v>1</v>
      </c>
      <c r="N337" s="259">
        <v>1</v>
      </c>
      <c r="O337" s="259"/>
      <c r="P337" s="259"/>
      <c r="Q337" s="229"/>
      <c r="R337" s="229"/>
      <c r="S337" s="263"/>
      <c r="T337" s="229"/>
      <c r="U337" s="229"/>
      <c r="V337" s="229"/>
      <c r="W337" s="229"/>
      <c r="X337" s="229"/>
      <c r="Y337" s="229"/>
      <c r="Z337" s="229"/>
      <c r="AA337" s="229"/>
      <c r="AB337" s="229"/>
      <c r="AC337" s="229"/>
      <c r="AD337" s="229"/>
    </row>
    <row r="338" spans="1:30" s="3" customFormat="1" ht="15.5">
      <c r="A338" s="232">
        <v>30157951</v>
      </c>
      <c r="B338" s="232" t="s">
        <v>1155</v>
      </c>
      <c r="C338" s="232" t="s">
        <v>392</v>
      </c>
      <c r="D338" s="268" t="s">
        <v>1685</v>
      </c>
      <c r="E338" s="238" t="s">
        <v>432</v>
      </c>
      <c r="F338" s="238" t="s">
        <v>1034</v>
      </c>
      <c r="G338" s="249" t="s">
        <v>28</v>
      </c>
      <c r="H338" s="250">
        <v>43863</v>
      </c>
      <c r="I338" s="249">
        <v>1</v>
      </c>
      <c r="J338" s="249">
        <v>0.98</v>
      </c>
      <c r="K338" s="249">
        <f t="shared" si="5"/>
        <v>111.14000000000013</v>
      </c>
      <c r="L338" s="249">
        <v>1.96</v>
      </c>
      <c r="M338" s="259">
        <v>1</v>
      </c>
      <c r="N338" s="259">
        <v>1</v>
      </c>
      <c r="O338" s="259"/>
      <c r="P338" s="259"/>
      <c r="Q338" s="229"/>
      <c r="R338" s="229"/>
      <c r="S338" s="263"/>
      <c r="T338" s="229"/>
      <c r="U338" s="229"/>
      <c r="V338" s="229"/>
      <c r="W338" s="229"/>
      <c r="X338" s="229"/>
      <c r="Y338" s="229"/>
      <c r="Z338" s="229"/>
      <c r="AA338" s="229"/>
      <c r="AB338" s="229"/>
      <c r="AC338" s="229"/>
      <c r="AD338" s="229"/>
    </row>
    <row r="339" spans="1:30" s="3" customFormat="1" ht="15.5">
      <c r="A339" s="232">
        <v>30158539</v>
      </c>
      <c r="B339" s="232" t="s">
        <v>449</v>
      </c>
      <c r="C339" s="232" t="s">
        <v>110</v>
      </c>
      <c r="D339" s="268" t="s">
        <v>1686</v>
      </c>
      <c r="E339" s="238" t="s">
        <v>997</v>
      </c>
      <c r="F339" s="238" t="s">
        <v>116</v>
      </c>
      <c r="G339" s="249" t="s">
        <v>28</v>
      </c>
      <c r="H339" s="249" t="s">
        <v>28</v>
      </c>
      <c r="I339" s="249">
        <v>1</v>
      </c>
      <c r="J339" s="249">
        <v>-4</v>
      </c>
      <c r="K339" s="249">
        <f t="shared" si="5"/>
        <v>107.14000000000013</v>
      </c>
      <c r="L339" s="249">
        <v>-8</v>
      </c>
      <c r="M339" s="259">
        <v>0</v>
      </c>
      <c r="N339" s="259">
        <v>1</v>
      </c>
      <c r="O339" s="259"/>
      <c r="P339" s="259"/>
      <c r="Q339" s="229"/>
      <c r="R339" s="229"/>
      <c r="S339" s="263"/>
      <c r="T339" s="229"/>
      <c r="U339" s="229"/>
      <c r="V339" s="229"/>
      <c r="W339" s="229"/>
      <c r="X339" s="229"/>
      <c r="Y339" s="229"/>
      <c r="Z339" s="229"/>
      <c r="AA339" s="229"/>
      <c r="AB339" s="229"/>
      <c r="AC339" s="229"/>
      <c r="AD339" s="229"/>
    </row>
    <row r="340" spans="1:30" s="3" customFormat="1" ht="15.5">
      <c r="A340" s="232">
        <v>30184040</v>
      </c>
      <c r="B340" s="232" t="s">
        <v>1687</v>
      </c>
      <c r="C340" s="232" t="s">
        <v>1688</v>
      </c>
      <c r="D340" s="268" t="s">
        <v>1689</v>
      </c>
      <c r="E340" s="238" t="s">
        <v>1690</v>
      </c>
      <c r="F340" s="238" t="s">
        <v>1691</v>
      </c>
      <c r="G340" s="249" t="s">
        <v>29</v>
      </c>
      <c r="H340" s="249" t="s">
        <v>39</v>
      </c>
      <c r="I340" s="249">
        <v>0</v>
      </c>
      <c r="J340" s="249">
        <v>0.98</v>
      </c>
      <c r="K340" s="249">
        <f t="shared" si="5"/>
        <v>108.12000000000013</v>
      </c>
      <c r="L340" s="249">
        <v>1.96</v>
      </c>
      <c r="M340" s="259">
        <v>1</v>
      </c>
      <c r="N340" s="259">
        <v>1</v>
      </c>
      <c r="O340" s="259"/>
      <c r="P340" s="259"/>
      <c r="Q340" s="229"/>
      <c r="R340" s="229"/>
      <c r="S340" s="263"/>
      <c r="T340" s="229"/>
      <c r="U340" s="229"/>
      <c r="V340" s="229"/>
      <c r="W340" s="229"/>
      <c r="X340" s="229"/>
      <c r="Y340" s="229"/>
      <c r="Z340" s="229"/>
      <c r="AA340" s="229"/>
      <c r="AB340" s="229"/>
      <c r="AC340" s="229"/>
      <c r="AD340" s="229"/>
    </row>
    <row r="341" spans="1:30" s="3" customFormat="1" ht="15.5">
      <c r="A341" s="232">
        <v>30173427</v>
      </c>
      <c r="B341" s="232" t="s">
        <v>481</v>
      </c>
      <c r="C341" s="232" t="s">
        <v>305</v>
      </c>
      <c r="D341" s="268" t="s">
        <v>1692</v>
      </c>
      <c r="E341" s="238" t="s">
        <v>553</v>
      </c>
      <c r="F341" s="238" t="s">
        <v>1010</v>
      </c>
      <c r="G341" s="249" t="s">
        <v>108</v>
      </c>
      <c r="H341" s="249" t="s">
        <v>887</v>
      </c>
      <c r="I341" s="249">
        <v>1</v>
      </c>
      <c r="J341" s="249">
        <v>0.98</v>
      </c>
      <c r="K341" s="249">
        <f t="shared" si="5"/>
        <v>109.10000000000014</v>
      </c>
      <c r="L341" s="249">
        <v>1.96</v>
      </c>
      <c r="M341" s="259">
        <v>1</v>
      </c>
      <c r="N341" s="259">
        <v>1</v>
      </c>
      <c r="O341" s="259"/>
      <c r="P341" s="259"/>
      <c r="Q341" s="229"/>
      <c r="R341" s="229"/>
      <c r="S341" s="263"/>
      <c r="T341" s="229"/>
      <c r="U341" s="229"/>
      <c r="V341" s="229"/>
      <c r="W341" s="229"/>
      <c r="X341" s="229"/>
      <c r="Y341" s="229"/>
      <c r="Z341" s="229"/>
      <c r="AA341" s="229"/>
      <c r="AB341" s="229"/>
      <c r="AC341" s="229"/>
      <c r="AD341" s="229"/>
    </row>
    <row r="342" spans="1:30" s="3" customFormat="1" ht="15.5">
      <c r="A342" s="232">
        <v>30172903</v>
      </c>
      <c r="B342" s="232" t="s">
        <v>1469</v>
      </c>
      <c r="C342" s="232" t="s">
        <v>171</v>
      </c>
      <c r="D342" s="268" t="s">
        <v>1693</v>
      </c>
      <c r="E342" s="238" t="s">
        <v>1315</v>
      </c>
      <c r="F342" s="238" t="s">
        <v>1479</v>
      </c>
      <c r="G342" s="250">
        <v>44256</v>
      </c>
      <c r="H342" s="250">
        <v>44258</v>
      </c>
      <c r="I342" s="249">
        <v>1</v>
      </c>
      <c r="J342" s="249">
        <v>0.98</v>
      </c>
      <c r="K342" s="249">
        <f t="shared" si="5"/>
        <v>110.08000000000014</v>
      </c>
      <c r="L342" s="249">
        <v>1.96</v>
      </c>
      <c r="M342" s="259">
        <v>1</v>
      </c>
      <c r="N342" s="259">
        <v>1</v>
      </c>
      <c r="O342" s="259"/>
      <c r="P342" s="259"/>
      <c r="Q342" s="229"/>
      <c r="R342" s="229"/>
      <c r="S342" s="263"/>
      <c r="T342" s="229"/>
      <c r="U342" s="229"/>
      <c r="V342" s="229"/>
      <c r="W342" s="229"/>
      <c r="X342" s="229"/>
      <c r="Y342" s="229"/>
      <c r="Z342" s="229"/>
      <c r="AA342" s="229"/>
      <c r="AB342" s="229"/>
      <c r="AC342" s="229"/>
      <c r="AD342" s="229"/>
    </row>
    <row r="343" spans="1:30" s="3" customFormat="1" ht="15.5">
      <c r="A343" s="232">
        <v>30172906</v>
      </c>
      <c r="B343" s="232" t="s">
        <v>1469</v>
      </c>
      <c r="C343" s="232" t="s">
        <v>171</v>
      </c>
      <c r="D343" s="268" t="s">
        <v>1694</v>
      </c>
      <c r="E343" s="238" t="s">
        <v>1184</v>
      </c>
      <c r="F343" s="238" t="s">
        <v>199</v>
      </c>
      <c r="G343" s="250">
        <v>44197</v>
      </c>
      <c r="H343" s="250">
        <v>44198</v>
      </c>
      <c r="I343" s="249">
        <v>1</v>
      </c>
      <c r="J343" s="249">
        <v>0.98</v>
      </c>
      <c r="K343" s="249">
        <f t="shared" si="5"/>
        <v>111.06000000000014</v>
      </c>
      <c r="L343" s="249">
        <v>1.96</v>
      </c>
      <c r="M343" s="259">
        <v>1</v>
      </c>
      <c r="N343" s="259">
        <v>1</v>
      </c>
      <c r="O343" s="259"/>
      <c r="P343" s="259"/>
      <c r="Q343" s="229"/>
      <c r="R343" s="229"/>
      <c r="S343" s="263"/>
      <c r="T343" s="229"/>
      <c r="U343" s="229"/>
      <c r="V343" s="229"/>
      <c r="W343" s="229"/>
      <c r="X343" s="229"/>
      <c r="Y343" s="229"/>
      <c r="Z343" s="229"/>
      <c r="AA343" s="229"/>
      <c r="AB343" s="229"/>
      <c r="AC343" s="229"/>
      <c r="AD343" s="229"/>
    </row>
    <row r="344" spans="1:30" s="3" customFormat="1" ht="15.5">
      <c r="A344" s="232">
        <v>30178792</v>
      </c>
      <c r="B344" s="232" t="s">
        <v>806</v>
      </c>
      <c r="C344" s="232" t="s">
        <v>128</v>
      </c>
      <c r="D344" s="268" t="s">
        <v>1695</v>
      </c>
      <c r="E344" s="238" t="s">
        <v>664</v>
      </c>
      <c r="F344" s="238" t="s">
        <v>187</v>
      </c>
      <c r="G344" s="249" t="s">
        <v>33</v>
      </c>
      <c r="H344" s="250">
        <v>44200</v>
      </c>
      <c r="I344" s="249">
        <v>1</v>
      </c>
      <c r="J344" s="249">
        <v>0.98</v>
      </c>
      <c r="K344" s="249">
        <f t="shared" si="5"/>
        <v>112.04000000000015</v>
      </c>
      <c r="L344" s="249">
        <v>1.96</v>
      </c>
      <c r="M344" s="259">
        <v>1</v>
      </c>
      <c r="N344" s="259">
        <v>1</v>
      </c>
      <c r="O344" s="259"/>
      <c r="P344" s="259"/>
      <c r="Q344" s="229"/>
      <c r="R344" s="229"/>
      <c r="S344" s="263"/>
      <c r="T344" s="229"/>
      <c r="U344" s="229"/>
      <c r="V344" s="229"/>
      <c r="W344" s="229"/>
      <c r="X344" s="229"/>
      <c r="Y344" s="229"/>
      <c r="Z344" s="229"/>
      <c r="AA344" s="229"/>
      <c r="AB344" s="229"/>
      <c r="AC344" s="229"/>
      <c r="AD344" s="229"/>
    </row>
    <row r="345" spans="1:30" s="3" customFormat="1" ht="15.5">
      <c r="A345" s="232">
        <v>30174955</v>
      </c>
      <c r="B345" s="232" t="s">
        <v>480</v>
      </c>
      <c r="C345" s="232" t="s">
        <v>1481</v>
      </c>
      <c r="D345" s="268" t="s">
        <v>1696</v>
      </c>
      <c r="E345" s="238" t="s">
        <v>365</v>
      </c>
      <c r="F345" s="238" t="s">
        <v>531</v>
      </c>
      <c r="G345" s="249" t="s">
        <v>28</v>
      </c>
      <c r="H345" s="249" t="s">
        <v>28</v>
      </c>
      <c r="I345" s="249">
        <v>1</v>
      </c>
      <c r="J345" s="249">
        <v>-4</v>
      </c>
      <c r="K345" s="249">
        <f t="shared" si="5"/>
        <v>108.04000000000015</v>
      </c>
      <c r="L345" s="249">
        <v>-8</v>
      </c>
      <c r="M345" s="259">
        <v>0</v>
      </c>
      <c r="N345" s="259">
        <v>1</v>
      </c>
      <c r="O345" s="259"/>
      <c r="P345" s="259"/>
      <c r="Q345" s="229"/>
      <c r="R345" s="229"/>
      <c r="S345" s="263"/>
      <c r="T345" s="229"/>
      <c r="U345" s="229"/>
      <c r="V345" s="229"/>
      <c r="W345" s="229"/>
      <c r="X345" s="229"/>
      <c r="Y345" s="229"/>
      <c r="Z345" s="229"/>
      <c r="AA345" s="229"/>
      <c r="AB345" s="229"/>
      <c r="AC345" s="229"/>
      <c r="AD345" s="229"/>
    </row>
    <row r="346" spans="1:30" s="3" customFormat="1" ht="15.5">
      <c r="A346" s="232">
        <v>30172920</v>
      </c>
      <c r="B346" s="232" t="s">
        <v>1469</v>
      </c>
      <c r="C346" s="232" t="s">
        <v>171</v>
      </c>
      <c r="D346" s="268" t="s">
        <v>1697</v>
      </c>
      <c r="E346" s="238" t="s">
        <v>972</v>
      </c>
      <c r="F346" s="238" t="s">
        <v>256</v>
      </c>
      <c r="G346" s="249" t="s">
        <v>29</v>
      </c>
      <c r="H346" s="249" t="s">
        <v>28</v>
      </c>
      <c r="I346" s="249">
        <v>0</v>
      </c>
      <c r="J346" s="249">
        <v>0.98</v>
      </c>
      <c r="K346" s="249">
        <f t="shared" si="5"/>
        <v>109.02000000000015</v>
      </c>
      <c r="L346" s="249">
        <v>1.96</v>
      </c>
      <c r="M346" s="259">
        <v>1</v>
      </c>
      <c r="N346" s="259">
        <v>1</v>
      </c>
      <c r="O346" s="259"/>
      <c r="P346" s="259"/>
      <c r="Q346" s="229"/>
      <c r="R346" s="229"/>
      <c r="S346" s="263"/>
      <c r="T346" s="229"/>
      <c r="U346" s="229"/>
      <c r="V346" s="229"/>
      <c r="W346" s="229"/>
      <c r="X346" s="229"/>
      <c r="Y346" s="229"/>
      <c r="Z346" s="229"/>
      <c r="AA346" s="229"/>
      <c r="AB346" s="229"/>
      <c r="AC346" s="229"/>
      <c r="AD346" s="229"/>
    </row>
    <row r="347" spans="1:30" s="3" customFormat="1" ht="15.5">
      <c r="A347" s="232">
        <v>30171148</v>
      </c>
      <c r="B347" s="232" t="s">
        <v>1499</v>
      </c>
      <c r="C347" s="232" t="s">
        <v>969</v>
      </c>
      <c r="D347" s="268" t="s">
        <v>1698</v>
      </c>
      <c r="E347" s="238" t="s">
        <v>989</v>
      </c>
      <c r="F347" s="238" t="s">
        <v>207</v>
      </c>
      <c r="G347" s="250">
        <v>44228</v>
      </c>
      <c r="H347" s="250">
        <v>44228</v>
      </c>
      <c r="I347" s="249">
        <v>1</v>
      </c>
      <c r="J347" s="249">
        <v>-4</v>
      </c>
      <c r="K347" s="249">
        <f t="shared" si="5"/>
        <v>105.02000000000015</v>
      </c>
      <c r="L347" s="249">
        <v>-8</v>
      </c>
      <c r="M347" s="259">
        <v>0</v>
      </c>
      <c r="N347" s="259">
        <v>1</v>
      </c>
      <c r="O347" s="259"/>
      <c r="P347" s="259"/>
      <c r="Q347" s="229"/>
      <c r="R347" s="229"/>
      <c r="S347" s="263"/>
      <c r="T347" s="229"/>
      <c r="U347" s="229"/>
      <c r="V347" s="229"/>
      <c r="W347" s="229"/>
      <c r="X347" s="229"/>
      <c r="Y347" s="229"/>
      <c r="Z347" s="229"/>
      <c r="AA347" s="229"/>
      <c r="AB347" s="229"/>
      <c r="AC347" s="229"/>
      <c r="AD347" s="229"/>
    </row>
    <row r="348" spans="1:30" s="3" customFormat="1" ht="15.5">
      <c r="A348" s="232">
        <v>30174949</v>
      </c>
      <c r="B348" s="232" t="s">
        <v>480</v>
      </c>
      <c r="C348" s="232" t="s">
        <v>1481</v>
      </c>
      <c r="D348" s="268" t="s">
        <v>1698</v>
      </c>
      <c r="E348" s="238" t="s">
        <v>155</v>
      </c>
      <c r="F348" s="238" t="s">
        <v>1680</v>
      </c>
      <c r="G348" s="249" t="s">
        <v>33</v>
      </c>
      <c r="H348" s="249" t="s">
        <v>108</v>
      </c>
      <c r="I348" s="249">
        <v>1</v>
      </c>
      <c r="J348" s="249">
        <v>0.98</v>
      </c>
      <c r="K348" s="249">
        <f t="shared" si="5"/>
        <v>106.00000000000016</v>
      </c>
      <c r="L348" s="249">
        <v>1.96</v>
      </c>
      <c r="M348" s="259">
        <v>1</v>
      </c>
      <c r="N348" s="259">
        <v>1</v>
      </c>
      <c r="O348" s="259"/>
      <c r="P348" s="259"/>
      <c r="Q348" s="229"/>
      <c r="R348" s="229"/>
      <c r="S348" s="263"/>
      <c r="T348" s="229"/>
      <c r="U348" s="229"/>
      <c r="V348" s="229"/>
      <c r="W348" s="229"/>
      <c r="X348" s="229"/>
      <c r="Y348" s="229"/>
      <c r="Z348" s="229"/>
      <c r="AA348" s="229"/>
      <c r="AB348" s="229"/>
      <c r="AC348" s="229"/>
      <c r="AD348" s="229"/>
    </row>
    <row r="349" spans="1:30" s="3" customFormat="1" ht="15.5">
      <c r="A349" s="232">
        <v>30178979</v>
      </c>
      <c r="B349" s="232" t="s">
        <v>449</v>
      </c>
      <c r="C349" s="232" t="s">
        <v>110</v>
      </c>
      <c r="D349" s="268" t="s">
        <v>1698</v>
      </c>
      <c r="E349" s="238" t="s">
        <v>116</v>
      </c>
      <c r="F349" s="238" t="s">
        <v>117</v>
      </c>
      <c r="G349" s="249" t="s">
        <v>28</v>
      </c>
      <c r="H349" s="250">
        <v>44229</v>
      </c>
      <c r="I349" s="249">
        <v>1</v>
      </c>
      <c r="J349" s="249">
        <v>0.98</v>
      </c>
      <c r="K349" s="249">
        <f t="shared" si="5"/>
        <v>106.98000000000016</v>
      </c>
      <c r="L349" s="249">
        <v>1.96</v>
      </c>
      <c r="M349" s="259">
        <v>1</v>
      </c>
      <c r="N349" s="259">
        <v>1</v>
      </c>
      <c r="O349" s="259"/>
      <c r="P349" s="259"/>
      <c r="Q349" s="229"/>
      <c r="R349" s="229"/>
      <c r="S349" s="263"/>
      <c r="T349" s="229"/>
      <c r="U349" s="229"/>
      <c r="V349" s="229"/>
      <c r="W349" s="229"/>
      <c r="X349" s="229"/>
      <c r="Y349" s="229"/>
      <c r="Z349" s="229"/>
      <c r="AA349" s="229"/>
      <c r="AB349" s="229"/>
      <c r="AC349" s="229"/>
      <c r="AD349" s="229"/>
    </row>
    <row r="350" spans="1:30" s="3" customFormat="1" ht="15.5">
      <c r="A350" s="232">
        <v>30171828</v>
      </c>
      <c r="B350" s="232" t="s">
        <v>1155</v>
      </c>
      <c r="C350" s="232" t="s">
        <v>392</v>
      </c>
      <c r="D350" s="268" t="s">
        <v>1699</v>
      </c>
      <c r="E350" s="238" t="s">
        <v>995</v>
      </c>
      <c r="F350" s="238" t="s">
        <v>503</v>
      </c>
      <c r="G350" s="249" t="s">
        <v>39</v>
      </c>
      <c r="H350" s="250">
        <v>44256</v>
      </c>
      <c r="I350" s="249">
        <v>1</v>
      </c>
      <c r="J350" s="249">
        <v>0.98</v>
      </c>
      <c r="K350" s="249">
        <f t="shared" si="5"/>
        <v>107.96000000000016</v>
      </c>
      <c r="L350" s="249">
        <v>1.96</v>
      </c>
      <c r="M350" s="259">
        <v>1</v>
      </c>
      <c r="N350" s="259">
        <v>1</v>
      </c>
      <c r="O350" s="259"/>
      <c r="P350" s="259"/>
      <c r="Q350" s="229"/>
      <c r="R350" s="229"/>
      <c r="S350" s="263"/>
      <c r="T350" s="229"/>
      <c r="U350" s="229"/>
      <c r="V350" s="229"/>
      <c r="W350" s="229"/>
      <c r="X350" s="229"/>
      <c r="Y350" s="229"/>
      <c r="Z350" s="229"/>
      <c r="AA350" s="229"/>
      <c r="AB350" s="229"/>
      <c r="AC350" s="229"/>
      <c r="AD350" s="229"/>
    </row>
    <row r="351" spans="1:30" s="3" customFormat="1" ht="15.5">
      <c r="A351" s="232">
        <v>30176737</v>
      </c>
      <c r="B351" s="232" t="s">
        <v>469</v>
      </c>
      <c r="C351" s="232" t="s">
        <v>716</v>
      </c>
      <c r="D351" s="268" t="s">
        <v>1700</v>
      </c>
      <c r="E351" s="238" t="s">
        <v>1018</v>
      </c>
      <c r="F351" s="238" t="s">
        <v>1224</v>
      </c>
      <c r="G351" s="250">
        <v>44229</v>
      </c>
      <c r="H351" s="250">
        <v>44230</v>
      </c>
      <c r="I351" s="249">
        <v>1</v>
      </c>
      <c r="J351" s="249">
        <v>0.98</v>
      </c>
      <c r="K351" s="249">
        <f t="shared" si="5"/>
        <v>108.94000000000017</v>
      </c>
      <c r="L351" s="249">
        <v>1.96</v>
      </c>
      <c r="M351" s="259">
        <v>1</v>
      </c>
      <c r="N351" s="259">
        <v>1</v>
      </c>
      <c r="O351" s="259"/>
      <c r="P351" s="259"/>
      <c r="Q351" s="229"/>
      <c r="R351" s="229"/>
      <c r="S351" s="263"/>
      <c r="T351" s="229"/>
      <c r="U351" s="229"/>
      <c r="V351" s="229"/>
      <c r="W351" s="229"/>
      <c r="X351" s="229"/>
      <c r="Y351" s="229"/>
      <c r="Z351" s="229"/>
      <c r="AA351" s="229"/>
      <c r="AB351" s="229"/>
      <c r="AC351" s="229"/>
      <c r="AD351" s="229"/>
    </row>
    <row r="352" spans="1:30" s="3" customFormat="1" ht="15.5">
      <c r="A352" s="232">
        <v>30186587</v>
      </c>
      <c r="B352" s="232" t="s">
        <v>1155</v>
      </c>
      <c r="C352" s="232" t="s">
        <v>539</v>
      </c>
      <c r="D352" s="268" t="s">
        <v>1701</v>
      </c>
      <c r="E352" s="238" t="s">
        <v>537</v>
      </c>
      <c r="F352" s="238" t="s">
        <v>1023</v>
      </c>
      <c r="G352" s="249" t="s">
        <v>35</v>
      </c>
      <c r="H352" s="249" t="s">
        <v>34</v>
      </c>
      <c r="I352" s="249">
        <v>1</v>
      </c>
      <c r="J352" s="249">
        <v>0.98</v>
      </c>
      <c r="K352" s="249">
        <f t="shared" si="5"/>
        <v>109.92000000000017</v>
      </c>
      <c r="L352" s="249">
        <v>1.96</v>
      </c>
      <c r="M352" s="259">
        <v>1</v>
      </c>
      <c r="N352" s="259">
        <v>1</v>
      </c>
      <c r="O352" s="259"/>
      <c r="P352" s="259"/>
      <c r="Q352" s="229"/>
      <c r="R352" s="229"/>
      <c r="S352" s="263"/>
      <c r="T352" s="229"/>
      <c r="U352" s="229"/>
      <c r="V352" s="229"/>
      <c r="W352" s="229"/>
      <c r="X352" s="229"/>
      <c r="Y352" s="229"/>
      <c r="Z352" s="229"/>
      <c r="AA352" s="229"/>
      <c r="AB352" s="229"/>
      <c r="AC352" s="229"/>
      <c r="AD352" s="229"/>
    </row>
    <row r="353" spans="1:30" s="3" customFormat="1" ht="15.5">
      <c r="A353" s="232">
        <v>30185782</v>
      </c>
      <c r="B353" s="232" t="s">
        <v>1469</v>
      </c>
      <c r="C353" s="232" t="s">
        <v>171</v>
      </c>
      <c r="D353" s="268" t="s">
        <v>1702</v>
      </c>
      <c r="E353" s="238" t="s">
        <v>256</v>
      </c>
      <c r="F353" s="238" t="s">
        <v>331</v>
      </c>
      <c r="G353" s="249" t="s">
        <v>29</v>
      </c>
      <c r="H353" s="249" t="s">
        <v>29</v>
      </c>
      <c r="I353" s="249">
        <v>0</v>
      </c>
      <c r="J353" s="249">
        <v>-4</v>
      </c>
      <c r="K353" s="249">
        <f t="shared" si="5"/>
        <v>105.92000000000017</v>
      </c>
      <c r="L353" s="249">
        <v>-8</v>
      </c>
      <c r="M353" s="259">
        <v>0</v>
      </c>
      <c r="N353" s="259">
        <v>1</v>
      </c>
      <c r="O353" s="259"/>
      <c r="P353" s="259"/>
      <c r="Q353" s="229"/>
      <c r="R353" s="229"/>
      <c r="S353" s="263"/>
      <c r="T353" s="229"/>
      <c r="U353" s="229"/>
      <c r="V353" s="229"/>
      <c r="W353" s="229"/>
      <c r="X353" s="229"/>
      <c r="Y353" s="229"/>
      <c r="Z353" s="229"/>
      <c r="AA353" s="229"/>
      <c r="AB353" s="229"/>
      <c r="AC353" s="229"/>
      <c r="AD353" s="229"/>
    </row>
    <row r="354" spans="1:30" s="3" customFormat="1" ht="15.5">
      <c r="A354" s="232">
        <v>30184675</v>
      </c>
      <c r="B354" s="232" t="s">
        <v>448</v>
      </c>
      <c r="C354" s="232" t="s">
        <v>1338</v>
      </c>
      <c r="D354" s="268" t="s">
        <v>1703</v>
      </c>
      <c r="E354" s="238" t="s">
        <v>143</v>
      </c>
      <c r="F354" s="238" t="s">
        <v>622</v>
      </c>
      <c r="G354" s="249" t="s">
        <v>28</v>
      </c>
      <c r="H354" s="250">
        <v>44256</v>
      </c>
      <c r="I354" s="249">
        <v>1</v>
      </c>
      <c r="J354" s="249">
        <v>0.98</v>
      </c>
      <c r="K354" s="249">
        <f t="shared" si="5"/>
        <v>106.90000000000018</v>
      </c>
      <c r="L354" s="249">
        <v>1.96</v>
      </c>
      <c r="M354" s="259">
        <v>1</v>
      </c>
      <c r="N354" s="259">
        <v>1</v>
      </c>
      <c r="O354" s="259"/>
      <c r="P354" s="259"/>
      <c r="Q354" s="229"/>
      <c r="R354" s="229"/>
      <c r="S354" s="263"/>
      <c r="T354" s="229"/>
      <c r="U354" s="229"/>
      <c r="V354" s="229"/>
      <c r="W354" s="229"/>
      <c r="X354" s="229"/>
      <c r="Y354" s="229"/>
      <c r="Z354" s="229"/>
      <c r="AA354" s="229"/>
      <c r="AB354" s="229"/>
      <c r="AC354" s="229"/>
      <c r="AD354" s="229"/>
    </row>
    <row r="355" spans="1:30" s="3" customFormat="1" ht="15.5">
      <c r="A355" s="232">
        <v>30185352</v>
      </c>
      <c r="B355" s="232" t="s">
        <v>1475</v>
      </c>
      <c r="C355" s="232" t="s">
        <v>1476</v>
      </c>
      <c r="D355" s="268" t="s">
        <v>1704</v>
      </c>
      <c r="E355" s="238" t="s">
        <v>661</v>
      </c>
      <c r="F355" s="238" t="s">
        <v>221</v>
      </c>
      <c r="G355" s="249" t="s">
        <v>28</v>
      </c>
      <c r="H355" s="249" t="s">
        <v>28</v>
      </c>
      <c r="I355" s="249">
        <v>1</v>
      </c>
      <c r="J355" s="249">
        <v>-4</v>
      </c>
      <c r="K355" s="249">
        <f t="shared" si="5"/>
        <v>102.90000000000018</v>
      </c>
      <c r="L355" s="249">
        <v>-8</v>
      </c>
      <c r="M355" s="259">
        <v>0</v>
      </c>
      <c r="N355" s="259">
        <v>1</v>
      </c>
      <c r="O355" s="259"/>
      <c r="P355" s="259"/>
      <c r="Q355" s="229"/>
      <c r="R355" s="229"/>
      <c r="S355" s="263"/>
      <c r="T355" s="229"/>
      <c r="U355" s="229"/>
      <c r="V355" s="229"/>
      <c r="W355" s="229"/>
      <c r="X355" s="229"/>
      <c r="Y355" s="229"/>
      <c r="Z355" s="229"/>
      <c r="AA355" s="229"/>
      <c r="AB355" s="229"/>
      <c r="AC355" s="229"/>
      <c r="AD355" s="229"/>
    </row>
    <row r="356" spans="1:30" s="3" customFormat="1" ht="15.5">
      <c r="A356" s="232">
        <v>30185353</v>
      </c>
      <c r="B356" s="232" t="s">
        <v>1475</v>
      </c>
      <c r="C356" s="232" t="s">
        <v>1476</v>
      </c>
      <c r="D356" s="268" t="s">
        <v>1704</v>
      </c>
      <c r="E356" s="238" t="s">
        <v>528</v>
      </c>
      <c r="F356" s="238" t="s">
        <v>1705</v>
      </c>
      <c r="G356" s="249" t="s">
        <v>29</v>
      </c>
      <c r="H356" s="249" t="s">
        <v>33</v>
      </c>
      <c r="I356" s="249">
        <v>0</v>
      </c>
      <c r="J356" s="249">
        <v>0.98</v>
      </c>
      <c r="K356" s="249">
        <f t="shared" si="5"/>
        <v>103.88000000000018</v>
      </c>
      <c r="L356" s="249">
        <v>1.96</v>
      </c>
      <c r="M356" s="259">
        <v>1</v>
      </c>
      <c r="N356" s="259">
        <v>1</v>
      </c>
      <c r="O356" s="259"/>
      <c r="P356" s="259"/>
      <c r="Q356" s="229"/>
      <c r="R356" s="229"/>
      <c r="S356" s="263"/>
      <c r="T356" s="229"/>
      <c r="U356" s="229"/>
      <c r="V356" s="229"/>
      <c r="W356" s="229"/>
      <c r="X356" s="229"/>
      <c r="Y356" s="229"/>
      <c r="Z356" s="229"/>
      <c r="AA356" s="229"/>
      <c r="AB356" s="229"/>
      <c r="AC356" s="229"/>
      <c r="AD356" s="229"/>
    </row>
    <row r="357" spans="1:30" s="3" customFormat="1" ht="15.5">
      <c r="A357" s="232">
        <v>30182797</v>
      </c>
      <c r="B357" s="232" t="s">
        <v>806</v>
      </c>
      <c r="C357" s="232" t="s">
        <v>128</v>
      </c>
      <c r="D357" s="268" t="s">
        <v>1706</v>
      </c>
      <c r="E357" s="238" t="s">
        <v>664</v>
      </c>
      <c r="F357" s="238" t="s">
        <v>671</v>
      </c>
      <c r="G357" s="250">
        <v>44197</v>
      </c>
      <c r="H357" s="250">
        <v>44199</v>
      </c>
      <c r="I357" s="249">
        <v>1</v>
      </c>
      <c r="J357" s="249">
        <v>0.98</v>
      </c>
      <c r="K357" s="249">
        <f t="shared" si="5"/>
        <v>104.86000000000018</v>
      </c>
      <c r="L357" s="249">
        <v>1.96</v>
      </c>
      <c r="M357" s="259">
        <v>1</v>
      </c>
      <c r="N357" s="259">
        <v>1</v>
      </c>
      <c r="O357" s="259"/>
      <c r="P357" s="259"/>
      <c r="Q357" s="229"/>
      <c r="R357" s="229"/>
      <c r="S357" s="263"/>
      <c r="T357" s="229"/>
      <c r="U357" s="229"/>
      <c r="V357" s="229"/>
      <c r="W357" s="229"/>
      <c r="X357" s="229"/>
      <c r="Y357" s="229"/>
      <c r="Z357" s="229"/>
      <c r="AA357" s="229"/>
      <c r="AB357" s="229"/>
      <c r="AC357" s="229"/>
      <c r="AD357" s="229"/>
    </row>
    <row r="358" spans="1:30" s="3" customFormat="1" ht="15.5">
      <c r="A358" s="232">
        <v>30186895</v>
      </c>
      <c r="B358" s="232" t="s">
        <v>480</v>
      </c>
      <c r="C358" s="232" t="s">
        <v>1481</v>
      </c>
      <c r="D358" s="268" t="s">
        <v>1707</v>
      </c>
      <c r="E358" s="238" t="s">
        <v>531</v>
      </c>
      <c r="F358" s="238" t="s">
        <v>1040</v>
      </c>
      <c r="G358" s="249" t="s">
        <v>29</v>
      </c>
      <c r="H358" s="249" t="s">
        <v>35</v>
      </c>
      <c r="I358" s="249">
        <v>0</v>
      </c>
      <c r="J358" s="249">
        <v>0.98</v>
      </c>
      <c r="K358" s="249">
        <f t="shared" si="5"/>
        <v>105.84000000000019</v>
      </c>
      <c r="L358" s="249">
        <v>1.96</v>
      </c>
      <c r="M358" s="259">
        <v>1</v>
      </c>
      <c r="N358" s="259">
        <v>1</v>
      </c>
      <c r="O358" s="259"/>
      <c r="P358" s="259"/>
      <c r="Q358" s="229"/>
      <c r="R358" s="229"/>
      <c r="S358" s="263"/>
      <c r="T358" s="229"/>
      <c r="U358" s="229"/>
      <c r="V358" s="229"/>
      <c r="W358" s="229"/>
      <c r="X358" s="229"/>
      <c r="Y358" s="229"/>
      <c r="Z358" s="229"/>
      <c r="AA358" s="229"/>
      <c r="AB358" s="229"/>
      <c r="AC358" s="229"/>
      <c r="AD358" s="229"/>
    </row>
    <row r="359" spans="1:30" s="3" customFormat="1" ht="15.5">
      <c r="A359" s="232">
        <v>30185944</v>
      </c>
      <c r="B359" s="232" t="s">
        <v>1155</v>
      </c>
      <c r="C359" s="232" t="s">
        <v>392</v>
      </c>
      <c r="D359" s="268" t="s">
        <v>1708</v>
      </c>
      <c r="E359" s="238" t="s">
        <v>506</v>
      </c>
      <c r="F359" s="238" t="s">
        <v>432</v>
      </c>
      <c r="G359" s="249" t="s">
        <v>35</v>
      </c>
      <c r="H359" s="250">
        <v>44198</v>
      </c>
      <c r="I359" s="249">
        <v>1</v>
      </c>
      <c r="J359" s="249">
        <v>0.98</v>
      </c>
      <c r="K359" s="249">
        <f t="shared" si="5"/>
        <v>106.82000000000019</v>
      </c>
      <c r="L359" s="249">
        <v>1.96</v>
      </c>
      <c r="M359" s="259">
        <v>1</v>
      </c>
      <c r="N359" s="259">
        <v>1</v>
      </c>
      <c r="O359" s="259"/>
      <c r="P359" s="259"/>
      <c r="Q359" s="229"/>
      <c r="R359" s="229"/>
      <c r="S359" s="263"/>
      <c r="T359" s="229"/>
      <c r="U359" s="229"/>
      <c r="V359" s="229"/>
      <c r="W359" s="229"/>
      <c r="X359" s="229"/>
      <c r="Y359" s="229"/>
      <c r="Z359" s="229"/>
      <c r="AA359" s="229"/>
      <c r="AB359" s="229"/>
      <c r="AC359" s="229"/>
      <c r="AD359" s="229"/>
    </row>
    <row r="360" spans="1:30" s="3" customFormat="1" ht="15.5">
      <c r="A360" s="232">
        <v>30187957</v>
      </c>
      <c r="B360" s="232" t="s">
        <v>441</v>
      </c>
      <c r="C360" s="232" t="s">
        <v>968</v>
      </c>
      <c r="D360" s="268" t="s">
        <v>1709</v>
      </c>
      <c r="E360" s="238" t="s">
        <v>1036</v>
      </c>
      <c r="F360" s="238" t="s">
        <v>1710</v>
      </c>
      <c r="G360" s="249" t="s">
        <v>29</v>
      </c>
      <c r="H360" s="249" t="s">
        <v>119</v>
      </c>
      <c r="I360" s="249">
        <v>0</v>
      </c>
      <c r="J360" s="249">
        <v>0.98</v>
      </c>
      <c r="K360" s="249">
        <f t="shared" si="5"/>
        <v>107.8000000000002</v>
      </c>
      <c r="L360" s="249">
        <v>1.96</v>
      </c>
      <c r="M360" s="259">
        <v>1</v>
      </c>
      <c r="N360" s="259">
        <v>1</v>
      </c>
      <c r="O360" s="259"/>
      <c r="P360" s="259"/>
      <c r="Q360" s="229"/>
      <c r="R360" s="229"/>
      <c r="S360" s="263"/>
      <c r="T360" s="229"/>
      <c r="U360" s="229"/>
      <c r="V360" s="229"/>
      <c r="W360" s="229"/>
      <c r="X360" s="229"/>
      <c r="Y360" s="229"/>
      <c r="Z360" s="229"/>
      <c r="AA360" s="229"/>
      <c r="AB360" s="229"/>
      <c r="AC360" s="229"/>
      <c r="AD360" s="229"/>
    </row>
    <row r="361" spans="1:30" s="3" customFormat="1" ht="15.5">
      <c r="A361" s="232">
        <v>30185947</v>
      </c>
      <c r="B361" s="232" t="s">
        <v>1155</v>
      </c>
      <c r="C361" s="232" t="s">
        <v>392</v>
      </c>
      <c r="D361" s="268" t="s">
        <v>1711</v>
      </c>
      <c r="E361" s="238" t="s">
        <v>1046</v>
      </c>
      <c r="F361" s="238" t="s">
        <v>995</v>
      </c>
      <c r="G361" s="249" t="s">
        <v>28</v>
      </c>
      <c r="H361" s="250">
        <v>44287</v>
      </c>
      <c r="I361" s="249">
        <v>1</v>
      </c>
      <c r="J361" s="249">
        <v>0.98</v>
      </c>
      <c r="K361" s="249">
        <f t="shared" si="5"/>
        <v>108.7800000000002</v>
      </c>
      <c r="L361" s="249">
        <v>1.96</v>
      </c>
      <c r="M361" s="259">
        <v>1</v>
      </c>
      <c r="N361" s="259">
        <v>1</v>
      </c>
      <c r="O361" s="259"/>
      <c r="P361" s="259"/>
      <c r="Q361" s="229"/>
      <c r="R361" s="229"/>
      <c r="S361" s="263"/>
      <c r="T361" s="229"/>
      <c r="U361" s="229"/>
      <c r="V361" s="229"/>
      <c r="W361" s="229"/>
      <c r="X361" s="229"/>
      <c r="Y361" s="229"/>
      <c r="Z361" s="229"/>
      <c r="AA361" s="229"/>
      <c r="AB361" s="229"/>
      <c r="AC361" s="229"/>
      <c r="AD361" s="229"/>
    </row>
    <row r="362" spans="1:30" s="3" customFormat="1" ht="15.5">
      <c r="A362" s="232">
        <v>30186119</v>
      </c>
      <c r="B362" s="232" t="s">
        <v>481</v>
      </c>
      <c r="C362" s="232" t="s">
        <v>305</v>
      </c>
      <c r="D362" s="268" t="s">
        <v>1712</v>
      </c>
      <c r="E362" s="238" t="s">
        <v>217</v>
      </c>
      <c r="F362" s="238" t="s">
        <v>835</v>
      </c>
      <c r="G362" s="249" t="s">
        <v>33</v>
      </c>
      <c r="H362" s="250">
        <v>44228</v>
      </c>
      <c r="I362" s="249">
        <v>1</v>
      </c>
      <c r="J362" s="249">
        <v>0.98</v>
      </c>
      <c r="K362" s="249">
        <f t="shared" si="5"/>
        <v>109.7600000000002</v>
      </c>
      <c r="L362" s="249">
        <v>1.96</v>
      </c>
      <c r="M362" s="259">
        <v>1</v>
      </c>
      <c r="N362" s="259">
        <v>1</v>
      </c>
      <c r="O362" s="259"/>
      <c r="P362" s="259"/>
      <c r="Q362" s="229"/>
      <c r="R362" s="229"/>
      <c r="S362" s="263"/>
      <c r="T362" s="229"/>
      <c r="U362" s="229"/>
      <c r="V362" s="229"/>
      <c r="W362" s="229"/>
      <c r="X362" s="229"/>
      <c r="Y362" s="229"/>
      <c r="Z362" s="229"/>
      <c r="AA362" s="229"/>
      <c r="AB362" s="229"/>
      <c r="AC362" s="229"/>
      <c r="AD362" s="229"/>
    </row>
    <row r="363" spans="1:30" s="3" customFormat="1" ht="15.5">
      <c r="A363" s="232">
        <v>30186882</v>
      </c>
      <c r="B363" s="232" t="s">
        <v>480</v>
      </c>
      <c r="C363" s="232" t="s">
        <v>1481</v>
      </c>
      <c r="D363" s="268" t="s">
        <v>1713</v>
      </c>
      <c r="E363" s="238" t="s">
        <v>1680</v>
      </c>
      <c r="F363" s="238" t="s">
        <v>365</v>
      </c>
      <c r="G363" s="249" t="s">
        <v>34</v>
      </c>
      <c r="H363" s="249" t="s">
        <v>34</v>
      </c>
      <c r="I363" s="249">
        <v>1</v>
      </c>
      <c r="J363" s="249">
        <v>-4</v>
      </c>
      <c r="K363" s="249">
        <f t="shared" si="5"/>
        <v>105.7600000000002</v>
      </c>
      <c r="L363" s="249">
        <v>-8</v>
      </c>
      <c r="M363" s="259">
        <v>0</v>
      </c>
      <c r="N363" s="259">
        <v>1</v>
      </c>
      <c r="O363" s="259"/>
      <c r="P363" s="259"/>
      <c r="Q363" s="229"/>
      <c r="R363" s="229"/>
      <c r="S363" s="263"/>
      <c r="T363" s="229"/>
      <c r="U363" s="229"/>
      <c r="V363" s="229"/>
      <c r="W363" s="229"/>
      <c r="X363" s="229"/>
      <c r="Y363" s="229"/>
      <c r="Z363" s="229"/>
      <c r="AA363" s="229"/>
      <c r="AB363" s="229"/>
      <c r="AC363" s="229"/>
      <c r="AD363" s="229"/>
    </row>
    <row r="364" spans="1:30" s="3" customFormat="1" ht="15.5">
      <c r="A364" s="232">
        <v>30185479</v>
      </c>
      <c r="B364" s="232" t="s">
        <v>447</v>
      </c>
      <c r="C364" s="232" t="s">
        <v>966</v>
      </c>
      <c r="D364" s="268" t="s">
        <v>1714</v>
      </c>
      <c r="E364" s="238" t="s">
        <v>291</v>
      </c>
      <c r="F364" s="238" t="s">
        <v>1473</v>
      </c>
      <c r="G364" s="250">
        <v>44228</v>
      </c>
      <c r="H364" s="250">
        <v>44256</v>
      </c>
      <c r="I364" s="249">
        <v>1</v>
      </c>
      <c r="J364" s="249">
        <v>0.98</v>
      </c>
      <c r="K364" s="249">
        <f t="shared" si="5"/>
        <v>106.74000000000021</v>
      </c>
      <c r="L364" s="249">
        <v>1.96</v>
      </c>
      <c r="M364" s="259">
        <v>1</v>
      </c>
      <c r="N364" s="259">
        <v>1</v>
      </c>
      <c r="O364" s="259"/>
      <c r="P364" s="259"/>
      <c r="Q364" s="229"/>
      <c r="R364" s="229"/>
      <c r="S364" s="263"/>
      <c r="T364" s="229"/>
      <c r="U364" s="229"/>
      <c r="V364" s="229"/>
      <c r="W364" s="229"/>
      <c r="X364" s="229"/>
      <c r="Y364" s="229"/>
      <c r="Z364" s="229"/>
      <c r="AA364" s="229"/>
      <c r="AB364" s="229"/>
      <c r="AC364" s="229"/>
      <c r="AD364" s="229"/>
    </row>
    <row r="365" spans="1:30" s="3" customFormat="1" ht="15.5">
      <c r="A365" s="232">
        <v>30183250</v>
      </c>
      <c r="B365" s="232" t="s">
        <v>482</v>
      </c>
      <c r="C365" s="232" t="s">
        <v>103</v>
      </c>
      <c r="D365" s="268" t="s">
        <v>1715</v>
      </c>
      <c r="E365" s="238" t="s">
        <v>335</v>
      </c>
      <c r="F365" s="238" t="s">
        <v>379</v>
      </c>
      <c r="G365" s="249" t="s">
        <v>33</v>
      </c>
      <c r="H365" s="249" t="s">
        <v>108</v>
      </c>
      <c r="I365" s="249">
        <v>1</v>
      </c>
      <c r="J365" s="249">
        <v>0.98</v>
      </c>
      <c r="K365" s="249">
        <f t="shared" si="5"/>
        <v>107.72000000000021</v>
      </c>
      <c r="L365" s="249">
        <v>1.96</v>
      </c>
      <c r="M365" s="259">
        <v>1</v>
      </c>
      <c r="N365" s="259">
        <v>1</v>
      </c>
      <c r="O365" s="259"/>
      <c r="P365" s="259"/>
      <c r="Q365" s="229"/>
      <c r="R365" s="229"/>
      <c r="S365" s="263"/>
      <c r="T365" s="229"/>
      <c r="U365" s="229"/>
      <c r="V365" s="229"/>
      <c r="W365" s="229"/>
      <c r="X365" s="229"/>
      <c r="Y365" s="229"/>
      <c r="Z365" s="229"/>
      <c r="AA365" s="229"/>
      <c r="AB365" s="229"/>
      <c r="AC365" s="229"/>
      <c r="AD365" s="229"/>
    </row>
    <row r="366" spans="1:30" s="3" customFormat="1" ht="15.5">
      <c r="A366" s="232">
        <v>30190894</v>
      </c>
      <c r="B366" s="232" t="s">
        <v>806</v>
      </c>
      <c r="C366" s="232" t="s">
        <v>128</v>
      </c>
      <c r="D366" s="268" t="s">
        <v>1716</v>
      </c>
      <c r="E366" s="238" t="s">
        <v>211</v>
      </c>
      <c r="F366" s="238" t="s">
        <v>664</v>
      </c>
      <c r="G366" s="249" t="s">
        <v>33</v>
      </c>
      <c r="H366" s="250">
        <v>44228</v>
      </c>
      <c r="I366" s="249">
        <v>1</v>
      </c>
      <c r="J366" s="249">
        <v>0.98</v>
      </c>
      <c r="K366" s="249">
        <f t="shared" si="5"/>
        <v>108.70000000000022</v>
      </c>
      <c r="L366" s="249">
        <v>1.96</v>
      </c>
      <c r="M366" s="259">
        <v>1</v>
      </c>
      <c r="N366" s="259">
        <v>1</v>
      </c>
      <c r="O366" s="259"/>
      <c r="P366" s="259"/>
      <c r="Q366" s="229"/>
      <c r="R366" s="229"/>
      <c r="S366" s="263"/>
      <c r="T366" s="229"/>
      <c r="U366" s="229"/>
      <c r="V366" s="229"/>
      <c r="W366" s="229"/>
      <c r="X366" s="229"/>
      <c r="Y366" s="229"/>
      <c r="Z366" s="229"/>
      <c r="AA366" s="229"/>
      <c r="AB366" s="229"/>
      <c r="AC366" s="229"/>
      <c r="AD366" s="229"/>
    </row>
    <row r="367" spans="1:30" s="3" customFormat="1" ht="15.5">
      <c r="A367" s="232">
        <v>30186124</v>
      </c>
      <c r="B367" s="232" t="s">
        <v>806</v>
      </c>
      <c r="C367" s="232" t="s">
        <v>128</v>
      </c>
      <c r="D367" s="268" t="s">
        <v>1716</v>
      </c>
      <c r="E367" s="238" t="s">
        <v>333</v>
      </c>
      <c r="F367" s="238" t="s">
        <v>338</v>
      </c>
      <c r="G367" s="249" t="s">
        <v>33</v>
      </c>
      <c r="H367" s="250">
        <v>44199</v>
      </c>
      <c r="I367" s="249">
        <v>1</v>
      </c>
      <c r="J367" s="249">
        <v>0.98</v>
      </c>
      <c r="K367" s="249">
        <f t="shared" si="5"/>
        <v>109.68000000000022</v>
      </c>
      <c r="L367" s="249">
        <v>1.96</v>
      </c>
      <c r="M367" s="259">
        <v>1</v>
      </c>
      <c r="N367" s="259">
        <v>1</v>
      </c>
      <c r="O367" s="259"/>
      <c r="P367" s="259"/>
      <c r="Q367" s="229"/>
      <c r="R367" s="229"/>
      <c r="S367" s="263"/>
      <c r="T367" s="229"/>
      <c r="U367" s="229"/>
      <c r="V367" s="229"/>
      <c r="W367" s="229"/>
      <c r="X367" s="229"/>
      <c r="Y367" s="229"/>
      <c r="Z367" s="229"/>
      <c r="AA367" s="229"/>
      <c r="AB367" s="229"/>
      <c r="AC367" s="229"/>
      <c r="AD367" s="229"/>
    </row>
    <row r="368" spans="1:30" s="3" customFormat="1" ht="15.5">
      <c r="A368" s="232">
        <v>30185079</v>
      </c>
      <c r="B368" s="232" t="s">
        <v>1499</v>
      </c>
      <c r="C368" s="232" t="s">
        <v>969</v>
      </c>
      <c r="D368" s="268" t="s">
        <v>1717</v>
      </c>
      <c r="E368" s="238" t="s">
        <v>1718</v>
      </c>
      <c r="F368" s="238" t="s">
        <v>989</v>
      </c>
      <c r="G368" s="249" t="s">
        <v>35</v>
      </c>
      <c r="H368" s="249" t="s">
        <v>34</v>
      </c>
      <c r="I368" s="249">
        <v>1</v>
      </c>
      <c r="J368" s="249">
        <v>0.98</v>
      </c>
      <c r="K368" s="249">
        <f t="shared" si="5"/>
        <v>110.66000000000022</v>
      </c>
      <c r="L368" s="249">
        <v>1.96</v>
      </c>
      <c r="M368" s="259">
        <v>1</v>
      </c>
      <c r="N368" s="259">
        <v>1</v>
      </c>
      <c r="O368" s="259"/>
      <c r="P368" s="259"/>
      <c r="Q368" s="229"/>
      <c r="R368" s="229"/>
      <c r="S368" s="263"/>
      <c r="T368" s="229"/>
      <c r="U368" s="229"/>
      <c r="V368" s="229"/>
      <c r="W368" s="229"/>
      <c r="X368" s="229"/>
      <c r="Y368" s="229"/>
      <c r="Z368" s="229"/>
      <c r="AA368" s="229"/>
      <c r="AB368" s="229"/>
      <c r="AC368" s="229"/>
      <c r="AD368" s="229"/>
    </row>
    <row r="369" spans="1:30" s="3" customFormat="1" ht="15.5">
      <c r="A369" s="232">
        <v>30194870</v>
      </c>
      <c r="B369" s="232" t="s">
        <v>448</v>
      </c>
      <c r="C369" s="232" t="s">
        <v>1338</v>
      </c>
      <c r="D369" s="268" t="s">
        <v>1719</v>
      </c>
      <c r="E369" s="238" t="s">
        <v>86</v>
      </c>
      <c r="F369" s="238" t="s">
        <v>1720</v>
      </c>
      <c r="G369" s="249" t="s">
        <v>33</v>
      </c>
      <c r="H369" s="249" t="s">
        <v>39</v>
      </c>
      <c r="I369" s="249">
        <v>1</v>
      </c>
      <c r="J369" s="249">
        <v>0.98</v>
      </c>
      <c r="K369" s="249">
        <f t="shared" si="5"/>
        <v>111.64000000000023</v>
      </c>
      <c r="L369" s="249">
        <v>1.96</v>
      </c>
      <c r="M369" s="259">
        <v>1</v>
      </c>
      <c r="N369" s="259">
        <v>1</v>
      </c>
      <c r="O369" s="259"/>
      <c r="P369" s="259"/>
      <c r="Q369" s="229"/>
      <c r="R369" s="229"/>
      <c r="S369" s="263"/>
      <c r="T369" s="229"/>
      <c r="U369" s="229"/>
      <c r="V369" s="229"/>
      <c r="W369" s="229"/>
      <c r="X369" s="229"/>
      <c r="Y369" s="229"/>
      <c r="Z369" s="229"/>
      <c r="AA369" s="229"/>
      <c r="AB369" s="229"/>
      <c r="AC369" s="229"/>
      <c r="AD369" s="229"/>
    </row>
    <row r="370" spans="1:30" s="3" customFormat="1" ht="15.5">
      <c r="A370" s="232">
        <v>30185127</v>
      </c>
      <c r="B370" s="232" t="s">
        <v>1499</v>
      </c>
      <c r="C370" s="232" t="s">
        <v>969</v>
      </c>
      <c r="D370" s="268" t="s">
        <v>1721</v>
      </c>
      <c r="E370" s="238" t="s">
        <v>396</v>
      </c>
      <c r="F370" s="238" t="s">
        <v>1301</v>
      </c>
      <c r="G370" s="249" t="s">
        <v>29</v>
      </c>
      <c r="H370" s="249" t="s">
        <v>39</v>
      </c>
      <c r="I370" s="249">
        <v>0</v>
      </c>
      <c r="J370" s="249">
        <v>0.98</v>
      </c>
      <c r="K370" s="249">
        <f t="shared" si="5"/>
        <v>112.62000000000023</v>
      </c>
      <c r="L370" s="249">
        <v>1.96</v>
      </c>
      <c r="M370" s="259">
        <v>1</v>
      </c>
      <c r="N370" s="259">
        <v>1</v>
      </c>
      <c r="O370" s="259"/>
      <c r="P370" s="259"/>
      <c r="Q370" s="229"/>
      <c r="R370" s="229"/>
      <c r="S370" s="263"/>
      <c r="T370" s="229"/>
      <c r="U370" s="229"/>
      <c r="V370" s="229"/>
      <c r="W370" s="229"/>
      <c r="X370" s="229"/>
      <c r="Y370" s="229"/>
      <c r="Z370" s="229"/>
      <c r="AA370" s="229"/>
      <c r="AB370" s="229"/>
      <c r="AC370" s="229"/>
      <c r="AD370" s="229"/>
    </row>
    <row r="371" spans="1:30" s="3" customFormat="1" ht="15.5">
      <c r="A371" s="232">
        <v>30192920</v>
      </c>
      <c r="B371" s="232" t="s">
        <v>1155</v>
      </c>
      <c r="C371" s="232" t="s">
        <v>392</v>
      </c>
      <c r="D371" s="268" t="s">
        <v>1722</v>
      </c>
      <c r="E371" s="238" t="s">
        <v>979</v>
      </c>
      <c r="F371" s="238" t="s">
        <v>1046</v>
      </c>
      <c r="G371" s="249" t="s">
        <v>35</v>
      </c>
      <c r="H371" s="250">
        <v>44229</v>
      </c>
      <c r="I371" s="249">
        <v>1</v>
      </c>
      <c r="J371" s="249">
        <v>0.98</v>
      </c>
      <c r="K371" s="249">
        <f t="shared" si="5"/>
        <v>113.60000000000024</v>
      </c>
      <c r="L371" s="249">
        <v>1.96</v>
      </c>
      <c r="M371" s="259">
        <v>1</v>
      </c>
      <c r="N371" s="259">
        <v>1</v>
      </c>
      <c r="O371" s="259"/>
      <c r="P371" s="259"/>
      <c r="Q371" s="229"/>
      <c r="R371" s="229"/>
      <c r="S371" s="263"/>
      <c r="T371" s="229"/>
      <c r="U371" s="229"/>
      <c r="V371" s="229"/>
      <c r="W371" s="229"/>
      <c r="X371" s="229"/>
      <c r="Y371" s="229"/>
      <c r="Z371" s="229"/>
      <c r="AA371" s="229"/>
      <c r="AB371" s="229"/>
      <c r="AC371" s="229"/>
      <c r="AD371" s="229"/>
    </row>
    <row r="372" spans="1:30" s="3" customFormat="1" ht="15.5">
      <c r="A372" s="232">
        <v>30191798</v>
      </c>
      <c r="B372" s="232" t="s">
        <v>449</v>
      </c>
      <c r="C372" s="232" t="s">
        <v>110</v>
      </c>
      <c r="D372" s="268" t="s">
        <v>1723</v>
      </c>
      <c r="E372" s="238" t="s">
        <v>997</v>
      </c>
      <c r="F372" s="238" t="s">
        <v>204</v>
      </c>
      <c r="G372" s="249" t="s">
        <v>33</v>
      </c>
      <c r="H372" s="249" t="s">
        <v>119</v>
      </c>
      <c r="I372" s="249">
        <v>1</v>
      </c>
      <c r="J372" s="249">
        <v>0.98</v>
      </c>
      <c r="K372" s="249">
        <f t="shared" si="5"/>
        <v>114.58000000000024</v>
      </c>
      <c r="L372" s="249">
        <v>1.96</v>
      </c>
      <c r="M372" s="259">
        <v>1</v>
      </c>
      <c r="N372" s="259">
        <v>1</v>
      </c>
      <c r="O372" s="259"/>
      <c r="P372" s="259"/>
      <c r="Q372" s="229"/>
      <c r="R372" s="229"/>
      <c r="S372" s="263"/>
      <c r="T372" s="229"/>
      <c r="U372" s="229"/>
      <c r="V372" s="229"/>
      <c r="W372" s="229"/>
      <c r="X372" s="229"/>
      <c r="Y372" s="229"/>
      <c r="Z372" s="229"/>
      <c r="AA372" s="229"/>
      <c r="AB372" s="229"/>
      <c r="AC372" s="229"/>
      <c r="AD372" s="229"/>
    </row>
    <row r="373" spans="1:30" s="3" customFormat="1" ht="15.5">
      <c r="A373" s="232">
        <v>30186281</v>
      </c>
      <c r="B373" s="232" t="s">
        <v>1477</v>
      </c>
      <c r="C373" s="232" t="s">
        <v>967</v>
      </c>
      <c r="D373" s="268" t="s">
        <v>1723</v>
      </c>
      <c r="E373" s="238" t="s">
        <v>102</v>
      </c>
      <c r="F373" s="238" t="s">
        <v>1521</v>
      </c>
      <c r="G373" s="249" t="s">
        <v>29</v>
      </c>
      <c r="H373" s="249" t="s">
        <v>108</v>
      </c>
      <c r="I373" s="249">
        <v>0</v>
      </c>
      <c r="J373" s="249">
        <v>0.98</v>
      </c>
      <c r="K373" s="249">
        <f t="shared" si="5"/>
        <v>115.56000000000024</v>
      </c>
      <c r="L373" s="249">
        <v>1.96</v>
      </c>
      <c r="M373" s="259">
        <v>1</v>
      </c>
      <c r="N373" s="259">
        <v>1</v>
      </c>
      <c r="O373" s="259"/>
      <c r="P373" s="259"/>
      <c r="Q373" s="229"/>
      <c r="R373" s="229"/>
      <c r="S373" s="263"/>
      <c r="T373" s="229"/>
      <c r="U373" s="229"/>
      <c r="V373" s="229"/>
      <c r="W373" s="229"/>
      <c r="X373" s="229"/>
      <c r="Y373" s="229"/>
      <c r="Z373" s="229"/>
      <c r="AA373" s="229"/>
      <c r="AB373" s="229"/>
      <c r="AC373" s="229"/>
      <c r="AD373" s="229"/>
    </row>
    <row r="374" spans="1:30" s="3" customFormat="1" ht="15.5">
      <c r="A374" s="232">
        <v>30196835</v>
      </c>
      <c r="B374" s="232" t="s">
        <v>448</v>
      </c>
      <c r="C374" s="232" t="s">
        <v>1338</v>
      </c>
      <c r="D374" s="268" t="s">
        <v>1724</v>
      </c>
      <c r="E374" s="238" t="s">
        <v>143</v>
      </c>
      <c r="F374" s="238" t="s">
        <v>97</v>
      </c>
      <c r="G374" s="249" t="s">
        <v>33</v>
      </c>
      <c r="H374" s="249" t="s">
        <v>33</v>
      </c>
      <c r="I374" s="249">
        <v>1</v>
      </c>
      <c r="J374" s="249">
        <v>-4</v>
      </c>
      <c r="K374" s="249">
        <f t="shared" si="5"/>
        <v>111.56000000000024</v>
      </c>
      <c r="L374" s="249">
        <v>-8</v>
      </c>
      <c r="M374" s="259">
        <v>0</v>
      </c>
      <c r="N374" s="259">
        <v>1</v>
      </c>
      <c r="O374" s="259"/>
      <c r="P374" s="259"/>
      <c r="Q374" s="229"/>
      <c r="R374" s="229"/>
      <c r="S374" s="263"/>
      <c r="T374" s="229"/>
      <c r="U374" s="229"/>
      <c r="V374" s="229"/>
      <c r="W374" s="229"/>
      <c r="X374" s="229"/>
      <c r="Y374" s="229"/>
      <c r="Z374" s="229"/>
      <c r="AA374" s="229"/>
      <c r="AB374" s="229"/>
      <c r="AC374" s="229"/>
      <c r="AD374" s="229"/>
    </row>
    <row r="375" spans="1:30" s="3" customFormat="1" ht="15.5">
      <c r="A375" s="232">
        <v>30193298</v>
      </c>
      <c r="B375" s="232" t="s">
        <v>480</v>
      </c>
      <c r="C375" s="232" t="s">
        <v>1481</v>
      </c>
      <c r="D375" s="268" t="s">
        <v>1725</v>
      </c>
      <c r="E375" s="238" t="s">
        <v>851</v>
      </c>
      <c r="F375" s="238" t="s">
        <v>1680</v>
      </c>
      <c r="G375" s="250">
        <v>44197</v>
      </c>
      <c r="H375" s="250">
        <v>44197</v>
      </c>
      <c r="I375" s="249">
        <v>1</v>
      </c>
      <c r="J375" s="249">
        <v>-4</v>
      </c>
      <c r="K375" s="249">
        <f t="shared" si="5"/>
        <v>107.56000000000024</v>
      </c>
      <c r="L375" s="249">
        <v>-8</v>
      </c>
      <c r="M375" s="259">
        <v>0</v>
      </c>
      <c r="N375" s="259">
        <v>1</v>
      </c>
      <c r="O375" s="259"/>
      <c r="P375" s="259"/>
      <c r="Q375" s="229"/>
      <c r="R375" s="229"/>
      <c r="S375" s="263"/>
      <c r="T375" s="229"/>
      <c r="U375" s="229"/>
      <c r="V375" s="229"/>
      <c r="W375" s="229"/>
      <c r="X375" s="229"/>
      <c r="Y375" s="229"/>
      <c r="Z375" s="229"/>
      <c r="AA375" s="229"/>
      <c r="AB375" s="229"/>
      <c r="AC375" s="229"/>
      <c r="AD375" s="229"/>
    </row>
    <row r="376" spans="1:30" s="3" customFormat="1" ht="15.5">
      <c r="A376" s="232">
        <v>30193114</v>
      </c>
      <c r="B376" s="232" t="s">
        <v>441</v>
      </c>
      <c r="C376" s="232" t="s">
        <v>968</v>
      </c>
      <c r="D376" s="268" t="s">
        <v>1726</v>
      </c>
      <c r="E376" s="238" t="s">
        <v>1009</v>
      </c>
      <c r="F376" s="238" t="s">
        <v>761</v>
      </c>
      <c r="G376" s="250">
        <v>44197</v>
      </c>
      <c r="H376" s="250">
        <v>44229</v>
      </c>
      <c r="I376" s="249">
        <v>1</v>
      </c>
      <c r="J376" s="249">
        <v>0.98</v>
      </c>
      <c r="K376" s="249">
        <f t="shared" si="5"/>
        <v>108.54000000000025</v>
      </c>
      <c r="L376" s="249">
        <v>1.96</v>
      </c>
      <c r="M376" s="259">
        <v>1</v>
      </c>
      <c r="N376" s="259">
        <v>1</v>
      </c>
      <c r="O376" s="259"/>
      <c r="P376" s="259"/>
      <c r="Q376" s="229"/>
      <c r="R376" s="229"/>
      <c r="S376" s="263"/>
      <c r="T376" s="229"/>
      <c r="U376" s="229"/>
      <c r="V376" s="229"/>
      <c r="W376" s="229"/>
      <c r="X376" s="229"/>
      <c r="Y376" s="229"/>
      <c r="Z376" s="229"/>
      <c r="AA376" s="229"/>
      <c r="AB376" s="229"/>
      <c r="AC376" s="229"/>
      <c r="AD376" s="229"/>
    </row>
    <row r="377" spans="1:30" s="3" customFormat="1" ht="15.5">
      <c r="A377" s="232">
        <v>30195680</v>
      </c>
      <c r="B377" s="232" t="s">
        <v>482</v>
      </c>
      <c r="C377" s="232" t="s">
        <v>103</v>
      </c>
      <c r="D377" s="268" t="s">
        <v>1727</v>
      </c>
      <c r="E377" s="238" t="s">
        <v>335</v>
      </c>
      <c r="F377" s="238" t="s">
        <v>386</v>
      </c>
      <c r="G377" s="249" t="s">
        <v>33</v>
      </c>
      <c r="H377" s="250">
        <v>44197</v>
      </c>
      <c r="I377" s="249">
        <v>1</v>
      </c>
      <c r="J377" s="249">
        <v>0.98</v>
      </c>
      <c r="K377" s="249">
        <f t="shared" si="5"/>
        <v>109.52000000000025</v>
      </c>
      <c r="L377" s="249">
        <v>1.96</v>
      </c>
      <c r="M377" s="259">
        <v>1</v>
      </c>
      <c r="N377" s="259">
        <v>1</v>
      </c>
      <c r="O377" s="259"/>
      <c r="P377" s="259"/>
      <c r="Q377" s="229"/>
      <c r="R377" s="229"/>
      <c r="S377" s="263"/>
      <c r="T377" s="229"/>
      <c r="U377" s="229"/>
      <c r="V377" s="229"/>
      <c r="W377" s="229"/>
      <c r="X377" s="229"/>
      <c r="Y377" s="229"/>
      <c r="Z377" s="229"/>
      <c r="AA377" s="229"/>
      <c r="AB377" s="229"/>
      <c r="AC377" s="229"/>
      <c r="AD377" s="229"/>
    </row>
    <row r="378" spans="1:30" s="3" customFormat="1" ht="15.5">
      <c r="A378" s="232">
        <v>30198773</v>
      </c>
      <c r="B378" s="232" t="s">
        <v>1499</v>
      </c>
      <c r="C378" s="232" t="s">
        <v>969</v>
      </c>
      <c r="D378" s="268" t="s">
        <v>1728</v>
      </c>
      <c r="E378" s="238" t="s">
        <v>989</v>
      </c>
      <c r="F378" s="238" t="s">
        <v>827</v>
      </c>
      <c r="G378" s="249" t="s">
        <v>29</v>
      </c>
      <c r="H378" s="250">
        <v>44197</v>
      </c>
      <c r="I378" s="249">
        <v>0</v>
      </c>
      <c r="J378" s="249">
        <v>0.98</v>
      </c>
      <c r="K378" s="249">
        <f t="shared" si="5"/>
        <v>110.50000000000026</v>
      </c>
      <c r="L378" s="249">
        <v>1.96</v>
      </c>
      <c r="M378" s="259">
        <v>1</v>
      </c>
      <c r="N378" s="259">
        <v>1</v>
      </c>
      <c r="O378" s="259"/>
      <c r="P378" s="259"/>
      <c r="Q378" s="229"/>
      <c r="R378" s="229"/>
      <c r="S378" s="263"/>
      <c r="T378" s="229"/>
      <c r="U378" s="229"/>
      <c r="V378" s="229"/>
      <c r="W378" s="229"/>
      <c r="X378" s="229"/>
      <c r="Y378" s="229"/>
      <c r="Z378" s="229"/>
      <c r="AA378" s="229"/>
      <c r="AB378" s="229"/>
      <c r="AC378" s="229"/>
      <c r="AD378" s="229"/>
    </row>
    <row r="379" spans="1:30" s="3" customFormat="1" ht="15.5">
      <c r="A379" s="232">
        <v>30195683</v>
      </c>
      <c r="B379" s="232" t="s">
        <v>482</v>
      </c>
      <c r="C379" s="232" t="s">
        <v>103</v>
      </c>
      <c r="D379" s="268" t="s">
        <v>1729</v>
      </c>
      <c r="E379" s="238" t="s">
        <v>1474</v>
      </c>
      <c r="F379" s="238" t="s">
        <v>994</v>
      </c>
      <c r="G379" s="249" t="s">
        <v>29</v>
      </c>
      <c r="H379" s="249" t="s">
        <v>29</v>
      </c>
      <c r="I379" s="249">
        <v>0</v>
      </c>
      <c r="J379" s="249">
        <v>-4</v>
      </c>
      <c r="K379" s="249">
        <f t="shared" si="5"/>
        <v>106.50000000000026</v>
      </c>
      <c r="L379" s="249">
        <v>-8</v>
      </c>
      <c r="M379" s="259">
        <v>0</v>
      </c>
      <c r="N379" s="259">
        <v>1</v>
      </c>
      <c r="O379" s="259"/>
      <c r="P379" s="259"/>
      <c r="Q379" s="229"/>
      <c r="R379" s="229"/>
      <c r="S379" s="263"/>
      <c r="T379" s="229"/>
      <c r="U379" s="229"/>
      <c r="V379" s="229"/>
      <c r="W379" s="229"/>
      <c r="X379" s="229"/>
      <c r="Y379" s="229"/>
      <c r="Z379" s="229"/>
      <c r="AA379" s="229"/>
      <c r="AB379" s="229"/>
      <c r="AC379" s="229"/>
      <c r="AD379" s="229"/>
    </row>
    <row r="380" spans="1:30" s="3" customFormat="1" ht="15.5">
      <c r="A380" s="232">
        <v>30200057</v>
      </c>
      <c r="B380" s="232" t="s">
        <v>482</v>
      </c>
      <c r="C380" s="232" t="s">
        <v>103</v>
      </c>
      <c r="D380" s="268">
        <v>44228.520833333336</v>
      </c>
      <c r="E380" s="238" t="s">
        <v>1325</v>
      </c>
      <c r="F380" s="238" t="s">
        <v>1202</v>
      </c>
      <c r="G380" s="249" t="s">
        <v>39</v>
      </c>
      <c r="H380" s="249" t="s">
        <v>108</v>
      </c>
      <c r="I380" s="249">
        <v>1</v>
      </c>
      <c r="J380" s="249">
        <v>0.98</v>
      </c>
      <c r="K380" s="249">
        <f t="shared" si="5"/>
        <v>107.48000000000026</v>
      </c>
      <c r="L380" s="249">
        <v>1.96</v>
      </c>
      <c r="M380" s="259">
        <v>1</v>
      </c>
      <c r="N380" s="259">
        <v>1</v>
      </c>
      <c r="O380" s="259"/>
      <c r="P380" s="259"/>
      <c r="Q380" s="229"/>
      <c r="R380" s="229"/>
      <c r="S380" s="263"/>
      <c r="T380" s="229"/>
      <c r="U380" s="229"/>
      <c r="V380" s="229"/>
      <c r="W380" s="229"/>
      <c r="X380" s="229"/>
      <c r="Y380" s="229"/>
      <c r="Z380" s="229"/>
      <c r="AA380" s="229"/>
      <c r="AB380" s="229"/>
      <c r="AC380" s="229"/>
      <c r="AD380" s="229"/>
    </row>
    <row r="381" spans="1:30" s="3" customFormat="1" ht="15.5">
      <c r="A381" s="232">
        <v>30193040</v>
      </c>
      <c r="B381" s="232" t="s">
        <v>1469</v>
      </c>
      <c r="C381" s="232" t="s">
        <v>171</v>
      </c>
      <c r="D381" s="268">
        <v>44228.604166666664</v>
      </c>
      <c r="E381" s="238" t="s">
        <v>1315</v>
      </c>
      <c r="F381" s="238" t="s">
        <v>629</v>
      </c>
      <c r="G381" s="250">
        <v>44197</v>
      </c>
      <c r="H381" s="250">
        <v>44228</v>
      </c>
      <c r="I381" s="249">
        <v>1</v>
      </c>
      <c r="J381" s="249">
        <v>0.98</v>
      </c>
      <c r="K381" s="249">
        <f t="shared" si="5"/>
        <v>108.46000000000026</v>
      </c>
      <c r="L381" s="249">
        <v>1.96</v>
      </c>
      <c r="M381" s="259">
        <v>1</v>
      </c>
      <c r="N381" s="259">
        <v>1</v>
      </c>
      <c r="O381" s="259"/>
      <c r="P381" s="259"/>
      <c r="Q381" s="229"/>
      <c r="R381" s="229"/>
      <c r="S381" s="263"/>
      <c r="T381" s="229"/>
      <c r="U381" s="229"/>
      <c r="V381" s="229"/>
      <c r="W381" s="229"/>
      <c r="X381" s="229"/>
      <c r="Y381" s="229"/>
      <c r="Z381" s="229"/>
      <c r="AA381" s="229"/>
      <c r="AB381" s="229"/>
      <c r="AC381" s="229"/>
      <c r="AD381" s="229"/>
    </row>
    <row r="382" spans="1:30" s="3" customFormat="1" ht="15.5">
      <c r="A382" s="232">
        <v>30193047</v>
      </c>
      <c r="B382" s="232" t="s">
        <v>1469</v>
      </c>
      <c r="C382" s="232" t="s">
        <v>171</v>
      </c>
      <c r="D382" s="268">
        <v>44228.604166666664</v>
      </c>
      <c r="E382" s="238" t="s">
        <v>972</v>
      </c>
      <c r="F382" s="238" t="s">
        <v>1480</v>
      </c>
      <c r="G382" s="249" t="s">
        <v>34</v>
      </c>
      <c r="H382" s="250">
        <v>44199</v>
      </c>
      <c r="I382" s="249">
        <v>1</v>
      </c>
      <c r="J382" s="249">
        <v>0.98</v>
      </c>
      <c r="K382" s="249">
        <f t="shared" si="5"/>
        <v>109.44000000000027</v>
      </c>
      <c r="L382" s="249">
        <v>1.96</v>
      </c>
      <c r="M382" s="259">
        <v>1</v>
      </c>
      <c r="N382" s="259">
        <v>1</v>
      </c>
      <c r="O382" s="259"/>
      <c r="P382" s="259"/>
      <c r="Q382" s="229"/>
      <c r="R382" s="229"/>
      <c r="S382" s="263"/>
      <c r="T382" s="229"/>
      <c r="U382" s="229"/>
      <c r="V382" s="229"/>
      <c r="W382" s="229"/>
      <c r="X382" s="229"/>
      <c r="Y382" s="229"/>
      <c r="Z382" s="229"/>
      <c r="AA382" s="229"/>
      <c r="AB382" s="229"/>
      <c r="AC382" s="229"/>
      <c r="AD382" s="229"/>
    </row>
    <row r="383" spans="1:30" s="3" customFormat="1" ht="15.5">
      <c r="A383" s="232">
        <v>30193049</v>
      </c>
      <c r="B383" s="232" t="s">
        <v>1469</v>
      </c>
      <c r="C383" s="232" t="s">
        <v>171</v>
      </c>
      <c r="D383" s="268">
        <v>44228.8125</v>
      </c>
      <c r="E383" s="238" t="s">
        <v>1493</v>
      </c>
      <c r="F383" s="238" t="s">
        <v>256</v>
      </c>
      <c r="G383" s="249" t="s">
        <v>29</v>
      </c>
      <c r="H383" s="249" t="s">
        <v>28</v>
      </c>
      <c r="I383" s="249">
        <v>0</v>
      </c>
      <c r="J383" s="249">
        <v>0.98</v>
      </c>
      <c r="K383" s="249">
        <f t="shared" si="5"/>
        <v>110.42000000000027</v>
      </c>
      <c r="L383" s="249">
        <v>1.96</v>
      </c>
      <c r="M383" s="259">
        <v>1</v>
      </c>
      <c r="N383" s="259">
        <v>1</v>
      </c>
      <c r="O383" s="259"/>
      <c r="P383" s="259"/>
      <c r="Q383" s="229"/>
      <c r="R383" s="229"/>
      <c r="S383" s="263"/>
      <c r="T383" s="229"/>
      <c r="U383" s="229"/>
      <c r="V383" s="229"/>
      <c r="W383" s="229"/>
      <c r="X383" s="229"/>
      <c r="Y383" s="229"/>
      <c r="Z383" s="229"/>
      <c r="AA383" s="229"/>
      <c r="AB383" s="229"/>
      <c r="AC383" s="229"/>
      <c r="AD383" s="229"/>
    </row>
    <row r="384" spans="1:30" s="3" customFormat="1" ht="15.5">
      <c r="A384" s="232">
        <v>30197859</v>
      </c>
      <c r="B384" s="232" t="s">
        <v>1155</v>
      </c>
      <c r="C384" s="232" t="s">
        <v>392</v>
      </c>
      <c r="D384" s="268">
        <v>44256.583333333336</v>
      </c>
      <c r="E384" s="238" t="s">
        <v>1046</v>
      </c>
      <c r="F384" s="238" t="s">
        <v>506</v>
      </c>
      <c r="G384" s="249" t="s">
        <v>39</v>
      </c>
      <c r="H384" s="250">
        <v>44317</v>
      </c>
      <c r="I384" s="249">
        <v>1</v>
      </c>
      <c r="J384" s="249">
        <v>0.98</v>
      </c>
      <c r="K384" s="249">
        <f t="shared" si="5"/>
        <v>111.40000000000028</v>
      </c>
      <c r="L384" s="249">
        <v>1.96</v>
      </c>
      <c r="M384" s="259">
        <v>1</v>
      </c>
      <c r="N384" s="259">
        <v>1</v>
      </c>
      <c r="O384" s="259"/>
      <c r="P384" s="259"/>
      <c r="Q384" s="229"/>
      <c r="R384" s="229"/>
      <c r="S384" s="263"/>
      <c r="T384" s="229"/>
      <c r="U384" s="229"/>
      <c r="V384" s="229"/>
      <c r="W384" s="229"/>
      <c r="X384" s="229"/>
      <c r="Y384" s="229"/>
      <c r="Z384" s="229"/>
      <c r="AA384" s="229"/>
      <c r="AB384" s="229"/>
      <c r="AC384" s="229"/>
      <c r="AD384" s="229"/>
    </row>
    <row r="385" spans="1:30" s="3" customFormat="1" ht="15.5">
      <c r="A385" s="232">
        <v>30197856</v>
      </c>
      <c r="B385" s="232" t="s">
        <v>1155</v>
      </c>
      <c r="C385" s="232" t="s">
        <v>392</v>
      </c>
      <c r="D385" s="268">
        <v>44256.583333333336</v>
      </c>
      <c r="E385" s="238" t="s">
        <v>995</v>
      </c>
      <c r="F385" s="238" t="s">
        <v>1045</v>
      </c>
      <c r="G385" s="249" t="s">
        <v>29</v>
      </c>
      <c r="H385" s="249" t="s">
        <v>33</v>
      </c>
      <c r="I385" s="249">
        <v>0</v>
      </c>
      <c r="J385" s="249">
        <v>0.98</v>
      </c>
      <c r="K385" s="249">
        <f t="shared" si="5"/>
        <v>112.38000000000028</v>
      </c>
      <c r="L385" s="249">
        <v>1.96</v>
      </c>
      <c r="M385" s="259">
        <v>1</v>
      </c>
      <c r="N385" s="259">
        <v>1</v>
      </c>
      <c r="O385" s="259"/>
      <c r="P385" s="259"/>
      <c r="Q385" s="229"/>
      <c r="R385" s="229"/>
      <c r="S385" s="263"/>
      <c r="T385" s="229"/>
      <c r="U385" s="229"/>
      <c r="V385" s="229"/>
      <c r="W385" s="229"/>
      <c r="X385" s="229"/>
      <c r="Y385" s="229"/>
      <c r="Z385" s="229"/>
      <c r="AA385" s="229"/>
      <c r="AB385" s="229"/>
      <c r="AC385" s="229"/>
      <c r="AD385" s="229"/>
    </row>
    <row r="386" spans="1:30" s="3" customFormat="1" ht="15.5">
      <c r="A386" s="232">
        <v>30213662</v>
      </c>
      <c r="B386" s="232" t="s">
        <v>441</v>
      </c>
      <c r="C386" s="232" t="s">
        <v>968</v>
      </c>
      <c r="D386" s="268">
        <v>44348.541666666664</v>
      </c>
      <c r="E386" s="238" t="s">
        <v>1009</v>
      </c>
      <c r="F386" s="238" t="s">
        <v>1710</v>
      </c>
      <c r="G386" s="249" t="s">
        <v>33</v>
      </c>
      <c r="H386" s="249" t="s">
        <v>33</v>
      </c>
      <c r="I386" s="249">
        <v>1</v>
      </c>
      <c r="J386" s="249">
        <v>-4</v>
      </c>
      <c r="K386" s="249">
        <f t="shared" si="5"/>
        <v>108.38000000000028</v>
      </c>
      <c r="L386" s="249">
        <v>-8</v>
      </c>
      <c r="M386" s="259">
        <v>0</v>
      </c>
      <c r="N386" s="259">
        <v>1</v>
      </c>
      <c r="O386" s="259"/>
      <c r="P386" s="259"/>
      <c r="Q386" s="229"/>
      <c r="R386" s="229"/>
      <c r="S386" s="263"/>
      <c r="T386" s="229"/>
      <c r="U386" s="229"/>
      <c r="V386" s="229"/>
      <c r="W386" s="229"/>
      <c r="X386" s="229"/>
      <c r="Y386" s="229"/>
      <c r="Z386" s="229"/>
      <c r="AA386" s="229"/>
      <c r="AB386" s="229"/>
      <c r="AC386" s="229"/>
      <c r="AD386" s="229"/>
    </row>
    <row r="387" spans="1:30" s="3" customFormat="1" ht="15.5">
      <c r="A387" s="232">
        <v>30203956</v>
      </c>
      <c r="B387" s="232" t="s">
        <v>1155</v>
      </c>
      <c r="C387" s="232" t="s">
        <v>392</v>
      </c>
      <c r="D387" s="268">
        <v>44348.583333333336</v>
      </c>
      <c r="E387" s="238" t="s">
        <v>1046</v>
      </c>
      <c r="F387" s="238" t="s">
        <v>1034</v>
      </c>
      <c r="G387" s="249" t="s">
        <v>33</v>
      </c>
      <c r="H387" s="249" t="s">
        <v>108</v>
      </c>
      <c r="I387" s="249">
        <v>1</v>
      </c>
      <c r="J387" s="249">
        <v>0.98</v>
      </c>
      <c r="K387" s="249">
        <f t="shared" si="5"/>
        <v>109.36000000000028</v>
      </c>
      <c r="L387" s="249">
        <v>1.96</v>
      </c>
      <c r="M387" s="259">
        <v>1</v>
      </c>
      <c r="N387" s="259">
        <v>1</v>
      </c>
      <c r="O387" s="259"/>
      <c r="P387" s="259"/>
      <c r="Q387" s="229"/>
      <c r="R387" s="229"/>
      <c r="S387" s="263"/>
      <c r="T387" s="229"/>
      <c r="U387" s="229"/>
      <c r="V387" s="229"/>
      <c r="W387" s="229"/>
      <c r="X387" s="229"/>
      <c r="Y387" s="229"/>
      <c r="Z387" s="229"/>
      <c r="AA387" s="229"/>
      <c r="AB387" s="229"/>
      <c r="AC387" s="229"/>
      <c r="AD387" s="229"/>
    </row>
    <row r="388" spans="1:30" s="3" customFormat="1" ht="15.5">
      <c r="A388" s="232">
        <v>30213667</v>
      </c>
      <c r="B388" s="232" t="s">
        <v>441</v>
      </c>
      <c r="C388" s="232" t="s">
        <v>968</v>
      </c>
      <c r="D388" s="268">
        <v>44348.666666666664</v>
      </c>
      <c r="E388" s="238" t="s">
        <v>1036</v>
      </c>
      <c r="F388" s="238" t="s">
        <v>1080</v>
      </c>
      <c r="G388" s="249" t="s">
        <v>39</v>
      </c>
      <c r="H388" s="249" t="s">
        <v>313</v>
      </c>
      <c r="I388" s="249">
        <v>1</v>
      </c>
      <c r="J388" s="249">
        <v>0.98</v>
      </c>
      <c r="K388" s="249">
        <f t="shared" ref="K388:K451" si="6">J388+K387</f>
        <v>110.34000000000029</v>
      </c>
      <c r="L388" s="249">
        <v>1.96</v>
      </c>
      <c r="M388" s="259">
        <v>1</v>
      </c>
      <c r="N388" s="259">
        <v>1</v>
      </c>
      <c r="O388" s="259"/>
      <c r="P388" s="259"/>
      <c r="Q388" s="229"/>
      <c r="R388" s="229"/>
      <c r="S388" s="263"/>
      <c r="T388" s="229"/>
      <c r="U388" s="229"/>
      <c r="V388" s="229"/>
      <c r="W388" s="229"/>
      <c r="X388" s="229"/>
      <c r="Y388" s="229"/>
      <c r="Z388" s="229"/>
      <c r="AA388" s="229"/>
      <c r="AB388" s="229"/>
      <c r="AC388" s="229"/>
      <c r="AD388" s="229"/>
    </row>
    <row r="389" spans="1:30" s="3" customFormat="1" ht="15.5">
      <c r="A389" s="232">
        <v>30203951</v>
      </c>
      <c r="B389" s="232" t="s">
        <v>1155</v>
      </c>
      <c r="C389" s="232" t="s">
        <v>392</v>
      </c>
      <c r="D389" s="268">
        <v>44348.708333333336</v>
      </c>
      <c r="E389" s="238" t="s">
        <v>587</v>
      </c>
      <c r="F389" s="238" t="s">
        <v>408</v>
      </c>
      <c r="G389" s="249" t="s">
        <v>29</v>
      </c>
      <c r="H389" s="250">
        <v>44198</v>
      </c>
      <c r="I389" s="249">
        <v>0</v>
      </c>
      <c r="J389" s="249">
        <v>0.98</v>
      </c>
      <c r="K389" s="249">
        <f t="shared" si="6"/>
        <v>111.32000000000029</v>
      </c>
      <c r="L389" s="249">
        <v>1.96</v>
      </c>
      <c r="M389" s="259">
        <v>1</v>
      </c>
      <c r="N389" s="259">
        <v>1</v>
      </c>
      <c r="O389" s="259"/>
      <c r="P389" s="259"/>
      <c r="Q389" s="229"/>
      <c r="R389" s="229"/>
      <c r="S389" s="263"/>
      <c r="T389" s="229"/>
      <c r="U389" s="229"/>
      <c r="V389" s="229"/>
      <c r="W389" s="229"/>
      <c r="X389" s="229"/>
      <c r="Y389" s="229"/>
      <c r="Z389" s="229"/>
      <c r="AA389" s="229"/>
      <c r="AB389" s="229"/>
      <c r="AC389" s="229"/>
      <c r="AD389" s="229"/>
    </row>
    <row r="390" spans="1:30" s="3" customFormat="1" ht="15.5">
      <c r="A390" s="232">
        <v>30203016</v>
      </c>
      <c r="B390" s="232" t="s">
        <v>480</v>
      </c>
      <c r="C390" s="232" t="s">
        <v>1481</v>
      </c>
      <c r="D390" s="268">
        <v>44348.822916666664</v>
      </c>
      <c r="E390" s="238" t="s">
        <v>853</v>
      </c>
      <c r="F390" s="238" t="s">
        <v>851</v>
      </c>
      <c r="G390" s="250">
        <v>44198</v>
      </c>
      <c r="H390" s="250">
        <v>44200</v>
      </c>
      <c r="I390" s="249">
        <v>1</v>
      </c>
      <c r="J390" s="249">
        <v>0.98</v>
      </c>
      <c r="K390" s="249">
        <f t="shared" si="6"/>
        <v>112.3000000000003</v>
      </c>
      <c r="L390" s="249">
        <v>1.96</v>
      </c>
      <c r="M390" s="259">
        <v>1</v>
      </c>
      <c r="N390" s="259">
        <v>1</v>
      </c>
      <c r="O390" s="259"/>
      <c r="P390" s="259"/>
      <c r="Q390" s="229"/>
      <c r="R390" s="229"/>
      <c r="S390" s="263"/>
      <c r="T390" s="229"/>
      <c r="U390" s="229"/>
      <c r="V390" s="229"/>
      <c r="W390" s="229"/>
      <c r="X390" s="229"/>
      <c r="Y390" s="229"/>
      <c r="Z390" s="229"/>
      <c r="AA390" s="229"/>
      <c r="AB390" s="229"/>
      <c r="AC390" s="229"/>
      <c r="AD390" s="229"/>
    </row>
    <row r="391" spans="1:30" ht="15.5">
      <c r="A391" s="232">
        <v>30216315</v>
      </c>
      <c r="B391" s="232" t="s">
        <v>1155</v>
      </c>
      <c r="C391" s="232" t="s">
        <v>392</v>
      </c>
      <c r="D391" s="268">
        <v>44440.583333333336</v>
      </c>
      <c r="E391" s="238" t="s">
        <v>1266</v>
      </c>
      <c r="F391" s="238" t="s">
        <v>1046</v>
      </c>
      <c r="G391" s="249" t="s">
        <v>28</v>
      </c>
      <c r="H391" s="250">
        <v>44200</v>
      </c>
      <c r="I391" s="249">
        <v>1</v>
      </c>
      <c r="J391" s="249">
        <v>0.98</v>
      </c>
      <c r="K391" s="249">
        <f t="shared" si="6"/>
        <v>113.2800000000003</v>
      </c>
      <c r="L391" s="249">
        <v>1.96</v>
      </c>
      <c r="M391" s="259">
        <v>1</v>
      </c>
      <c r="N391" s="259">
        <v>1</v>
      </c>
      <c r="O391" s="259"/>
      <c r="P391" s="259"/>
      <c r="Q391" s="243"/>
      <c r="R391" s="230"/>
      <c r="S391" s="264"/>
      <c r="T391" s="230"/>
      <c r="U391" s="230"/>
      <c r="V391" s="230"/>
      <c r="W391" s="230"/>
      <c r="X391" s="230"/>
      <c r="Y391" s="230"/>
      <c r="Z391" s="230"/>
      <c r="AA391" s="230"/>
      <c r="AB391" s="230"/>
      <c r="AC391" s="230"/>
      <c r="AD391" s="230"/>
    </row>
    <row r="392" spans="1:30" ht="15.5">
      <c r="A392" s="232">
        <v>30212745</v>
      </c>
      <c r="B392" s="232" t="s">
        <v>1499</v>
      </c>
      <c r="C392" s="232" t="s">
        <v>969</v>
      </c>
      <c r="D392" s="268">
        <v>44440.729166666664</v>
      </c>
      <c r="E392" s="238" t="s">
        <v>1301</v>
      </c>
      <c r="F392" s="238" t="s">
        <v>989</v>
      </c>
      <c r="G392" s="249" t="s">
        <v>34</v>
      </c>
      <c r="H392" s="249" t="s">
        <v>71</v>
      </c>
      <c r="I392" s="249">
        <v>1</v>
      </c>
      <c r="J392" s="249">
        <v>0.98</v>
      </c>
      <c r="K392" s="249">
        <f t="shared" si="6"/>
        <v>114.2600000000003</v>
      </c>
      <c r="L392" s="249">
        <v>1.96</v>
      </c>
      <c r="M392" s="259">
        <v>1</v>
      </c>
      <c r="N392" s="259">
        <v>1</v>
      </c>
      <c r="O392" s="259"/>
      <c r="P392" s="259"/>
      <c r="Q392" s="243"/>
      <c r="R392" s="230"/>
      <c r="S392" s="264"/>
      <c r="T392" s="230"/>
      <c r="U392" s="230"/>
      <c r="V392" s="230"/>
      <c r="W392" s="230"/>
      <c r="X392" s="230"/>
      <c r="Y392" s="230"/>
      <c r="Z392" s="230"/>
      <c r="AA392" s="230"/>
      <c r="AB392" s="230"/>
      <c r="AC392" s="230"/>
      <c r="AD392" s="230"/>
    </row>
    <row r="393" spans="1:30" ht="15.5">
      <c r="A393" s="232">
        <v>30216308</v>
      </c>
      <c r="B393" s="232" t="s">
        <v>1155</v>
      </c>
      <c r="C393" s="232" t="s">
        <v>392</v>
      </c>
      <c r="D393" s="268">
        <v>44470.479166666664</v>
      </c>
      <c r="E393" s="238" t="s">
        <v>995</v>
      </c>
      <c r="F393" s="238" t="s">
        <v>1048</v>
      </c>
      <c r="G393" s="249" t="s">
        <v>33</v>
      </c>
      <c r="H393" s="250">
        <v>44229</v>
      </c>
      <c r="I393" s="249">
        <v>1</v>
      </c>
      <c r="J393" s="249">
        <v>0.98</v>
      </c>
      <c r="K393" s="249">
        <f t="shared" si="6"/>
        <v>115.24000000000031</v>
      </c>
      <c r="L393" s="249">
        <v>1.96</v>
      </c>
      <c r="M393" s="259">
        <v>1</v>
      </c>
      <c r="N393" s="259">
        <v>1</v>
      </c>
      <c r="O393" s="259"/>
      <c r="P393" s="259"/>
      <c r="Q393" s="243"/>
      <c r="R393" s="230"/>
      <c r="S393" s="264"/>
      <c r="T393" s="230"/>
      <c r="U393" s="230"/>
      <c r="V393" s="230"/>
      <c r="W393" s="230"/>
      <c r="X393" s="230"/>
      <c r="Y393" s="230"/>
      <c r="Z393" s="230"/>
      <c r="AA393" s="230"/>
      <c r="AB393" s="230"/>
      <c r="AC393" s="230"/>
      <c r="AD393" s="230"/>
    </row>
    <row r="394" spans="1:30" ht="15.5">
      <c r="A394" s="232">
        <v>30202337</v>
      </c>
      <c r="B394" s="232" t="s">
        <v>1477</v>
      </c>
      <c r="C394" s="232" t="s">
        <v>967</v>
      </c>
      <c r="D394" s="268">
        <v>44470.5625</v>
      </c>
      <c r="E394" s="238" t="s">
        <v>1521</v>
      </c>
      <c r="F394" s="238" t="s">
        <v>1116</v>
      </c>
      <c r="G394" s="249" t="s">
        <v>34</v>
      </c>
      <c r="H394" s="250">
        <v>44199</v>
      </c>
      <c r="I394" s="249">
        <v>1</v>
      </c>
      <c r="J394" s="249">
        <v>0.98</v>
      </c>
      <c r="K394" s="249">
        <f t="shared" si="6"/>
        <v>116.22000000000031</v>
      </c>
      <c r="L394" s="249">
        <v>1.96</v>
      </c>
      <c r="M394" s="259">
        <v>1</v>
      </c>
      <c r="N394" s="259">
        <v>1</v>
      </c>
      <c r="O394" s="259"/>
      <c r="P394" s="259"/>
      <c r="Q394" s="243"/>
      <c r="R394" s="230"/>
      <c r="S394" s="264"/>
      <c r="T394" s="230"/>
      <c r="U394" s="230"/>
      <c r="V394" s="230"/>
      <c r="W394" s="230"/>
      <c r="X394" s="230"/>
      <c r="Y394" s="230"/>
      <c r="Z394" s="230"/>
      <c r="AA394" s="230"/>
      <c r="AB394" s="230"/>
      <c r="AC394" s="230"/>
      <c r="AD394" s="230"/>
    </row>
    <row r="395" spans="1:30" ht="15.5">
      <c r="A395" s="232">
        <v>30202336</v>
      </c>
      <c r="B395" s="232" t="s">
        <v>1477</v>
      </c>
      <c r="C395" s="232" t="s">
        <v>967</v>
      </c>
      <c r="D395" s="268">
        <v>44470.65625</v>
      </c>
      <c r="E395" s="238" t="s">
        <v>990</v>
      </c>
      <c r="F395" s="238" t="s">
        <v>244</v>
      </c>
      <c r="G395" s="250">
        <v>44198</v>
      </c>
      <c r="H395" s="250">
        <v>44229</v>
      </c>
      <c r="I395" s="249">
        <v>1</v>
      </c>
      <c r="J395" s="249">
        <v>0.98</v>
      </c>
      <c r="K395" s="249">
        <f t="shared" si="6"/>
        <v>117.20000000000032</v>
      </c>
      <c r="L395" s="249">
        <v>1.96</v>
      </c>
      <c r="M395" s="259">
        <v>1</v>
      </c>
      <c r="N395" s="259">
        <v>1</v>
      </c>
      <c r="O395" s="259"/>
      <c r="P395" s="259"/>
      <c r="Q395" s="243"/>
      <c r="R395" s="230"/>
      <c r="S395" s="264"/>
      <c r="T395" s="230"/>
      <c r="U395" s="230"/>
      <c r="V395" s="230"/>
      <c r="W395" s="230"/>
      <c r="X395" s="230"/>
      <c r="Y395" s="230"/>
      <c r="Z395" s="230"/>
      <c r="AA395" s="230"/>
      <c r="AB395" s="230"/>
      <c r="AC395" s="230"/>
      <c r="AD395" s="230"/>
    </row>
    <row r="396" spans="1:30" ht="15.5">
      <c r="A396" s="232">
        <v>30203042</v>
      </c>
      <c r="B396" s="232" t="s">
        <v>480</v>
      </c>
      <c r="C396" s="232" t="s">
        <v>1481</v>
      </c>
      <c r="D396" s="268">
        <v>44470.71875</v>
      </c>
      <c r="E396" s="238" t="s">
        <v>712</v>
      </c>
      <c r="F396" s="238" t="s">
        <v>229</v>
      </c>
      <c r="G396" s="249" t="s">
        <v>29</v>
      </c>
      <c r="H396" s="249" t="s">
        <v>33</v>
      </c>
      <c r="I396" s="249">
        <v>0</v>
      </c>
      <c r="J396" s="249">
        <v>0.98</v>
      </c>
      <c r="K396" s="249">
        <f t="shared" si="6"/>
        <v>118.18000000000032</v>
      </c>
      <c r="L396" s="249">
        <v>1.96</v>
      </c>
      <c r="M396" s="259">
        <v>1</v>
      </c>
      <c r="N396" s="259">
        <v>1</v>
      </c>
      <c r="O396" s="259"/>
      <c r="P396" s="259"/>
      <c r="Q396" s="243"/>
      <c r="R396" s="230"/>
      <c r="S396" s="264"/>
      <c r="T396" s="230"/>
      <c r="U396" s="230"/>
      <c r="V396" s="230"/>
      <c r="W396" s="230"/>
      <c r="X396" s="230"/>
      <c r="Y396" s="230"/>
      <c r="Z396" s="230"/>
      <c r="AA396" s="230"/>
      <c r="AB396" s="230"/>
      <c r="AC396" s="230"/>
      <c r="AD396" s="230"/>
    </row>
    <row r="397" spans="1:30" ht="15.5">
      <c r="A397" s="232">
        <v>30213734</v>
      </c>
      <c r="B397" s="232" t="s">
        <v>448</v>
      </c>
      <c r="C397" s="232" t="s">
        <v>1338</v>
      </c>
      <c r="D397" s="268">
        <v>44501.822916666664</v>
      </c>
      <c r="E397" s="238" t="s">
        <v>86</v>
      </c>
      <c r="F397" s="238" t="s">
        <v>97</v>
      </c>
      <c r="G397" s="249" t="s">
        <v>29</v>
      </c>
      <c r="H397" s="250">
        <v>44197</v>
      </c>
      <c r="I397" s="249">
        <v>0</v>
      </c>
      <c r="J397" s="249">
        <v>0.98</v>
      </c>
      <c r="K397" s="249">
        <f t="shared" si="6"/>
        <v>119.16000000000032</v>
      </c>
      <c r="L397" s="249">
        <v>1.96</v>
      </c>
      <c r="M397" s="259">
        <v>1</v>
      </c>
      <c r="N397" s="259">
        <v>1</v>
      </c>
      <c r="O397" s="259"/>
      <c r="P397" s="259"/>
      <c r="Q397" s="243"/>
      <c r="R397" s="230"/>
      <c r="S397" s="264"/>
      <c r="T397" s="230"/>
      <c r="U397" s="230"/>
      <c r="V397" s="230"/>
      <c r="W397" s="230"/>
      <c r="X397" s="230"/>
      <c r="Y397" s="230"/>
      <c r="Z397" s="230"/>
      <c r="AA397" s="230"/>
      <c r="AB397" s="230"/>
      <c r="AC397" s="230"/>
      <c r="AD397" s="230"/>
    </row>
    <row r="398" spans="1:30" s="3" customFormat="1" ht="15.5">
      <c r="A398" s="232">
        <v>30210839</v>
      </c>
      <c r="B398" s="232" t="s">
        <v>482</v>
      </c>
      <c r="C398" s="232" t="s">
        <v>103</v>
      </c>
      <c r="D398" s="268" t="s">
        <v>1730</v>
      </c>
      <c r="E398" s="238" t="s">
        <v>1038</v>
      </c>
      <c r="F398" s="238" t="s">
        <v>1237</v>
      </c>
      <c r="G398" s="249" t="s">
        <v>33</v>
      </c>
      <c r="H398" s="249" t="s">
        <v>33</v>
      </c>
      <c r="I398" s="249">
        <v>1</v>
      </c>
      <c r="J398" s="249">
        <v>-4</v>
      </c>
      <c r="K398" s="249">
        <f t="shared" si="6"/>
        <v>115.16000000000032</v>
      </c>
      <c r="L398" s="249">
        <v>-8</v>
      </c>
      <c r="M398" s="259">
        <v>0</v>
      </c>
      <c r="N398" s="259">
        <v>1</v>
      </c>
      <c r="O398" s="259"/>
      <c r="P398" s="259"/>
      <c r="Q398" s="229"/>
      <c r="R398" s="229"/>
      <c r="S398" s="263"/>
      <c r="T398" s="229"/>
      <c r="U398" s="229"/>
      <c r="V398" s="229"/>
      <c r="W398" s="229"/>
      <c r="X398" s="229"/>
      <c r="Y398" s="229"/>
      <c r="Z398" s="229"/>
      <c r="AA398" s="229"/>
      <c r="AB398" s="229"/>
      <c r="AC398" s="229"/>
      <c r="AD398" s="229"/>
    </row>
    <row r="399" spans="1:30" ht="15.5">
      <c r="A399" s="233"/>
      <c r="B399" s="245" t="s">
        <v>472</v>
      </c>
      <c r="C399" s="234" t="s">
        <v>181</v>
      </c>
      <c r="D399" s="270">
        <v>44423</v>
      </c>
      <c r="E399" s="239" t="s">
        <v>1758</v>
      </c>
      <c r="F399" s="240" t="s">
        <v>1757</v>
      </c>
      <c r="G399" s="251" t="s">
        <v>29</v>
      </c>
      <c r="H399" s="252" t="s">
        <v>33</v>
      </c>
      <c r="I399" s="249">
        <v>0</v>
      </c>
      <c r="J399" s="249">
        <v>0.98</v>
      </c>
      <c r="K399" s="249">
        <f t="shared" si="6"/>
        <v>116.14000000000033</v>
      </c>
      <c r="L399" s="249">
        <v>1.96</v>
      </c>
      <c r="M399" s="259">
        <v>1</v>
      </c>
      <c r="N399" s="259">
        <v>1</v>
      </c>
      <c r="O399" s="259"/>
      <c r="P399" s="259"/>
      <c r="Q399" s="243"/>
      <c r="R399" s="230"/>
      <c r="S399" s="264"/>
      <c r="T399" s="230"/>
      <c r="U399" s="230"/>
      <c r="V399" s="230"/>
      <c r="W399" s="230"/>
      <c r="X399" s="230"/>
      <c r="Y399" s="230"/>
      <c r="Z399" s="230"/>
      <c r="AA399" s="230"/>
      <c r="AB399" s="230"/>
      <c r="AC399" s="230"/>
      <c r="AD399" s="230"/>
    </row>
    <row r="400" spans="1:30" ht="15.5">
      <c r="A400" s="233"/>
      <c r="B400" s="232" t="s">
        <v>452</v>
      </c>
      <c r="C400" s="234" t="s">
        <v>162</v>
      </c>
      <c r="D400" s="270">
        <v>44429</v>
      </c>
      <c r="E400" s="239" t="s">
        <v>984</v>
      </c>
      <c r="F400" s="240" t="s">
        <v>297</v>
      </c>
      <c r="G400" s="251" t="s">
        <v>33</v>
      </c>
      <c r="H400" s="252" t="s">
        <v>148</v>
      </c>
      <c r="I400" s="249">
        <v>1</v>
      </c>
      <c r="J400" s="249">
        <v>0.98</v>
      </c>
      <c r="K400" s="249">
        <f t="shared" si="6"/>
        <v>117.12000000000033</v>
      </c>
      <c r="L400" s="249">
        <v>1.96</v>
      </c>
      <c r="M400" s="259">
        <v>1</v>
      </c>
      <c r="N400" s="259">
        <v>1</v>
      </c>
      <c r="O400" s="259"/>
      <c r="P400" s="259"/>
      <c r="Q400" s="243"/>
      <c r="R400" s="230"/>
      <c r="S400" s="264"/>
      <c r="T400" s="230"/>
      <c r="U400" s="230"/>
      <c r="V400" s="230"/>
      <c r="W400" s="230"/>
      <c r="X400" s="230"/>
      <c r="Y400" s="230"/>
      <c r="Z400" s="230"/>
      <c r="AA400" s="230"/>
      <c r="AB400" s="230"/>
      <c r="AC400" s="230"/>
      <c r="AD400" s="230"/>
    </row>
    <row r="401" spans="1:30" ht="15.5">
      <c r="A401" s="233"/>
      <c r="B401" s="232" t="s">
        <v>806</v>
      </c>
      <c r="C401" s="235" t="s">
        <v>128</v>
      </c>
      <c r="D401" s="270">
        <v>44429</v>
      </c>
      <c r="E401" s="241" t="s">
        <v>1737</v>
      </c>
      <c r="F401" s="240" t="s">
        <v>211</v>
      </c>
      <c r="G401" s="253" t="s">
        <v>28</v>
      </c>
      <c r="H401" s="252" t="s">
        <v>41</v>
      </c>
      <c r="I401" s="249">
        <v>1</v>
      </c>
      <c r="J401" s="249">
        <v>0.98</v>
      </c>
      <c r="K401" s="249">
        <f t="shared" si="6"/>
        <v>118.10000000000034</v>
      </c>
      <c r="L401" s="249">
        <v>1.96</v>
      </c>
      <c r="M401" s="259">
        <v>1</v>
      </c>
      <c r="N401" s="259">
        <v>1</v>
      </c>
      <c r="O401" s="259"/>
      <c r="P401" s="259"/>
      <c r="Q401" s="243"/>
      <c r="R401" s="230"/>
      <c r="S401" s="264"/>
      <c r="T401" s="230"/>
      <c r="U401" s="230"/>
      <c r="V401" s="230"/>
      <c r="W401" s="230"/>
      <c r="X401" s="230"/>
      <c r="Y401" s="230"/>
      <c r="Z401" s="230"/>
      <c r="AA401" s="230"/>
      <c r="AB401" s="230"/>
      <c r="AC401" s="230"/>
      <c r="AD401" s="230"/>
    </row>
    <row r="402" spans="1:30" ht="15.5">
      <c r="A402" s="233"/>
      <c r="B402" s="232" t="s">
        <v>1558</v>
      </c>
      <c r="C402" s="232" t="s">
        <v>126</v>
      </c>
      <c r="D402" s="271">
        <v>44430</v>
      </c>
      <c r="E402" s="239" t="s">
        <v>1744</v>
      </c>
      <c r="F402" s="240" t="s">
        <v>125</v>
      </c>
      <c r="G402" s="251" t="s">
        <v>33</v>
      </c>
      <c r="H402" s="252" t="s">
        <v>40</v>
      </c>
      <c r="I402" s="249">
        <v>1</v>
      </c>
      <c r="J402" s="249">
        <v>0.98</v>
      </c>
      <c r="K402" s="249">
        <f t="shared" si="6"/>
        <v>119.08000000000034</v>
      </c>
      <c r="L402" s="249">
        <v>1.96</v>
      </c>
      <c r="M402" s="259">
        <v>1</v>
      </c>
      <c r="N402" s="259">
        <v>1</v>
      </c>
      <c r="O402" s="259"/>
      <c r="P402" s="259"/>
      <c r="Q402" s="243"/>
      <c r="R402" s="230"/>
      <c r="S402" s="264"/>
      <c r="T402" s="230"/>
      <c r="U402" s="230"/>
      <c r="V402" s="230"/>
      <c r="W402" s="230"/>
      <c r="X402" s="230"/>
      <c r="Y402" s="230"/>
      <c r="Z402" s="230"/>
      <c r="AA402" s="230"/>
      <c r="AB402" s="230"/>
      <c r="AC402" s="230"/>
      <c r="AD402" s="230"/>
    </row>
    <row r="403" spans="1:30" ht="15.5">
      <c r="A403" s="233"/>
      <c r="B403" s="232" t="s">
        <v>806</v>
      </c>
      <c r="C403" s="235" t="s">
        <v>128</v>
      </c>
      <c r="D403" s="271">
        <v>44430</v>
      </c>
      <c r="E403" s="239" t="s">
        <v>1735</v>
      </c>
      <c r="F403" s="240" t="s">
        <v>186</v>
      </c>
      <c r="G403" s="251" t="s">
        <v>33</v>
      </c>
      <c r="H403" s="252" t="s">
        <v>30</v>
      </c>
      <c r="I403" s="249">
        <v>1</v>
      </c>
      <c r="J403" s="249">
        <v>0.98</v>
      </c>
      <c r="K403" s="249">
        <f t="shared" si="6"/>
        <v>120.06000000000034</v>
      </c>
      <c r="L403" s="249">
        <v>1.96</v>
      </c>
      <c r="M403" s="259">
        <v>1</v>
      </c>
      <c r="N403" s="259">
        <v>1</v>
      </c>
      <c r="O403" s="259"/>
      <c r="P403" s="259"/>
      <c r="Q403" s="243"/>
      <c r="R403" s="230"/>
      <c r="S403" s="264"/>
      <c r="T403" s="230"/>
      <c r="U403" s="230"/>
      <c r="V403" s="230"/>
      <c r="W403" s="230"/>
      <c r="X403" s="230"/>
      <c r="Y403" s="230"/>
      <c r="Z403" s="230"/>
      <c r="AA403" s="230"/>
      <c r="AB403" s="230"/>
      <c r="AC403" s="230"/>
      <c r="AD403" s="230"/>
    </row>
    <row r="404" spans="1:30" ht="15.5">
      <c r="A404" s="233"/>
      <c r="B404" s="232" t="s">
        <v>452</v>
      </c>
      <c r="C404" s="234" t="s">
        <v>162</v>
      </c>
      <c r="D404" s="271">
        <v>44436</v>
      </c>
      <c r="E404" s="239" t="s">
        <v>1731</v>
      </c>
      <c r="F404" s="240" t="s">
        <v>508</v>
      </c>
      <c r="G404" s="251" t="s">
        <v>35</v>
      </c>
      <c r="H404" s="252" t="s">
        <v>35</v>
      </c>
      <c r="I404" s="249">
        <v>1</v>
      </c>
      <c r="J404" s="249">
        <v>0.98</v>
      </c>
      <c r="K404" s="249">
        <f t="shared" si="6"/>
        <v>121.04000000000035</v>
      </c>
      <c r="L404" s="249">
        <v>1.96</v>
      </c>
      <c r="M404" s="259">
        <v>1</v>
      </c>
      <c r="N404" s="259">
        <v>1</v>
      </c>
      <c r="O404" s="259"/>
      <c r="P404" s="259"/>
      <c r="Q404" s="243"/>
      <c r="R404" s="230"/>
      <c r="S404" s="264"/>
      <c r="T404" s="230"/>
      <c r="U404" s="230"/>
      <c r="V404" s="230"/>
      <c r="W404" s="230"/>
      <c r="X404" s="230"/>
      <c r="Y404" s="230"/>
      <c r="Z404" s="230"/>
      <c r="AA404" s="230"/>
      <c r="AB404" s="230"/>
      <c r="AC404" s="230"/>
      <c r="AD404" s="230"/>
    </row>
    <row r="405" spans="1:30" ht="15.5">
      <c r="A405" s="233"/>
      <c r="B405" s="232" t="s">
        <v>1558</v>
      </c>
      <c r="C405" s="232" t="s">
        <v>126</v>
      </c>
      <c r="D405" s="271">
        <v>44437</v>
      </c>
      <c r="E405" s="239" t="s">
        <v>1745</v>
      </c>
      <c r="F405" s="240" t="s">
        <v>1666</v>
      </c>
      <c r="G405" s="251" t="s">
        <v>39</v>
      </c>
      <c r="H405" s="252" t="s">
        <v>108</v>
      </c>
      <c r="I405" s="249">
        <v>1</v>
      </c>
      <c r="J405" s="249">
        <v>0.98</v>
      </c>
      <c r="K405" s="249">
        <f t="shared" si="6"/>
        <v>122.02000000000035</v>
      </c>
      <c r="L405" s="249">
        <v>1.96</v>
      </c>
      <c r="M405" s="259">
        <v>1</v>
      </c>
      <c r="N405" s="259">
        <v>1</v>
      </c>
      <c r="O405" s="259"/>
      <c r="P405" s="259"/>
      <c r="Q405" s="243"/>
      <c r="R405" s="230"/>
      <c r="S405" s="264"/>
      <c r="T405" s="230"/>
      <c r="U405" s="230"/>
      <c r="V405" s="230"/>
      <c r="W405" s="230"/>
      <c r="X405" s="230"/>
      <c r="Y405" s="230"/>
      <c r="Z405" s="230"/>
      <c r="AA405" s="230"/>
      <c r="AB405" s="230"/>
      <c r="AC405" s="230"/>
      <c r="AD405" s="230"/>
    </row>
    <row r="406" spans="1:30" ht="15.5">
      <c r="A406" s="233"/>
      <c r="B406" s="232" t="s">
        <v>1558</v>
      </c>
      <c r="C406" s="232" t="s">
        <v>126</v>
      </c>
      <c r="D406" s="271">
        <v>44437</v>
      </c>
      <c r="E406" s="239" t="s">
        <v>581</v>
      </c>
      <c r="F406" s="240" t="s">
        <v>144</v>
      </c>
      <c r="G406" s="252" t="s">
        <v>30</v>
      </c>
      <c r="H406" s="252" t="s">
        <v>38</v>
      </c>
      <c r="I406" s="249">
        <v>1</v>
      </c>
      <c r="J406" s="249">
        <v>0.98</v>
      </c>
      <c r="K406" s="249">
        <f t="shared" si="6"/>
        <v>123.00000000000036</v>
      </c>
      <c r="L406" s="249">
        <v>1.96</v>
      </c>
      <c r="M406" s="259">
        <v>1</v>
      </c>
      <c r="N406" s="259">
        <v>1</v>
      </c>
      <c r="O406" s="259"/>
      <c r="P406" s="259"/>
      <c r="Q406" s="243"/>
      <c r="R406" s="230"/>
      <c r="S406" s="264"/>
      <c r="T406" s="230"/>
      <c r="U406" s="230"/>
      <c r="V406" s="230"/>
      <c r="W406" s="230"/>
      <c r="X406" s="230"/>
      <c r="Y406" s="230"/>
      <c r="Z406" s="230"/>
      <c r="AA406" s="230"/>
      <c r="AB406" s="230"/>
      <c r="AC406" s="230"/>
      <c r="AD406" s="230"/>
    </row>
    <row r="407" spans="1:30" ht="15.5">
      <c r="A407" s="233"/>
      <c r="B407" s="232" t="s">
        <v>806</v>
      </c>
      <c r="C407" s="235" t="s">
        <v>128</v>
      </c>
      <c r="D407" s="271">
        <v>44437</v>
      </c>
      <c r="E407" s="239" t="s">
        <v>186</v>
      </c>
      <c r="F407" s="240" t="s">
        <v>210</v>
      </c>
      <c r="G407" s="251" t="s">
        <v>28</v>
      </c>
      <c r="H407" s="252" t="s">
        <v>38</v>
      </c>
      <c r="I407" s="249">
        <v>1</v>
      </c>
      <c r="J407" s="249">
        <v>0.98</v>
      </c>
      <c r="K407" s="249">
        <f t="shared" si="6"/>
        <v>123.98000000000036</v>
      </c>
      <c r="L407" s="249">
        <v>1.96</v>
      </c>
      <c r="M407" s="259">
        <v>1</v>
      </c>
      <c r="N407" s="259">
        <v>1</v>
      </c>
      <c r="O407" s="259"/>
      <c r="P407" s="259"/>
      <c r="Q407" s="243"/>
      <c r="R407" s="230"/>
      <c r="S407" s="264"/>
      <c r="T407" s="230"/>
      <c r="U407" s="230"/>
      <c r="V407" s="230"/>
      <c r="W407" s="230"/>
      <c r="X407" s="230"/>
      <c r="Y407" s="230"/>
      <c r="Z407" s="230"/>
      <c r="AA407" s="230"/>
      <c r="AB407" s="230"/>
      <c r="AC407" s="230"/>
      <c r="AD407" s="230"/>
    </row>
    <row r="408" spans="1:30" ht="15.5">
      <c r="A408" s="233"/>
      <c r="B408" s="232" t="s">
        <v>806</v>
      </c>
      <c r="C408" s="235" t="s">
        <v>128</v>
      </c>
      <c r="D408" s="271">
        <v>44437</v>
      </c>
      <c r="E408" s="239" t="s">
        <v>1736</v>
      </c>
      <c r="F408" s="240" t="s">
        <v>187</v>
      </c>
      <c r="G408" s="251" t="s">
        <v>29</v>
      </c>
      <c r="H408" s="252" t="s">
        <v>39</v>
      </c>
      <c r="I408" s="249">
        <v>0</v>
      </c>
      <c r="J408" s="249">
        <v>0.98</v>
      </c>
      <c r="K408" s="249">
        <f t="shared" si="6"/>
        <v>124.96000000000036</v>
      </c>
      <c r="L408" s="249">
        <v>1.96</v>
      </c>
      <c r="M408" s="259">
        <v>1</v>
      </c>
      <c r="N408" s="259">
        <v>1</v>
      </c>
      <c r="O408" s="259"/>
      <c r="P408" s="259"/>
      <c r="Q408" s="243"/>
      <c r="R408" s="230"/>
      <c r="S408" s="264"/>
      <c r="T408" s="230"/>
      <c r="U408" s="230"/>
      <c r="V408" s="230"/>
      <c r="W408" s="230"/>
      <c r="X408" s="230"/>
      <c r="Y408" s="230"/>
      <c r="Z408" s="230"/>
      <c r="AA408" s="230"/>
      <c r="AB408" s="230"/>
      <c r="AC408" s="230"/>
      <c r="AD408" s="230"/>
    </row>
    <row r="409" spans="1:30" ht="15.5">
      <c r="A409" s="233"/>
      <c r="B409" s="232" t="s">
        <v>806</v>
      </c>
      <c r="C409" s="235" t="s">
        <v>128</v>
      </c>
      <c r="D409" s="271">
        <v>44437</v>
      </c>
      <c r="E409" s="241" t="s">
        <v>1735</v>
      </c>
      <c r="F409" s="240" t="s">
        <v>127</v>
      </c>
      <c r="G409" s="254" t="s">
        <v>33</v>
      </c>
      <c r="H409" s="252" t="s">
        <v>41</v>
      </c>
      <c r="I409" s="249">
        <v>1</v>
      </c>
      <c r="J409" s="249">
        <v>0.98</v>
      </c>
      <c r="K409" s="249">
        <f t="shared" si="6"/>
        <v>125.94000000000037</v>
      </c>
      <c r="L409" s="249">
        <v>1.96</v>
      </c>
      <c r="M409" s="259">
        <v>1</v>
      </c>
      <c r="N409" s="259">
        <v>1</v>
      </c>
      <c r="O409" s="259"/>
      <c r="P409" s="259"/>
      <c r="Q409" s="243"/>
      <c r="R409" s="230"/>
      <c r="S409" s="264"/>
      <c r="T409" s="230"/>
      <c r="U409" s="230"/>
      <c r="V409" s="230"/>
      <c r="W409" s="230"/>
      <c r="X409" s="230"/>
      <c r="Y409" s="230"/>
      <c r="Z409" s="230"/>
      <c r="AA409" s="230"/>
      <c r="AB409" s="230"/>
      <c r="AC409" s="230"/>
      <c r="AD409" s="230"/>
    </row>
    <row r="410" spans="1:30" ht="15.5">
      <c r="A410" s="233"/>
      <c r="B410" s="232" t="s">
        <v>806</v>
      </c>
      <c r="C410" s="236" t="s">
        <v>128</v>
      </c>
      <c r="D410" s="271">
        <v>44458</v>
      </c>
      <c r="E410" s="239" t="s">
        <v>209</v>
      </c>
      <c r="F410" s="240" t="s">
        <v>187</v>
      </c>
      <c r="G410" s="252" t="s">
        <v>30</v>
      </c>
      <c r="H410" s="252" t="s">
        <v>30</v>
      </c>
      <c r="I410" s="249">
        <v>1</v>
      </c>
      <c r="J410" s="249">
        <v>-4</v>
      </c>
      <c r="K410" s="249">
        <f t="shared" si="6"/>
        <v>121.94000000000037</v>
      </c>
      <c r="L410" s="249">
        <v>-8</v>
      </c>
      <c r="M410" s="259">
        <v>0</v>
      </c>
      <c r="N410" s="259">
        <v>1</v>
      </c>
      <c r="O410" s="259"/>
      <c r="P410" s="259"/>
      <c r="Q410" s="243"/>
      <c r="R410" s="230"/>
      <c r="S410" s="264"/>
      <c r="T410" s="230"/>
      <c r="U410" s="230"/>
      <c r="V410" s="230"/>
      <c r="W410" s="230"/>
      <c r="X410" s="230"/>
      <c r="Y410" s="230"/>
      <c r="Z410" s="230"/>
      <c r="AA410" s="230"/>
      <c r="AB410" s="230"/>
      <c r="AC410" s="230"/>
      <c r="AD410" s="230"/>
    </row>
    <row r="411" spans="1:30" ht="15.5">
      <c r="A411" s="233"/>
      <c r="B411" s="232" t="s">
        <v>1558</v>
      </c>
      <c r="C411" s="232" t="s">
        <v>126</v>
      </c>
      <c r="D411" s="271">
        <v>44459</v>
      </c>
      <c r="E411" s="239" t="s">
        <v>125</v>
      </c>
      <c r="F411" s="240" t="s">
        <v>1031</v>
      </c>
      <c r="G411" s="252" t="s">
        <v>33</v>
      </c>
      <c r="H411" s="252" t="s">
        <v>33</v>
      </c>
      <c r="I411" s="249">
        <v>1</v>
      </c>
      <c r="J411" s="249">
        <v>-4</v>
      </c>
      <c r="K411" s="249">
        <f t="shared" si="6"/>
        <v>117.94000000000037</v>
      </c>
      <c r="L411" s="249">
        <v>-8</v>
      </c>
      <c r="M411" s="259">
        <v>0</v>
      </c>
      <c r="N411" s="259">
        <v>1</v>
      </c>
      <c r="O411" s="259"/>
      <c r="P411" s="259"/>
      <c r="Q411" s="243"/>
      <c r="R411" s="230"/>
      <c r="S411" s="264"/>
      <c r="T411" s="230"/>
      <c r="U411" s="230"/>
      <c r="V411" s="230"/>
      <c r="W411" s="230"/>
      <c r="X411" s="230"/>
      <c r="Y411" s="230"/>
      <c r="Z411" s="230"/>
      <c r="AA411" s="230"/>
      <c r="AB411" s="230"/>
      <c r="AC411" s="230"/>
      <c r="AD411" s="230"/>
    </row>
    <row r="412" spans="1:30" ht="15.5">
      <c r="A412" s="233"/>
      <c r="B412" s="233" t="s">
        <v>482</v>
      </c>
      <c r="C412" s="236" t="s">
        <v>165</v>
      </c>
      <c r="D412" s="271">
        <v>44485</v>
      </c>
      <c r="E412" s="239" t="s">
        <v>1012</v>
      </c>
      <c r="F412" s="240" t="s">
        <v>514</v>
      </c>
      <c r="G412" s="252" t="s">
        <v>33</v>
      </c>
      <c r="H412" s="252" t="s">
        <v>376</v>
      </c>
      <c r="I412" s="249">
        <v>1</v>
      </c>
      <c r="J412" s="249">
        <v>0.98</v>
      </c>
      <c r="K412" s="249">
        <f t="shared" si="6"/>
        <v>118.92000000000037</v>
      </c>
      <c r="L412" s="249">
        <v>1.96</v>
      </c>
      <c r="M412" s="259">
        <v>1</v>
      </c>
      <c r="N412" s="259">
        <v>1</v>
      </c>
      <c r="O412" s="259"/>
      <c r="P412" s="259"/>
      <c r="Q412" s="243"/>
      <c r="R412" s="230"/>
      <c r="S412" s="264"/>
      <c r="T412" s="230"/>
      <c r="U412" s="230"/>
      <c r="V412" s="230"/>
      <c r="W412" s="230"/>
      <c r="X412" s="230"/>
      <c r="Y412" s="230"/>
      <c r="Z412" s="230"/>
      <c r="AA412" s="230"/>
      <c r="AB412" s="230"/>
      <c r="AC412" s="230"/>
      <c r="AD412" s="230"/>
    </row>
    <row r="413" spans="1:30" ht="15.5">
      <c r="A413" s="233"/>
      <c r="B413" s="232" t="s">
        <v>452</v>
      </c>
      <c r="C413" s="236" t="s">
        <v>162</v>
      </c>
      <c r="D413" s="271">
        <v>44493</v>
      </c>
      <c r="E413" s="241" t="s">
        <v>1732</v>
      </c>
      <c r="F413" s="240" t="s">
        <v>1733</v>
      </c>
      <c r="G413" s="252" t="s">
        <v>38</v>
      </c>
      <c r="H413" s="252" t="s">
        <v>38</v>
      </c>
      <c r="I413" s="249">
        <v>1</v>
      </c>
      <c r="J413" s="249">
        <v>-4</v>
      </c>
      <c r="K413" s="249">
        <f t="shared" si="6"/>
        <v>114.92000000000037</v>
      </c>
      <c r="L413" s="249">
        <v>-8</v>
      </c>
      <c r="M413" s="259">
        <v>0</v>
      </c>
      <c r="N413" s="259">
        <v>1</v>
      </c>
      <c r="O413" s="259"/>
      <c r="P413" s="259"/>
      <c r="Q413" s="243"/>
      <c r="R413" s="230"/>
      <c r="S413" s="264"/>
      <c r="T413" s="230"/>
      <c r="U413" s="230"/>
      <c r="V413" s="230"/>
      <c r="W413" s="230"/>
      <c r="X413" s="230"/>
      <c r="Y413" s="230"/>
      <c r="Z413" s="230"/>
      <c r="AA413" s="230"/>
      <c r="AB413" s="230"/>
      <c r="AC413" s="230"/>
      <c r="AD413" s="230"/>
    </row>
    <row r="414" spans="1:30" ht="15.5">
      <c r="A414" s="233"/>
      <c r="B414" s="233"/>
      <c r="C414" s="236" t="s">
        <v>1002</v>
      </c>
      <c r="D414" s="271">
        <v>44493</v>
      </c>
      <c r="E414" s="239" t="s">
        <v>1359</v>
      </c>
      <c r="F414" s="240"/>
      <c r="G414" s="252" t="s">
        <v>33</v>
      </c>
      <c r="H414" s="252" t="s">
        <v>39</v>
      </c>
      <c r="I414" s="249">
        <v>1</v>
      </c>
      <c r="J414" s="249">
        <v>0.98</v>
      </c>
      <c r="K414" s="249">
        <f t="shared" si="6"/>
        <v>115.90000000000038</v>
      </c>
      <c r="L414" s="249">
        <v>1.96</v>
      </c>
      <c r="M414" s="259">
        <v>1</v>
      </c>
      <c r="N414" s="259">
        <v>1</v>
      </c>
      <c r="O414" s="259"/>
      <c r="P414" s="259"/>
      <c r="Q414" s="243"/>
      <c r="R414" s="230"/>
      <c r="S414" s="264"/>
      <c r="T414" s="230"/>
      <c r="U414" s="230"/>
      <c r="V414" s="230"/>
      <c r="W414" s="230"/>
      <c r="X414" s="230"/>
      <c r="Y414" s="230"/>
      <c r="Z414" s="230"/>
      <c r="AA414" s="230"/>
      <c r="AB414" s="230"/>
      <c r="AC414" s="230"/>
      <c r="AD414" s="230"/>
    </row>
    <row r="415" spans="1:30" ht="15.5">
      <c r="A415" s="233"/>
      <c r="B415" s="233"/>
      <c r="C415" s="236" t="s">
        <v>1362</v>
      </c>
      <c r="D415" s="271">
        <v>44493</v>
      </c>
      <c r="E415" s="239" t="s">
        <v>1360</v>
      </c>
      <c r="F415" s="240"/>
      <c r="G415" s="252" t="s">
        <v>29</v>
      </c>
      <c r="H415" s="252" t="s">
        <v>30</v>
      </c>
      <c r="I415" s="249">
        <v>0</v>
      </c>
      <c r="J415" s="249">
        <v>0.98</v>
      </c>
      <c r="K415" s="249">
        <f t="shared" si="6"/>
        <v>116.88000000000038</v>
      </c>
      <c r="L415" s="249">
        <v>1.96</v>
      </c>
      <c r="M415" s="259">
        <v>1</v>
      </c>
      <c r="N415" s="259">
        <v>1</v>
      </c>
      <c r="O415" s="259"/>
      <c r="P415" s="259"/>
      <c r="Q415" s="243"/>
      <c r="R415" s="230"/>
      <c r="S415" s="264"/>
      <c r="T415" s="230"/>
      <c r="U415" s="230"/>
      <c r="V415" s="230"/>
      <c r="W415" s="230"/>
      <c r="X415" s="230"/>
      <c r="Y415" s="230"/>
      <c r="Z415" s="230"/>
      <c r="AA415" s="230"/>
      <c r="AB415" s="230"/>
      <c r="AC415" s="230"/>
      <c r="AD415" s="230"/>
    </row>
    <row r="416" spans="1:30" ht="15.5">
      <c r="A416" s="233"/>
      <c r="B416" s="233"/>
      <c r="C416" s="236" t="s">
        <v>110</v>
      </c>
      <c r="D416" s="271">
        <v>44493</v>
      </c>
      <c r="E416" s="239" t="s">
        <v>1361</v>
      </c>
      <c r="F416" s="240"/>
      <c r="G416" s="251" t="s">
        <v>29</v>
      </c>
      <c r="H416" s="252" t="s">
        <v>29</v>
      </c>
      <c r="I416" s="249">
        <v>0</v>
      </c>
      <c r="J416" s="249">
        <v>-4</v>
      </c>
      <c r="K416" s="249">
        <f t="shared" si="6"/>
        <v>112.88000000000038</v>
      </c>
      <c r="L416" s="249">
        <v>-8</v>
      </c>
      <c r="M416" s="259">
        <v>0</v>
      </c>
      <c r="N416" s="259">
        <v>1</v>
      </c>
      <c r="O416" s="259"/>
      <c r="P416" s="259"/>
      <c r="Q416" s="243"/>
      <c r="R416" s="230"/>
      <c r="S416" s="264"/>
      <c r="T416" s="230"/>
      <c r="U416" s="230"/>
      <c r="V416" s="230"/>
      <c r="W416" s="230"/>
      <c r="X416" s="230"/>
      <c r="Y416" s="230"/>
      <c r="Z416" s="230"/>
      <c r="AA416" s="230"/>
      <c r="AB416" s="230"/>
      <c r="AC416" s="230"/>
      <c r="AD416" s="230"/>
    </row>
    <row r="417" spans="1:30" ht="15.5">
      <c r="A417" s="233"/>
      <c r="B417" s="233"/>
      <c r="C417" s="236" t="s">
        <v>392</v>
      </c>
      <c r="D417" s="271">
        <v>44496</v>
      </c>
      <c r="E417" s="239" t="s">
        <v>1363</v>
      </c>
      <c r="F417" s="240"/>
      <c r="G417" s="251" t="s">
        <v>28</v>
      </c>
      <c r="H417" s="252" t="s">
        <v>35</v>
      </c>
      <c r="I417" s="249">
        <v>1</v>
      </c>
      <c r="J417" s="249">
        <v>0.98</v>
      </c>
      <c r="K417" s="249">
        <f t="shared" si="6"/>
        <v>113.86000000000038</v>
      </c>
      <c r="L417" s="249">
        <v>1.96</v>
      </c>
      <c r="M417" s="259">
        <v>1</v>
      </c>
      <c r="N417" s="259">
        <v>1</v>
      </c>
      <c r="O417" s="259"/>
      <c r="P417" s="259"/>
      <c r="Q417" s="243"/>
      <c r="R417" s="230"/>
      <c r="S417" s="264"/>
      <c r="T417" s="230"/>
      <c r="U417" s="230"/>
      <c r="V417" s="230"/>
      <c r="W417" s="230"/>
      <c r="X417" s="230"/>
      <c r="Y417" s="230"/>
      <c r="Z417" s="230"/>
      <c r="AA417" s="230"/>
      <c r="AB417" s="230"/>
      <c r="AC417" s="230"/>
      <c r="AD417" s="230"/>
    </row>
    <row r="418" spans="1:30" ht="15.5">
      <c r="A418" s="233"/>
      <c r="B418" s="232" t="s">
        <v>806</v>
      </c>
      <c r="C418" s="236" t="s">
        <v>128</v>
      </c>
      <c r="D418" s="271">
        <v>44497</v>
      </c>
      <c r="E418" s="239" t="s">
        <v>211</v>
      </c>
      <c r="F418" s="240" t="s">
        <v>186</v>
      </c>
      <c r="G418" s="251" t="s">
        <v>28</v>
      </c>
      <c r="H418" s="252" t="s">
        <v>35</v>
      </c>
      <c r="I418" s="249">
        <v>1</v>
      </c>
      <c r="J418" s="249">
        <v>0.98</v>
      </c>
      <c r="K418" s="249">
        <f t="shared" si="6"/>
        <v>114.84000000000039</v>
      </c>
      <c r="L418" s="249">
        <v>1.96</v>
      </c>
      <c r="M418" s="259">
        <v>1</v>
      </c>
      <c r="N418" s="259">
        <v>1</v>
      </c>
      <c r="O418" s="259"/>
      <c r="P418" s="259"/>
      <c r="Q418" s="243"/>
      <c r="R418" s="230"/>
      <c r="S418" s="264"/>
      <c r="T418" s="230"/>
      <c r="U418" s="230"/>
      <c r="V418" s="230"/>
      <c r="W418" s="230"/>
      <c r="X418" s="230"/>
      <c r="Y418" s="230"/>
      <c r="Z418" s="230"/>
      <c r="AA418" s="230"/>
      <c r="AB418" s="230"/>
      <c r="AC418" s="230"/>
      <c r="AD418" s="230"/>
    </row>
    <row r="419" spans="1:30" ht="15.5">
      <c r="A419" s="233"/>
      <c r="B419" s="233" t="s">
        <v>1469</v>
      </c>
      <c r="C419" s="236" t="s">
        <v>558</v>
      </c>
      <c r="D419" s="271">
        <v>44499</v>
      </c>
      <c r="E419" s="239" t="s">
        <v>1756</v>
      </c>
      <c r="F419" s="240" t="s">
        <v>563</v>
      </c>
      <c r="G419" s="251" t="s">
        <v>29</v>
      </c>
      <c r="H419" s="252" t="s">
        <v>30</v>
      </c>
      <c r="I419" s="249">
        <v>0</v>
      </c>
      <c r="J419" s="249">
        <v>0.98</v>
      </c>
      <c r="K419" s="249">
        <f t="shared" si="6"/>
        <v>115.82000000000039</v>
      </c>
      <c r="L419" s="249">
        <v>1.96</v>
      </c>
      <c r="M419" s="259">
        <v>1</v>
      </c>
      <c r="N419" s="259">
        <v>1</v>
      </c>
      <c r="O419" s="259"/>
      <c r="P419" s="259"/>
      <c r="Q419" s="243"/>
      <c r="R419" s="230"/>
      <c r="S419" s="264"/>
      <c r="T419" s="230"/>
      <c r="U419" s="230"/>
      <c r="V419" s="230"/>
      <c r="W419" s="230"/>
      <c r="X419" s="230"/>
      <c r="Y419" s="230"/>
      <c r="Z419" s="230"/>
      <c r="AA419" s="230"/>
      <c r="AB419" s="230"/>
      <c r="AC419" s="230"/>
      <c r="AD419" s="230"/>
    </row>
    <row r="420" spans="1:30" ht="15.5">
      <c r="A420" s="233"/>
      <c r="B420" s="233"/>
      <c r="C420" s="236" t="s">
        <v>392</v>
      </c>
      <c r="D420" s="271">
        <v>44499</v>
      </c>
      <c r="E420" s="239" t="s">
        <v>1366</v>
      </c>
      <c r="F420" s="240"/>
      <c r="G420" s="252" t="s">
        <v>30</v>
      </c>
      <c r="H420" s="252" t="s">
        <v>40</v>
      </c>
      <c r="I420" s="249">
        <v>1</v>
      </c>
      <c r="J420" s="249">
        <v>0.98</v>
      </c>
      <c r="K420" s="249">
        <f t="shared" si="6"/>
        <v>116.8000000000004</v>
      </c>
      <c r="L420" s="249">
        <v>1.96</v>
      </c>
      <c r="M420" s="259">
        <v>1</v>
      </c>
      <c r="N420" s="259">
        <v>1</v>
      </c>
      <c r="O420" s="259"/>
      <c r="P420" s="259"/>
      <c r="Q420" s="243"/>
      <c r="R420" s="230"/>
      <c r="S420" s="264"/>
      <c r="T420" s="230"/>
      <c r="U420" s="230"/>
      <c r="V420" s="230"/>
      <c r="W420" s="230"/>
      <c r="X420" s="230"/>
      <c r="Y420" s="230"/>
      <c r="Z420" s="230"/>
      <c r="AA420" s="230"/>
      <c r="AB420" s="230"/>
      <c r="AC420" s="230"/>
      <c r="AD420" s="230"/>
    </row>
    <row r="421" spans="1:30" ht="15.5">
      <c r="A421" s="233"/>
      <c r="B421" s="233"/>
      <c r="C421" s="236" t="s">
        <v>276</v>
      </c>
      <c r="D421" s="271">
        <v>44499</v>
      </c>
      <c r="E421" s="239" t="s">
        <v>1367</v>
      </c>
      <c r="F421" s="240"/>
      <c r="G421" s="251" t="s">
        <v>29</v>
      </c>
      <c r="H421" s="252" t="s">
        <v>29</v>
      </c>
      <c r="I421" s="249">
        <v>0</v>
      </c>
      <c r="J421" s="249">
        <v>-4</v>
      </c>
      <c r="K421" s="249">
        <f t="shared" si="6"/>
        <v>112.8000000000004</v>
      </c>
      <c r="L421" s="249">
        <v>-8</v>
      </c>
      <c r="M421" s="259">
        <v>0</v>
      </c>
      <c r="N421" s="259">
        <v>1</v>
      </c>
      <c r="O421" s="259"/>
      <c r="P421" s="259"/>
      <c r="Q421" s="243"/>
      <c r="R421" s="230"/>
      <c r="S421" s="264"/>
      <c r="T421" s="230"/>
      <c r="U421" s="230"/>
      <c r="V421" s="230"/>
      <c r="W421" s="230"/>
      <c r="X421" s="230"/>
      <c r="Y421" s="230"/>
      <c r="Z421" s="230"/>
      <c r="AA421" s="230"/>
      <c r="AB421" s="230"/>
      <c r="AC421" s="230"/>
      <c r="AD421" s="230"/>
    </row>
    <row r="422" spans="1:30" ht="15.5">
      <c r="A422" s="233"/>
      <c r="B422" s="233"/>
      <c r="C422" s="236" t="s">
        <v>967</v>
      </c>
      <c r="D422" s="271">
        <v>44499</v>
      </c>
      <c r="E422" s="239" t="s">
        <v>1368</v>
      </c>
      <c r="F422" s="240"/>
      <c r="G422" s="252" t="s">
        <v>40</v>
      </c>
      <c r="H422" s="252" t="s">
        <v>201</v>
      </c>
      <c r="I422" s="249">
        <v>1</v>
      </c>
      <c r="J422" s="249">
        <v>0.98</v>
      </c>
      <c r="K422" s="249">
        <f t="shared" si="6"/>
        <v>113.7800000000004</v>
      </c>
      <c r="L422" s="249">
        <v>1.96</v>
      </c>
      <c r="M422" s="259">
        <v>1</v>
      </c>
      <c r="N422" s="259">
        <v>1</v>
      </c>
      <c r="O422" s="259"/>
      <c r="P422" s="259"/>
      <c r="Q422" s="243"/>
      <c r="R422" s="230"/>
      <c r="S422" s="264"/>
      <c r="T422" s="230"/>
      <c r="U422" s="230"/>
      <c r="V422" s="230"/>
      <c r="W422" s="230"/>
      <c r="X422" s="230"/>
      <c r="Y422" s="230"/>
      <c r="Z422" s="230"/>
      <c r="AA422" s="230"/>
      <c r="AB422" s="230"/>
      <c r="AC422" s="230"/>
      <c r="AD422" s="230"/>
    </row>
    <row r="423" spans="1:30" ht="15.5">
      <c r="A423" s="233"/>
      <c r="B423" s="232" t="s">
        <v>806</v>
      </c>
      <c r="C423" s="236" t="s">
        <v>128</v>
      </c>
      <c r="D423" s="271">
        <v>44499</v>
      </c>
      <c r="E423" s="239" t="s">
        <v>210</v>
      </c>
      <c r="F423" s="240" t="s">
        <v>974</v>
      </c>
      <c r="G423" s="251" t="s">
        <v>33</v>
      </c>
      <c r="H423" s="252" t="s">
        <v>37</v>
      </c>
      <c r="I423" s="249">
        <v>1</v>
      </c>
      <c r="J423" s="249">
        <v>0.98</v>
      </c>
      <c r="K423" s="249">
        <f t="shared" si="6"/>
        <v>114.7600000000004</v>
      </c>
      <c r="L423" s="249">
        <v>1.96</v>
      </c>
      <c r="M423" s="259">
        <v>1</v>
      </c>
      <c r="N423" s="259">
        <v>1</v>
      </c>
      <c r="O423" s="259"/>
      <c r="P423" s="259"/>
      <c r="Q423" s="243"/>
      <c r="R423" s="230"/>
      <c r="S423" s="264"/>
      <c r="T423" s="230"/>
      <c r="U423" s="230"/>
      <c r="V423" s="230"/>
      <c r="W423" s="230"/>
      <c r="X423" s="230"/>
      <c r="Y423" s="230"/>
      <c r="Z423" s="230"/>
      <c r="AA423" s="230"/>
      <c r="AB423" s="230"/>
      <c r="AC423" s="230"/>
      <c r="AD423" s="230"/>
    </row>
    <row r="424" spans="1:30" ht="15.5">
      <c r="A424" s="233"/>
      <c r="B424" s="233"/>
      <c r="C424" s="236" t="s">
        <v>110</v>
      </c>
      <c r="D424" s="271">
        <v>44499</v>
      </c>
      <c r="E424" s="239" t="s">
        <v>1370</v>
      </c>
      <c r="F424" s="240"/>
      <c r="G424" s="251" t="s">
        <v>39</v>
      </c>
      <c r="H424" s="252" t="s">
        <v>38</v>
      </c>
      <c r="I424" s="249">
        <v>1</v>
      </c>
      <c r="J424" s="249">
        <v>0.98</v>
      </c>
      <c r="K424" s="249">
        <f t="shared" si="6"/>
        <v>115.74000000000041</v>
      </c>
      <c r="L424" s="249">
        <v>1.96</v>
      </c>
      <c r="M424" s="259">
        <v>1</v>
      </c>
      <c r="N424" s="259">
        <v>1</v>
      </c>
      <c r="O424" s="259"/>
      <c r="P424" s="259"/>
      <c r="Q424" s="243"/>
      <c r="R424" s="230"/>
      <c r="S424" s="264"/>
      <c r="T424" s="230"/>
      <c r="U424" s="230"/>
      <c r="V424" s="230"/>
      <c r="W424" s="230"/>
      <c r="X424" s="230"/>
      <c r="Y424" s="230"/>
      <c r="Z424" s="230"/>
      <c r="AA424" s="230"/>
      <c r="AB424" s="230"/>
      <c r="AC424" s="230"/>
      <c r="AD424" s="230"/>
    </row>
    <row r="425" spans="1:30" ht="15.5">
      <c r="A425" s="233"/>
      <c r="B425" s="233"/>
      <c r="C425" s="236" t="s">
        <v>214</v>
      </c>
      <c r="D425" s="271">
        <v>44499</v>
      </c>
      <c r="E425" s="239" t="s">
        <v>1371</v>
      </c>
      <c r="F425" s="240"/>
      <c r="G425" s="251" t="s">
        <v>29</v>
      </c>
      <c r="H425" s="252" t="s">
        <v>28</v>
      </c>
      <c r="I425" s="249">
        <v>0</v>
      </c>
      <c r="J425" s="249">
        <v>0.98</v>
      </c>
      <c r="K425" s="249">
        <f t="shared" si="6"/>
        <v>116.72000000000041</v>
      </c>
      <c r="L425" s="249">
        <v>1.96</v>
      </c>
      <c r="M425" s="259">
        <v>1</v>
      </c>
      <c r="N425" s="259">
        <v>1</v>
      </c>
      <c r="O425" s="259"/>
      <c r="P425" s="259"/>
      <c r="Q425" s="243"/>
      <c r="R425" s="230"/>
      <c r="S425" s="264"/>
      <c r="T425" s="230"/>
      <c r="U425" s="230"/>
      <c r="V425" s="230"/>
      <c r="W425" s="230"/>
      <c r="X425" s="230"/>
      <c r="Y425" s="230"/>
      <c r="Z425" s="230"/>
      <c r="AA425" s="230"/>
      <c r="AB425" s="230"/>
      <c r="AC425" s="230"/>
      <c r="AD425" s="230"/>
    </row>
    <row r="426" spans="1:30" ht="15.5">
      <c r="A426" s="233"/>
      <c r="B426" s="233"/>
      <c r="C426" s="236" t="s">
        <v>1372</v>
      </c>
      <c r="D426" s="271">
        <v>44500</v>
      </c>
      <c r="E426" s="239" t="s">
        <v>1374</v>
      </c>
      <c r="F426" s="240"/>
      <c r="G426" s="251" t="s">
        <v>28</v>
      </c>
      <c r="H426" s="252" t="s">
        <v>1027</v>
      </c>
      <c r="I426" s="249">
        <v>1</v>
      </c>
      <c r="J426" s="249">
        <v>0.98</v>
      </c>
      <c r="K426" s="249">
        <f t="shared" si="6"/>
        <v>117.70000000000041</v>
      </c>
      <c r="L426" s="249">
        <v>1.96</v>
      </c>
      <c r="M426" s="259">
        <v>1</v>
      </c>
      <c r="N426" s="259">
        <v>1</v>
      </c>
      <c r="O426" s="259"/>
      <c r="P426" s="259"/>
      <c r="Q426" s="243"/>
      <c r="R426" s="230"/>
      <c r="S426" s="264"/>
      <c r="T426" s="230"/>
      <c r="U426" s="230"/>
      <c r="V426" s="230"/>
      <c r="W426" s="230"/>
      <c r="X426" s="230"/>
      <c r="Y426" s="230"/>
      <c r="Z426" s="230"/>
      <c r="AA426" s="230"/>
      <c r="AB426" s="230"/>
      <c r="AC426" s="230"/>
      <c r="AD426" s="230"/>
    </row>
    <row r="427" spans="1:30" ht="15.5">
      <c r="A427" s="233"/>
      <c r="B427" s="233"/>
      <c r="C427" s="236" t="s">
        <v>966</v>
      </c>
      <c r="D427" s="271">
        <v>44500</v>
      </c>
      <c r="E427" s="239" t="s">
        <v>1373</v>
      </c>
      <c r="F427" s="240"/>
      <c r="G427" s="251" t="s">
        <v>39</v>
      </c>
      <c r="H427" s="252" t="s">
        <v>108</v>
      </c>
      <c r="I427" s="249">
        <v>1</v>
      </c>
      <c r="J427" s="249">
        <v>0.98</v>
      </c>
      <c r="K427" s="249">
        <f t="shared" si="6"/>
        <v>118.68000000000042</v>
      </c>
      <c r="L427" s="249">
        <v>1.96</v>
      </c>
      <c r="M427" s="259">
        <v>1</v>
      </c>
      <c r="N427" s="259">
        <v>1</v>
      </c>
      <c r="O427" s="259"/>
      <c r="P427" s="259"/>
      <c r="Q427" s="243"/>
      <c r="R427" s="230"/>
      <c r="S427" s="264"/>
      <c r="T427" s="230"/>
      <c r="U427" s="230"/>
      <c r="V427" s="230"/>
      <c r="W427" s="230"/>
      <c r="X427" s="230"/>
      <c r="Y427" s="230"/>
      <c r="Z427" s="230"/>
      <c r="AA427" s="230"/>
      <c r="AB427" s="230"/>
      <c r="AC427" s="230"/>
      <c r="AD427" s="230"/>
    </row>
    <row r="428" spans="1:30" ht="15.5">
      <c r="A428" s="233"/>
      <c r="B428" s="233"/>
      <c r="C428" s="236" t="s">
        <v>392</v>
      </c>
      <c r="D428" s="271">
        <v>44506</v>
      </c>
      <c r="E428" s="239" t="s">
        <v>1375</v>
      </c>
      <c r="F428" s="240"/>
      <c r="G428" s="252" t="s">
        <v>31</v>
      </c>
      <c r="H428" s="252" t="s">
        <v>31</v>
      </c>
      <c r="I428" s="249">
        <v>1</v>
      </c>
      <c r="J428" s="249">
        <v>-4</v>
      </c>
      <c r="K428" s="249">
        <f t="shared" si="6"/>
        <v>114.68000000000042</v>
      </c>
      <c r="L428" s="249">
        <v>-8</v>
      </c>
      <c r="M428" s="259">
        <v>0</v>
      </c>
      <c r="N428" s="259">
        <v>1</v>
      </c>
      <c r="O428" s="259"/>
      <c r="P428" s="259"/>
      <c r="Q428" s="243"/>
      <c r="R428" s="230"/>
      <c r="S428" s="264"/>
      <c r="T428" s="230"/>
      <c r="U428" s="230"/>
      <c r="V428" s="230"/>
      <c r="W428" s="230"/>
      <c r="X428" s="230"/>
      <c r="Y428" s="230"/>
      <c r="Z428" s="230"/>
      <c r="AA428" s="230"/>
      <c r="AB428" s="230"/>
      <c r="AC428" s="230"/>
      <c r="AD428" s="230"/>
    </row>
    <row r="429" spans="1:30" ht="15.5">
      <c r="A429" s="233"/>
      <c r="B429" s="233"/>
      <c r="C429" s="236" t="s">
        <v>110</v>
      </c>
      <c r="D429" s="271">
        <v>44506</v>
      </c>
      <c r="E429" s="239" t="s">
        <v>1376</v>
      </c>
      <c r="F429" s="240"/>
      <c r="G429" s="251" t="s">
        <v>35</v>
      </c>
      <c r="H429" s="252" t="s">
        <v>43</v>
      </c>
      <c r="I429" s="249">
        <v>1</v>
      </c>
      <c r="J429" s="249">
        <v>0.98</v>
      </c>
      <c r="K429" s="249">
        <f t="shared" si="6"/>
        <v>115.66000000000042</v>
      </c>
      <c r="L429" s="249">
        <v>1.96</v>
      </c>
      <c r="M429" s="259">
        <v>1</v>
      </c>
      <c r="N429" s="259">
        <v>1</v>
      </c>
      <c r="O429" s="259"/>
      <c r="P429" s="259"/>
      <c r="Q429" s="243"/>
      <c r="R429" s="230"/>
      <c r="S429" s="264"/>
      <c r="T429" s="230"/>
      <c r="U429" s="230"/>
      <c r="V429" s="230"/>
      <c r="W429" s="230"/>
      <c r="X429" s="230"/>
      <c r="Y429" s="230"/>
      <c r="Z429" s="230"/>
      <c r="AA429" s="230"/>
      <c r="AB429" s="230"/>
      <c r="AC429" s="230"/>
      <c r="AD429" s="230"/>
    </row>
    <row r="430" spans="1:30" ht="15.5">
      <c r="A430" s="233"/>
      <c r="B430" s="233" t="s">
        <v>1469</v>
      </c>
      <c r="C430" s="236" t="s">
        <v>558</v>
      </c>
      <c r="D430" s="271">
        <v>44520</v>
      </c>
      <c r="E430" s="239" t="s">
        <v>1755</v>
      </c>
      <c r="F430" s="240" t="s">
        <v>563</v>
      </c>
      <c r="G430" s="251" t="s">
        <v>119</v>
      </c>
      <c r="H430" s="252" t="s">
        <v>119</v>
      </c>
      <c r="I430" s="249">
        <v>1</v>
      </c>
      <c r="J430" s="249">
        <v>-4</v>
      </c>
      <c r="K430" s="249">
        <f t="shared" si="6"/>
        <v>111.66000000000042</v>
      </c>
      <c r="L430" s="249">
        <v>-8</v>
      </c>
      <c r="M430" s="259">
        <v>0</v>
      </c>
      <c r="N430" s="259">
        <v>1</v>
      </c>
      <c r="O430" s="259"/>
      <c r="P430" s="259"/>
      <c r="Q430" s="243"/>
      <c r="R430" s="230"/>
      <c r="S430" s="264"/>
      <c r="T430" s="230"/>
      <c r="U430" s="230"/>
      <c r="V430" s="230"/>
      <c r="W430" s="230"/>
      <c r="X430" s="230"/>
      <c r="Y430" s="230"/>
      <c r="Z430" s="230"/>
      <c r="AA430" s="230"/>
      <c r="AB430" s="230"/>
      <c r="AC430" s="230"/>
      <c r="AD430" s="230"/>
    </row>
    <row r="431" spans="1:30" ht="15.5">
      <c r="A431" s="233"/>
      <c r="B431" s="232" t="s">
        <v>1469</v>
      </c>
      <c r="C431" s="236" t="s">
        <v>171</v>
      </c>
      <c r="D431" s="271">
        <v>44520</v>
      </c>
      <c r="E431" s="239" t="s">
        <v>1378</v>
      </c>
      <c r="F431" s="240" t="s">
        <v>1244</v>
      </c>
      <c r="G431" s="251" t="s">
        <v>119</v>
      </c>
      <c r="H431" s="252" t="s">
        <v>119</v>
      </c>
      <c r="I431" s="249">
        <v>1</v>
      </c>
      <c r="J431" s="249">
        <v>-4</v>
      </c>
      <c r="K431" s="249">
        <f t="shared" si="6"/>
        <v>107.66000000000042</v>
      </c>
      <c r="L431" s="249">
        <v>-8</v>
      </c>
      <c r="M431" s="259">
        <v>0</v>
      </c>
      <c r="N431" s="259">
        <v>1</v>
      </c>
      <c r="O431" s="259"/>
      <c r="P431" s="259"/>
      <c r="Q431" s="243"/>
      <c r="R431" s="230"/>
      <c r="S431" s="264"/>
      <c r="T431" s="230"/>
      <c r="U431" s="230"/>
      <c r="V431" s="230"/>
      <c r="W431" s="230"/>
      <c r="X431" s="230"/>
      <c r="Y431" s="230"/>
      <c r="Z431" s="230"/>
      <c r="AA431" s="230"/>
      <c r="AB431" s="230"/>
      <c r="AC431" s="230"/>
      <c r="AD431" s="230"/>
    </row>
    <row r="432" spans="1:30" ht="15.5">
      <c r="A432" s="233"/>
      <c r="B432" s="232" t="s">
        <v>1469</v>
      </c>
      <c r="C432" s="236" t="s">
        <v>171</v>
      </c>
      <c r="D432" s="271">
        <v>44520</v>
      </c>
      <c r="E432" s="239" t="s">
        <v>199</v>
      </c>
      <c r="F432" s="240" t="s">
        <v>1493</v>
      </c>
      <c r="G432" s="251" t="s">
        <v>29</v>
      </c>
      <c r="H432" s="252" t="s">
        <v>38</v>
      </c>
      <c r="I432" s="249">
        <v>0</v>
      </c>
      <c r="J432" s="249">
        <v>0.98</v>
      </c>
      <c r="K432" s="249">
        <f t="shared" si="6"/>
        <v>108.64000000000043</v>
      </c>
      <c r="L432" s="249">
        <v>1.96</v>
      </c>
      <c r="M432" s="259">
        <v>1</v>
      </c>
      <c r="N432" s="259">
        <v>1</v>
      </c>
      <c r="O432" s="259"/>
      <c r="P432" s="259"/>
      <c r="Q432" s="243"/>
      <c r="R432" s="230"/>
      <c r="S432" s="264"/>
      <c r="T432" s="230"/>
      <c r="U432" s="230"/>
      <c r="V432" s="230"/>
      <c r="W432" s="230"/>
      <c r="X432" s="230"/>
      <c r="Y432" s="230"/>
      <c r="Z432" s="230"/>
      <c r="AA432" s="230"/>
      <c r="AB432" s="230"/>
      <c r="AC432" s="230"/>
      <c r="AD432" s="230"/>
    </row>
    <row r="433" spans="1:30" ht="15.5">
      <c r="A433" s="233"/>
      <c r="B433" s="232" t="s">
        <v>1469</v>
      </c>
      <c r="C433" s="236" t="s">
        <v>171</v>
      </c>
      <c r="D433" s="271">
        <v>44520</v>
      </c>
      <c r="E433" s="239" t="s">
        <v>972</v>
      </c>
      <c r="F433" s="240" t="s">
        <v>256</v>
      </c>
      <c r="G433" s="251" t="s">
        <v>33</v>
      </c>
      <c r="H433" s="252" t="s">
        <v>39</v>
      </c>
      <c r="I433" s="249">
        <v>1</v>
      </c>
      <c r="J433" s="249">
        <v>0.98</v>
      </c>
      <c r="K433" s="249">
        <f t="shared" si="6"/>
        <v>109.62000000000043</v>
      </c>
      <c r="L433" s="249">
        <v>1.96</v>
      </c>
      <c r="M433" s="259">
        <v>1</v>
      </c>
      <c r="N433" s="259">
        <v>1</v>
      </c>
      <c r="O433" s="259"/>
      <c r="P433" s="259"/>
      <c r="Q433" s="243"/>
      <c r="R433" s="230"/>
      <c r="S433" s="264"/>
      <c r="T433" s="230"/>
      <c r="U433" s="230"/>
      <c r="V433" s="230"/>
      <c r="W433" s="230"/>
      <c r="X433" s="230"/>
      <c r="Y433" s="230"/>
      <c r="Z433" s="230"/>
      <c r="AA433" s="230"/>
      <c r="AB433" s="230"/>
      <c r="AC433" s="230"/>
      <c r="AD433" s="230"/>
    </row>
    <row r="434" spans="1:30" ht="15.5">
      <c r="A434" s="233"/>
      <c r="B434" s="233"/>
      <c r="C434" s="236" t="s">
        <v>110</v>
      </c>
      <c r="D434" s="271">
        <v>44520</v>
      </c>
      <c r="E434" s="239" t="s">
        <v>1381</v>
      </c>
      <c r="F434" s="240"/>
      <c r="G434" s="251" t="s">
        <v>33</v>
      </c>
      <c r="H434" s="252" t="s">
        <v>41</v>
      </c>
      <c r="I434" s="249">
        <v>1</v>
      </c>
      <c r="J434" s="249">
        <v>0.98</v>
      </c>
      <c r="K434" s="249">
        <f t="shared" si="6"/>
        <v>110.60000000000043</v>
      </c>
      <c r="L434" s="249">
        <v>1.96</v>
      </c>
      <c r="M434" s="259">
        <v>1</v>
      </c>
      <c r="N434" s="259">
        <v>1</v>
      </c>
      <c r="O434" s="259"/>
      <c r="P434" s="259"/>
      <c r="Q434" s="243"/>
      <c r="R434" s="230"/>
      <c r="S434" s="264"/>
      <c r="T434" s="230"/>
      <c r="U434" s="230"/>
      <c r="V434" s="230"/>
      <c r="W434" s="230"/>
      <c r="X434" s="230"/>
      <c r="Y434" s="230"/>
      <c r="Z434" s="230"/>
      <c r="AA434" s="230"/>
      <c r="AB434" s="230"/>
      <c r="AC434" s="230"/>
      <c r="AD434" s="230"/>
    </row>
    <row r="435" spans="1:30" ht="15.5">
      <c r="A435" s="233"/>
      <c r="B435" s="232" t="s">
        <v>482</v>
      </c>
      <c r="C435" s="236" t="s">
        <v>103</v>
      </c>
      <c r="D435" s="271">
        <v>44520</v>
      </c>
      <c r="E435" s="239" t="s">
        <v>1382</v>
      </c>
      <c r="F435" s="240"/>
      <c r="G435" s="251" t="s">
        <v>33</v>
      </c>
      <c r="H435" s="252" t="s">
        <v>119</v>
      </c>
      <c r="I435" s="249">
        <v>1</v>
      </c>
      <c r="J435" s="249">
        <v>0.98</v>
      </c>
      <c r="K435" s="249">
        <f t="shared" si="6"/>
        <v>111.58000000000044</v>
      </c>
      <c r="L435" s="249">
        <v>1.96</v>
      </c>
      <c r="M435" s="259">
        <v>1</v>
      </c>
      <c r="N435" s="259">
        <v>1</v>
      </c>
      <c r="O435" s="259"/>
      <c r="P435" s="259"/>
      <c r="Q435" s="243"/>
      <c r="R435" s="230"/>
      <c r="S435" s="264"/>
      <c r="T435" s="230"/>
      <c r="U435" s="230"/>
      <c r="V435" s="230"/>
      <c r="W435" s="230"/>
      <c r="X435" s="230"/>
      <c r="Y435" s="230"/>
      <c r="Z435" s="230"/>
      <c r="AA435" s="230"/>
      <c r="AB435" s="230"/>
      <c r="AC435" s="230"/>
      <c r="AD435" s="230"/>
    </row>
    <row r="436" spans="1:30" ht="15.5">
      <c r="A436" s="233"/>
      <c r="B436" s="233"/>
      <c r="C436" s="236" t="s">
        <v>214</v>
      </c>
      <c r="D436" s="271">
        <v>44520</v>
      </c>
      <c r="E436" s="239" t="s">
        <v>1383</v>
      </c>
      <c r="F436" s="240"/>
      <c r="G436" s="251" t="s">
        <v>29</v>
      </c>
      <c r="H436" s="252" t="s">
        <v>33</v>
      </c>
      <c r="I436" s="249">
        <v>0</v>
      </c>
      <c r="J436" s="249">
        <v>0.98</v>
      </c>
      <c r="K436" s="249">
        <f t="shared" si="6"/>
        <v>112.56000000000044</v>
      </c>
      <c r="L436" s="249">
        <v>1.96</v>
      </c>
      <c r="M436" s="259">
        <v>1</v>
      </c>
      <c r="N436" s="259">
        <v>1</v>
      </c>
      <c r="O436" s="259"/>
      <c r="P436" s="259"/>
      <c r="Q436" s="243"/>
      <c r="R436" s="230"/>
      <c r="S436" s="264"/>
      <c r="T436" s="230"/>
      <c r="U436" s="230"/>
      <c r="V436" s="230"/>
      <c r="W436" s="230"/>
      <c r="X436" s="230"/>
      <c r="Y436" s="230"/>
      <c r="Z436" s="230"/>
      <c r="AA436" s="230"/>
      <c r="AB436" s="230"/>
      <c r="AC436" s="230"/>
      <c r="AD436" s="230"/>
    </row>
    <row r="437" spans="1:30" ht="15.5">
      <c r="A437" s="233"/>
      <c r="B437" s="233"/>
      <c r="C437" s="236" t="s">
        <v>110</v>
      </c>
      <c r="D437" s="271">
        <v>44528</v>
      </c>
      <c r="E437" s="241" t="s">
        <v>1384</v>
      </c>
      <c r="F437" s="240"/>
      <c r="G437" s="252" t="s">
        <v>30</v>
      </c>
      <c r="H437" s="252" t="s">
        <v>37</v>
      </c>
      <c r="I437" s="249">
        <v>1</v>
      </c>
      <c r="J437" s="249">
        <v>0.98</v>
      </c>
      <c r="K437" s="249">
        <f t="shared" si="6"/>
        <v>113.54000000000045</v>
      </c>
      <c r="L437" s="249">
        <v>1.96</v>
      </c>
      <c r="M437" s="259">
        <v>1</v>
      </c>
      <c r="N437" s="259">
        <v>1</v>
      </c>
      <c r="O437" s="259"/>
      <c r="P437" s="259"/>
      <c r="Q437" s="243"/>
      <c r="R437" s="230"/>
      <c r="S437" s="264"/>
      <c r="T437" s="230"/>
      <c r="U437" s="230"/>
      <c r="V437" s="230"/>
      <c r="W437" s="230"/>
      <c r="X437" s="230"/>
      <c r="Y437" s="230"/>
      <c r="Z437" s="230"/>
      <c r="AA437" s="230"/>
      <c r="AB437" s="230"/>
      <c r="AC437" s="230"/>
      <c r="AD437" s="230"/>
    </row>
    <row r="438" spans="1:30" ht="15.5">
      <c r="A438" s="233"/>
      <c r="B438" s="233"/>
      <c r="C438" s="236" t="s">
        <v>392</v>
      </c>
      <c r="D438" s="271">
        <v>44528</v>
      </c>
      <c r="E438" s="239" t="s">
        <v>1385</v>
      </c>
      <c r="F438" s="240"/>
      <c r="G438" s="252" t="s">
        <v>31</v>
      </c>
      <c r="H438" s="252" t="s">
        <v>37</v>
      </c>
      <c r="I438" s="249">
        <v>1</v>
      </c>
      <c r="J438" s="249">
        <v>0.98</v>
      </c>
      <c r="K438" s="249">
        <f t="shared" si="6"/>
        <v>114.52000000000045</v>
      </c>
      <c r="L438" s="249">
        <v>1.96</v>
      </c>
      <c r="M438" s="259">
        <v>1</v>
      </c>
      <c r="N438" s="259">
        <v>1</v>
      </c>
      <c r="O438" s="259"/>
      <c r="P438" s="259"/>
      <c r="Q438" s="243"/>
      <c r="R438" s="230"/>
      <c r="S438" s="264"/>
      <c r="T438" s="230"/>
      <c r="U438" s="230"/>
      <c r="V438" s="230"/>
      <c r="W438" s="230"/>
      <c r="X438" s="230"/>
      <c r="Y438" s="230"/>
      <c r="Z438" s="230"/>
      <c r="AA438" s="230"/>
      <c r="AB438" s="230"/>
      <c r="AC438" s="230"/>
      <c r="AD438" s="230"/>
    </row>
    <row r="439" spans="1:30" ht="15.5">
      <c r="A439" s="233"/>
      <c r="B439" s="233"/>
      <c r="C439" s="236" t="s">
        <v>110</v>
      </c>
      <c r="D439" s="271">
        <v>44528</v>
      </c>
      <c r="E439" s="239" t="s">
        <v>1386</v>
      </c>
      <c r="F439" s="240"/>
      <c r="G439" s="251" t="s">
        <v>28</v>
      </c>
      <c r="H439" s="252" t="s">
        <v>28</v>
      </c>
      <c r="I439" s="249">
        <v>1</v>
      </c>
      <c r="J439" s="249">
        <v>-4</v>
      </c>
      <c r="K439" s="249">
        <f t="shared" si="6"/>
        <v>110.52000000000045</v>
      </c>
      <c r="L439" s="249">
        <v>-8</v>
      </c>
      <c r="M439" s="259">
        <v>0</v>
      </c>
      <c r="N439" s="259">
        <v>1</v>
      </c>
      <c r="O439" s="259"/>
      <c r="P439" s="259"/>
      <c r="Q439" s="243"/>
      <c r="R439" s="230"/>
      <c r="S439" s="264"/>
      <c r="T439" s="230"/>
      <c r="U439" s="230"/>
      <c r="V439" s="230"/>
      <c r="W439" s="230"/>
      <c r="X439" s="230"/>
      <c r="Y439" s="230"/>
      <c r="Z439" s="230"/>
      <c r="AA439" s="230"/>
      <c r="AB439" s="230"/>
      <c r="AC439" s="230"/>
      <c r="AD439" s="230"/>
    </row>
    <row r="440" spans="1:30" ht="15.5">
      <c r="A440" s="233"/>
      <c r="B440" s="232" t="s">
        <v>1469</v>
      </c>
      <c r="C440" s="236" t="s">
        <v>171</v>
      </c>
      <c r="D440" s="271">
        <v>44528</v>
      </c>
      <c r="E440" s="239" t="s">
        <v>256</v>
      </c>
      <c r="F440" s="240" t="s">
        <v>629</v>
      </c>
      <c r="G440" s="251" t="s">
        <v>35</v>
      </c>
      <c r="H440" s="252" t="s">
        <v>37</v>
      </c>
      <c r="I440" s="249">
        <v>1</v>
      </c>
      <c r="J440" s="249">
        <v>0.98</v>
      </c>
      <c r="K440" s="249">
        <f t="shared" si="6"/>
        <v>111.50000000000045</v>
      </c>
      <c r="L440" s="249">
        <v>1.96</v>
      </c>
      <c r="M440" s="259">
        <v>1</v>
      </c>
      <c r="N440" s="259">
        <v>1</v>
      </c>
      <c r="O440" s="259"/>
      <c r="P440" s="259"/>
      <c r="Q440" s="243"/>
      <c r="R440" s="230"/>
      <c r="S440" s="264"/>
      <c r="T440" s="230"/>
      <c r="U440" s="230"/>
      <c r="V440" s="230"/>
      <c r="W440" s="230"/>
      <c r="X440" s="230"/>
      <c r="Y440" s="230"/>
      <c r="Z440" s="230"/>
      <c r="AA440" s="230"/>
      <c r="AB440" s="230"/>
      <c r="AC440" s="230"/>
      <c r="AD440" s="230"/>
    </row>
    <row r="441" spans="1:30" ht="15.5">
      <c r="A441" s="233"/>
      <c r="B441" s="232" t="s">
        <v>1558</v>
      </c>
      <c r="C441" s="232" t="s">
        <v>126</v>
      </c>
      <c r="D441" s="271">
        <v>44529</v>
      </c>
      <c r="E441" s="239" t="s">
        <v>1746</v>
      </c>
      <c r="F441" s="240" t="s">
        <v>184</v>
      </c>
      <c r="G441" s="251" t="s">
        <v>39</v>
      </c>
      <c r="H441" s="252" t="s">
        <v>108</v>
      </c>
      <c r="I441" s="249">
        <v>1</v>
      </c>
      <c r="J441" s="249">
        <v>0.98</v>
      </c>
      <c r="K441" s="249">
        <f t="shared" si="6"/>
        <v>112.48000000000046</v>
      </c>
      <c r="L441" s="249">
        <v>1.96</v>
      </c>
      <c r="M441" s="259">
        <v>1</v>
      </c>
      <c r="N441" s="259">
        <v>1</v>
      </c>
      <c r="O441" s="259"/>
      <c r="P441" s="259"/>
      <c r="Q441" s="243"/>
      <c r="R441" s="230"/>
      <c r="S441" s="264"/>
      <c r="T441" s="230"/>
      <c r="U441" s="230"/>
      <c r="V441" s="230"/>
      <c r="W441" s="230"/>
      <c r="X441" s="230"/>
      <c r="Y441" s="230"/>
      <c r="Z441" s="230"/>
      <c r="AA441" s="230"/>
      <c r="AB441" s="230"/>
      <c r="AC441" s="230"/>
      <c r="AD441" s="230"/>
    </row>
    <row r="442" spans="1:30" ht="15.5">
      <c r="A442" s="233"/>
      <c r="B442" s="233"/>
      <c r="C442" s="236" t="s">
        <v>967</v>
      </c>
      <c r="D442" s="271">
        <v>44531</v>
      </c>
      <c r="E442" s="239" t="s">
        <v>1389</v>
      </c>
      <c r="F442" s="240"/>
      <c r="G442" s="252" t="s">
        <v>30</v>
      </c>
      <c r="H442" s="252" t="s">
        <v>38</v>
      </c>
      <c r="I442" s="249">
        <v>1</v>
      </c>
      <c r="J442" s="249">
        <v>0.98</v>
      </c>
      <c r="K442" s="249">
        <f t="shared" si="6"/>
        <v>113.46000000000046</v>
      </c>
      <c r="L442" s="249">
        <v>1.96</v>
      </c>
      <c r="M442" s="259">
        <v>1</v>
      </c>
      <c r="N442" s="259">
        <v>1</v>
      </c>
      <c r="O442" s="259"/>
      <c r="P442" s="259"/>
      <c r="Q442" s="243"/>
      <c r="R442" s="230"/>
      <c r="S442" s="264"/>
      <c r="T442" s="230"/>
      <c r="U442" s="230"/>
      <c r="V442" s="230"/>
      <c r="W442" s="230"/>
      <c r="X442" s="230"/>
      <c r="Y442" s="230"/>
      <c r="Z442" s="230"/>
      <c r="AA442" s="230"/>
      <c r="AB442" s="230"/>
      <c r="AC442" s="230"/>
      <c r="AD442" s="230"/>
    </row>
    <row r="443" spans="1:30" ht="15.5">
      <c r="A443" s="233"/>
      <c r="B443" s="233"/>
      <c r="C443" s="236" t="s">
        <v>110</v>
      </c>
      <c r="D443" s="271">
        <v>44531</v>
      </c>
      <c r="E443" s="239" t="s">
        <v>1390</v>
      </c>
      <c r="F443" s="240"/>
      <c r="G443" s="251" t="s">
        <v>29</v>
      </c>
      <c r="H443" s="252" t="s">
        <v>29</v>
      </c>
      <c r="I443" s="249">
        <v>0</v>
      </c>
      <c r="J443" s="249">
        <v>-4</v>
      </c>
      <c r="K443" s="249">
        <f t="shared" si="6"/>
        <v>109.46000000000046</v>
      </c>
      <c r="L443" s="249">
        <v>-8</v>
      </c>
      <c r="M443" s="259">
        <v>0</v>
      </c>
      <c r="N443" s="259">
        <v>1</v>
      </c>
      <c r="O443" s="259"/>
      <c r="P443" s="259"/>
      <c r="Q443" s="243"/>
      <c r="R443" s="230"/>
      <c r="S443" s="264"/>
      <c r="T443" s="230"/>
      <c r="U443" s="230"/>
      <c r="V443" s="230"/>
      <c r="W443" s="230"/>
      <c r="X443" s="230"/>
      <c r="Y443" s="230"/>
      <c r="Z443" s="230"/>
      <c r="AA443" s="230"/>
      <c r="AB443" s="230"/>
      <c r="AC443" s="230"/>
      <c r="AD443" s="230"/>
    </row>
    <row r="444" spans="1:30" ht="15.5">
      <c r="A444" s="233"/>
      <c r="B444" s="232" t="s">
        <v>482</v>
      </c>
      <c r="C444" s="236" t="s">
        <v>103</v>
      </c>
      <c r="D444" s="271">
        <v>44531</v>
      </c>
      <c r="E444" s="239" t="s">
        <v>1391</v>
      </c>
      <c r="F444" s="240"/>
      <c r="G444" s="252" t="s">
        <v>31</v>
      </c>
      <c r="H444" s="252" t="s">
        <v>81</v>
      </c>
      <c r="I444" s="249">
        <v>1</v>
      </c>
      <c r="J444" s="249">
        <v>0.98</v>
      </c>
      <c r="K444" s="249">
        <f t="shared" si="6"/>
        <v>110.44000000000047</v>
      </c>
      <c r="L444" s="249">
        <v>1.96</v>
      </c>
      <c r="M444" s="259">
        <v>1</v>
      </c>
      <c r="N444" s="259">
        <v>1</v>
      </c>
      <c r="O444" s="259"/>
      <c r="P444" s="259"/>
      <c r="Q444" s="243"/>
      <c r="R444" s="230"/>
      <c r="S444" s="264"/>
      <c r="T444" s="230"/>
      <c r="U444" s="230"/>
      <c r="V444" s="230"/>
      <c r="W444" s="230"/>
      <c r="X444" s="230"/>
      <c r="Y444" s="230"/>
      <c r="Z444" s="230"/>
      <c r="AA444" s="230"/>
      <c r="AB444" s="230"/>
      <c r="AC444" s="230"/>
      <c r="AD444" s="230"/>
    </row>
    <row r="445" spans="1:30" ht="15.5">
      <c r="A445" s="233"/>
      <c r="B445" s="233"/>
      <c r="C445" s="236" t="s">
        <v>300</v>
      </c>
      <c r="D445" s="271">
        <v>44533</v>
      </c>
      <c r="E445" s="239" t="s">
        <v>1392</v>
      </c>
      <c r="F445" s="240"/>
      <c r="G445" s="252" t="s">
        <v>31</v>
      </c>
      <c r="H445" s="252" t="s">
        <v>40</v>
      </c>
      <c r="I445" s="249">
        <v>1</v>
      </c>
      <c r="J445" s="249">
        <v>0.98</v>
      </c>
      <c r="K445" s="249">
        <f t="shared" si="6"/>
        <v>111.42000000000047</v>
      </c>
      <c r="L445" s="249">
        <v>1.96</v>
      </c>
      <c r="M445" s="259">
        <v>1</v>
      </c>
      <c r="N445" s="259">
        <v>1</v>
      </c>
      <c r="O445" s="259"/>
      <c r="P445" s="259"/>
      <c r="Q445" s="243"/>
      <c r="R445" s="230"/>
      <c r="S445" s="264"/>
      <c r="T445" s="230"/>
      <c r="U445" s="230"/>
      <c r="V445" s="230"/>
      <c r="W445" s="230"/>
      <c r="X445" s="230"/>
      <c r="Y445" s="230"/>
      <c r="Z445" s="230"/>
      <c r="AA445" s="230"/>
      <c r="AB445" s="230"/>
      <c r="AC445" s="230"/>
      <c r="AD445" s="230"/>
    </row>
    <row r="446" spans="1:30" ht="15.5">
      <c r="A446" s="233"/>
      <c r="B446" s="233"/>
      <c r="C446" s="236" t="s">
        <v>719</v>
      </c>
      <c r="D446" s="271">
        <v>44536</v>
      </c>
      <c r="E446" s="239" t="s">
        <v>1393</v>
      </c>
      <c r="F446" s="240"/>
      <c r="G446" s="252" t="s">
        <v>30</v>
      </c>
      <c r="H446" s="252" t="s">
        <v>41</v>
      </c>
      <c r="I446" s="249">
        <v>1</v>
      </c>
      <c r="J446" s="249">
        <v>0.98</v>
      </c>
      <c r="K446" s="249">
        <f t="shared" si="6"/>
        <v>112.40000000000047</v>
      </c>
      <c r="L446" s="249">
        <v>1.96</v>
      </c>
      <c r="M446" s="259">
        <v>1</v>
      </c>
      <c r="N446" s="259">
        <v>1</v>
      </c>
      <c r="O446" s="259"/>
      <c r="P446" s="259"/>
      <c r="Q446" s="243"/>
      <c r="R446" s="230"/>
      <c r="S446" s="264"/>
      <c r="T446" s="230"/>
      <c r="U446" s="230"/>
      <c r="V446" s="230"/>
      <c r="W446" s="230"/>
      <c r="X446" s="230"/>
      <c r="Y446" s="230"/>
      <c r="Z446" s="230"/>
      <c r="AA446" s="230"/>
      <c r="AB446" s="230"/>
      <c r="AC446" s="230"/>
      <c r="AD446" s="230"/>
    </row>
    <row r="447" spans="1:30" ht="15.5">
      <c r="A447" s="233"/>
      <c r="B447" s="233" t="s">
        <v>1469</v>
      </c>
      <c r="C447" s="236" t="s">
        <v>558</v>
      </c>
      <c r="D447" s="271">
        <v>44541</v>
      </c>
      <c r="E447" s="239" t="s">
        <v>1754</v>
      </c>
      <c r="F447" s="240" t="s">
        <v>1243</v>
      </c>
      <c r="G447" s="251" t="s">
        <v>29</v>
      </c>
      <c r="H447" s="252" t="s">
        <v>28</v>
      </c>
      <c r="I447" s="249">
        <v>0</v>
      </c>
      <c r="J447" s="249">
        <v>0.98</v>
      </c>
      <c r="K447" s="249">
        <f t="shared" si="6"/>
        <v>113.38000000000048</v>
      </c>
      <c r="L447" s="249">
        <v>1.96</v>
      </c>
      <c r="M447" s="259">
        <v>1</v>
      </c>
      <c r="N447" s="259">
        <v>1</v>
      </c>
      <c r="O447" s="259"/>
      <c r="P447" s="259"/>
      <c r="Q447" s="243"/>
      <c r="R447" s="230"/>
      <c r="S447" s="264"/>
      <c r="T447" s="230"/>
      <c r="U447" s="230"/>
      <c r="V447" s="230"/>
      <c r="W447" s="230"/>
      <c r="X447" s="230"/>
      <c r="Y447" s="230"/>
      <c r="Z447" s="230"/>
      <c r="AA447" s="230"/>
      <c r="AB447" s="230"/>
      <c r="AC447" s="230"/>
      <c r="AD447" s="230"/>
    </row>
    <row r="448" spans="1:30" ht="15.5">
      <c r="A448" s="233"/>
      <c r="B448" s="232" t="s">
        <v>1469</v>
      </c>
      <c r="C448" s="236" t="s">
        <v>171</v>
      </c>
      <c r="D448" s="271">
        <v>44541</v>
      </c>
      <c r="E448" s="239" t="s">
        <v>1747</v>
      </c>
      <c r="F448" s="240" t="s">
        <v>199</v>
      </c>
      <c r="G448" s="251" t="s">
        <v>33</v>
      </c>
      <c r="H448" s="252" t="s">
        <v>30</v>
      </c>
      <c r="I448" s="249">
        <v>1</v>
      </c>
      <c r="J448" s="249">
        <v>0.98</v>
      </c>
      <c r="K448" s="249">
        <f t="shared" si="6"/>
        <v>114.36000000000048</v>
      </c>
      <c r="L448" s="249">
        <v>1.96</v>
      </c>
      <c r="M448" s="259">
        <v>1</v>
      </c>
      <c r="N448" s="259">
        <v>1</v>
      </c>
      <c r="O448" s="259"/>
      <c r="P448" s="259"/>
      <c r="Q448" s="243"/>
      <c r="R448" s="230"/>
      <c r="S448" s="264"/>
      <c r="T448" s="230"/>
      <c r="U448" s="230"/>
      <c r="V448" s="230"/>
      <c r="W448" s="230"/>
      <c r="X448" s="230"/>
      <c r="Y448" s="230"/>
      <c r="Z448" s="230"/>
      <c r="AA448" s="230"/>
      <c r="AB448" s="230"/>
      <c r="AC448" s="230"/>
      <c r="AD448" s="230"/>
    </row>
    <row r="449" spans="1:30" ht="15.5">
      <c r="A449" s="233"/>
      <c r="B449" s="232" t="s">
        <v>1469</v>
      </c>
      <c r="C449" s="236" t="s">
        <v>171</v>
      </c>
      <c r="D449" s="271">
        <v>44541</v>
      </c>
      <c r="E449" s="239" t="s">
        <v>256</v>
      </c>
      <c r="F449" s="240" t="s">
        <v>1479</v>
      </c>
      <c r="G449" s="251" t="s">
        <v>39</v>
      </c>
      <c r="H449" s="252" t="s">
        <v>376</v>
      </c>
      <c r="I449" s="249">
        <v>1</v>
      </c>
      <c r="J449" s="249">
        <v>0.98</v>
      </c>
      <c r="K449" s="249">
        <f t="shared" si="6"/>
        <v>115.34000000000049</v>
      </c>
      <c r="L449" s="249">
        <v>1.96</v>
      </c>
      <c r="M449" s="259">
        <v>1</v>
      </c>
      <c r="N449" s="259">
        <v>1</v>
      </c>
      <c r="O449" s="259"/>
      <c r="P449" s="259"/>
      <c r="Q449" s="243"/>
      <c r="R449" s="230"/>
      <c r="S449" s="264"/>
      <c r="T449" s="230"/>
      <c r="U449" s="230"/>
      <c r="V449" s="230"/>
      <c r="W449" s="230"/>
      <c r="X449" s="230"/>
      <c r="Y449" s="230"/>
      <c r="Z449" s="230"/>
      <c r="AA449" s="230"/>
      <c r="AB449" s="230"/>
      <c r="AC449" s="230"/>
      <c r="AD449" s="230"/>
    </row>
    <row r="450" spans="1:30" ht="15.5">
      <c r="A450" s="233"/>
      <c r="B450" s="232" t="s">
        <v>482</v>
      </c>
      <c r="C450" s="236" t="s">
        <v>103</v>
      </c>
      <c r="D450" s="271">
        <v>44541</v>
      </c>
      <c r="E450" s="239" t="s">
        <v>1397</v>
      </c>
      <c r="F450" s="240"/>
      <c r="G450" s="252" t="s">
        <v>30</v>
      </c>
      <c r="H450" s="252" t="s">
        <v>32</v>
      </c>
      <c r="I450" s="249">
        <v>1</v>
      </c>
      <c r="J450" s="249">
        <v>0.98</v>
      </c>
      <c r="K450" s="249">
        <f t="shared" si="6"/>
        <v>116.32000000000049</v>
      </c>
      <c r="L450" s="249">
        <v>1.96</v>
      </c>
      <c r="M450" s="259">
        <v>1</v>
      </c>
      <c r="N450" s="259">
        <v>1</v>
      </c>
      <c r="O450" s="259"/>
      <c r="P450" s="259"/>
      <c r="Q450" s="243"/>
      <c r="R450" s="230"/>
      <c r="S450" s="264"/>
      <c r="T450" s="230"/>
      <c r="U450" s="230"/>
      <c r="V450" s="230"/>
      <c r="W450" s="230"/>
      <c r="X450" s="230"/>
      <c r="Y450" s="230"/>
      <c r="Z450" s="230"/>
      <c r="AA450" s="230"/>
      <c r="AB450" s="230"/>
      <c r="AC450" s="230"/>
      <c r="AD450" s="230"/>
    </row>
    <row r="451" spans="1:30" ht="15.5">
      <c r="A451" s="233"/>
      <c r="B451" s="232" t="s">
        <v>482</v>
      </c>
      <c r="C451" s="236" t="s">
        <v>103</v>
      </c>
      <c r="D451" s="271">
        <v>44541</v>
      </c>
      <c r="E451" s="239" t="s">
        <v>1398</v>
      </c>
      <c r="F451" s="240"/>
      <c r="G451" s="251" t="s">
        <v>29</v>
      </c>
      <c r="H451" s="252" t="s">
        <v>33</v>
      </c>
      <c r="I451" s="249">
        <v>0</v>
      </c>
      <c r="J451" s="249">
        <v>0.98</v>
      </c>
      <c r="K451" s="249">
        <f t="shared" si="6"/>
        <v>117.30000000000049</v>
      </c>
      <c r="L451" s="249">
        <v>1.96</v>
      </c>
      <c r="M451" s="259">
        <v>1</v>
      </c>
      <c r="N451" s="259">
        <v>1</v>
      </c>
      <c r="O451" s="259"/>
      <c r="P451" s="259"/>
      <c r="Q451" s="243"/>
      <c r="R451" s="230"/>
      <c r="S451" s="264"/>
      <c r="T451" s="230"/>
      <c r="U451" s="230"/>
      <c r="V451" s="230"/>
      <c r="W451" s="230"/>
      <c r="X451" s="230"/>
      <c r="Y451" s="230"/>
      <c r="Z451" s="230"/>
      <c r="AA451" s="230"/>
      <c r="AB451" s="230"/>
      <c r="AC451" s="230"/>
      <c r="AD451" s="230"/>
    </row>
    <row r="452" spans="1:30" ht="15.5">
      <c r="A452" s="233"/>
      <c r="B452" s="232" t="s">
        <v>480</v>
      </c>
      <c r="C452" s="232" t="s">
        <v>1481</v>
      </c>
      <c r="D452" s="271">
        <v>44541</v>
      </c>
      <c r="E452" s="239" t="s">
        <v>567</v>
      </c>
      <c r="F452" s="240" t="s">
        <v>229</v>
      </c>
      <c r="G452" s="251" t="s">
        <v>34</v>
      </c>
      <c r="H452" s="252" t="s">
        <v>1027</v>
      </c>
      <c r="I452" s="249">
        <v>1</v>
      </c>
      <c r="J452" s="249">
        <v>0.98</v>
      </c>
      <c r="K452" s="249">
        <f t="shared" ref="K452:K510" si="7">J452+K451</f>
        <v>118.2800000000005</v>
      </c>
      <c r="L452" s="249">
        <v>1.96</v>
      </c>
      <c r="M452" s="259">
        <v>1</v>
      </c>
      <c r="N452" s="259">
        <v>1</v>
      </c>
      <c r="O452" s="259"/>
      <c r="P452" s="259"/>
      <c r="Q452" s="243"/>
      <c r="R452" s="230"/>
      <c r="S452" s="264"/>
      <c r="T452" s="230"/>
      <c r="U452" s="230"/>
      <c r="V452" s="230"/>
      <c r="W452" s="230"/>
      <c r="X452" s="230"/>
      <c r="Y452" s="230"/>
      <c r="Z452" s="230"/>
      <c r="AA452" s="230"/>
      <c r="AB452" s="230"/>
      <c r="AC452" s="230"/>
      <c r="AD452" s="230"/>
    </row>
    <row r="453" spans="1:30" ht="15.5">
      <c r="A453" s="233"/>
      <c r="B453" s="233"/>
      <c r="C453" s="236" t="s">
        <v>1002</v>
      </c>
      <c r="D453" s="271">
        <v>44542</v>
      </c>
      <c r="E453" s="239" t="s">
        <v>1400</v>
      </c>
      <c r="F453" s="240"/>
      <c r="G453" s="252" t="s">
        <v>31</v>
      </c>
      <c r="H453" s="252" t="s">
        <v>751</v>
      </c>
      <c r="I453" s="249">
        <v>1</v>
      </c>
      <c r="J453" s="249">
        <v>0.98</v>
      </c>
      <c r="K453" s="249">
        <f t="shared" si="7"/>
        <v>119.2600000000005</v>
      </c>
      <c r="L453" s="249">
        <v>1.96</v>
      </c>
      <c r="M453" s="259">
        <v>1</v>
      </c>
      <c r="N453" s="259">
        <v>1</v>
      </c>
      <c r="O453" s="259"/>
      <c r="P453" s="259"/>
      <c r="Q453" s="243"/>
      <c r="R453" s="230"/>
      <c r="S453" s="264"/>
      <c r="T453" s="230"/>
      <c r="U453" s="230"/>
      <c r="V453" s="230"/>
      <c r="W453" s="230"/>
      <c r="X453" s="230"/>
      <c r="Y453" s="230"/>
      <c r="Z453" s="230"/>
      <c r="AA453" s="230"/>
      <c r="AB453" s="230"/>
      <c r="AC453" s="230"/>
      <c r="AD453" s="230"/>
    </row>
    <row r="454" spans="1:30" ht="15.5">
      <c r="A454" s="233"/>
      <c r="B454" s="233"/>
      <c r="C454" s="236" t="s">
        <v>1408</v>
      </c>
      <c r="D454" s="271">
        <v>44542</v>
      </c>
      <c r="E454" s="239" t="s">
        <v>1401</v>
      </c>
      <c r="F454" s="240"/>
      <c r="G454" s="251" t="s">
        <v>39</v>
      </c>
      <c r="H454" s="252" t="s">
        <v>39</v>
      </c>
      <c r="I454" s="249">
        <v>1</v>
      </c>
      <c r="J454" s="249">
        <v>-4</v>
      </c>
      <c r="K454" s="249">
        <f t="shared" si="7"/>
        <v>115.2600000000005</v>
      </c>
      <c r="L454" s="249">
        <v>-8</v>
      </c>
      <c r="M454" s="259">
        <v>0</v>
      </c>
      <c r="N454" s="259">
        <v>1</v>
      </c>
      <c r="O454" s="259"/>
      <c r="P454" s="259"/>
      <c r="Q454" s="243"/>
      <c r="R454" s="230"/>
      <c r="S454" s="264"/>
      <c r="T454" s="230"/>
      <c r="U454" s="230"/>
      <c r="V454" s="230"/>
      <c r="W454" s="230"/>
      <c r="X454" s="230"/>
      <c r="Y454" s="230"/>
      <c r="Z454" s="230"/>
      <c r="AA454" s="230"/>
      <c r="AB454" s="230"/>
      <c r="AC454" s="230"/>
      <c r="AD454" s="230"/>
    </row>
    <row r="455" spans="1:30" ht="15.5">
      <c r="A455" s="233"/>
      <c r="B455" s="233"/>
      <c r="C455" s="236" t="s">
        <v>276</v>
      </c>
      <c r="D455" s="271">
        <v>44542</v>
      </c>
      <c r="E455" s="239" t="s">
        <v>1402</v>
      </c>
      <c r="F455" s="240"/>
      <c r="G455" s="251" t="s">
        <v>33</v>
      </c>
      <c r="H455" s="252" t="s">
        <v>33</v>
      </c>
      <c r="I455" s="249">
        <v>1</v>
      </c>
      <c r="J455" s="249">
        <v>-4</v>
      </c>
      <c r="K455" s="249">
        <f t="shared" si="7"/>
        <v>111.2600000000005</v>
      </c>
      <c r="L455" s="249">
        <v>-8</v>
      </c>
      <c r="M455" s="259">
        <v>0</v>
      </c>
      <c r="N455" s="259">
        <v>1</v>
      </c>
      <c r="O455" s="259"/>
      <c r="P455" s="259"/>
      <c r="Q455" s="243"/>
      <c r="R455" s="230"/>
      <c r="S455" s="264"/>
      <c r="T455" s="230"/>
      <c r="U455" s="230"/>
      <c r="V455" s="230"/>
      <c r="W455" s="230"/>
      <c r="X455" s="230"/>
      <c r="Y455" s="230"/>
      <c r="Z455" s="230"/>
      <c r="AA455" s="230"/>
      <c r="AB455" s="230"/>
      <c r="AC455" s="230"/>
      <c r="AD455" s="230"/>
    </row>
    <row r="456" spans="1:30" ht="15.5">
      <c r="A456" s="233"/>
      <c r="B456" s="233"/>
      <c r="C456" s="236" t="s">
        <v>1002</v>
      </c>
      <c r="D456" s="271">
        <v>44542</v>
      </c>
      <c r="E456" s="239" t="s">
        <v>1403</v>
      </c>
      <c r="F456" s="240"/>
      <c r="G456" s="252" t="s">
        <v>30</v>
      </c>
      <c r="H456" s="252" t="s">
        <v>40</v>
      </c>
      <c r="I456" s="249">
        <v>1</v>
      </c>
      <c r="J456" s="249">
        <v>0.98</v>
      </c>
      <c r="K456" s="249">
        <f t="shared" si="7"/>
        <v>112.24000000000051</v>
      </c>
      <c r="L456" s="249">
        <v>1.96</v>
      </c>
      <c r="M456" s="259">
        <v>1</v>
      </c>
      <c r="N456" s="259">
        <v>1</v>
      </c>
      <c r="O456" s="259"/>
      <c r="P456" s="259"/>
      <c r="Q456" s="243"/>
      <c r="R456" s="230"/>
      <c r="S456" s="264"/>
      <c r="T456" s="230"/>
      <c r="U456" s="230"/>
      <c r="V456" s="230"/>
      <c r="W456" s="230"/>
      <c r="X456" s="230"/>
      <c r="Y456" s="230"/>
      <c r="Z456" s="230"/>
      <c r="AA456" s="230"/>
      <c r="AB456" s="230"/>
      <c r="AC456" s="230"/>
      <c r="AD456" s="230"/>
    </row>
    <row r="457" spans="1:30" ht="15.5">
      <c r="A457" s="233"/>
      <c r="B457" s="232" t="s">
        <v>806</v>
      </c>
      <c r="C457" s="236" t="s">
        <v>128</v>
      </c>
      <c r="D457" s="271">
        <v>44542</v>
      </c>
      <c r="E457" s="239" t="s">
        <v>974</v>
      </c>
      <c r="F457" s="240" t="s">
        <v>212</v>
      </c>
      <c r="G457" s="251" t="s">
        <v>33</v>
      </c>
      <c r="H457" s="252" t="s">
        <v>39</v>
      </c>
      <c r="I457" s="249">
        <v>1</v>
      </c>
      <c r="J457" s="249">
        <v>0.98</v>
      </c>
      <c r="K457" s="249">
        <f t="shared" si="7"/>
        <v>113.22000000000051</v>
      </c>
      <c r="L457" s="249">
        <v>1.96</v>
      </c>
      <c r="M457" s="259">
        <v>1</v>
      </c>
      <c r="N457" s="259">
        <v>1</v>
      </c>
      <c r="O457" s="259"/>
      <c r="P457" s="259"/>
      <c r="Q457" s="243"/>
      <c r="R457" s="230"/>
      <c r="S457" s="264"/>
      <c r="T457" s="230"/>
      <c r="U457" s="230"/>
      <c r="V457" s="230"/>
      <c r="W457" s="230"/>
      <c r="X457" s="230"/>
      <c r="Y457" s="230"/>
      <c r="Z457" s="230"/>
      <c r="AA457" s="230"/>
      <c r="AB457" s="230"/>
      <c r="AC457" s="230"/>
      <c r="AD457" s="230"/>
    </row>
    <row r="458" spans="1:30" ht="15.5">
      <c r="A458" s="233"/>
      <c r="B458" s="232" t="s">
        <v>806</v>
      </c>
      <c r="C458" s="236" t="s">
        <v>128</v>
      </c>
      <c r="D458" s="271">
        <v>44542</v>
      </c>
      <c r="E458" s="239" t="s">
        <v>378</v>
      </c>
      <c r="F458" s="240" t="s">
        <v>1734</v>
      </c>
      <c r="G458" s="251" t="s">
        <v>35</v>
      </c>
      <c r="H458" s="252" t="s">
        <v>34</v>
      </c>
      <c r="I458" s="249">
        <v>1</v>
      </c>
      <c r="J458" s="249">
        <v>0.98</v>
      </c>
      <c r="K458" s="249">
        <f t="shared" si="7"/>
        <v>114.20000000000051</v>
      </c>
      <c r="L458" s="249">
        <v>1.96</v>
      </c>
      <c r="M458" s="259">
        <v>1</v>
      </c>
      <c r="N458" s="259">
        <v>1</v>
      </c>
      <c r="O458" s="259"/>
      <c r="P458" s="259"/>
      <c r="Q458" s="243"/>
      <c r="R458" s="230"/>
      <c r="S458" s="264"/>
      <c r="T458" s="230"/>
      <c r="U458" s="230"/>
      <c r="V458" s="230"/>
      <c r="W458" s="230"/>
      <c r="X458" s="230"/>
      <c r="Y458" s="230"/>
      <c r="Z458" s="230"/>
      <c r="AA458" s="230"/>
      <c r="AB458" s="230"/>
      <c r="AC458" s="230"/>
      <c r="AD458" s="230"/>
    </row>
    <row r="459" spans="1:30" ht="15.5">
      <c r="A459" s="233"/>
      <c r="B459" s="232" t="s">
        <v>806</v>
      </c>
      <c r="C459" s="236" t="s">
        <v>128</v>
      </c>
      <c r="D459" s="271">
        <v>44542</v>
      </c>
      <c r="E459" s="239" t="s">
        <v>338</v>
      </c>
      <c r="F459" s="240" t="s">
        <v>187</v>
      </c>
      <c r="G459" s="251" t="s">
        <v>28</v>
      </c>
      <c r="H459" s="252" t="s">
        <v>31</v>
      </c>
      <c r="I459" s="249">
        <v>1</v>
      </c>
      <c r="J459" s="249">
        <v>0.98</v>
      </c>
      <c r="K459" s="249">
        <f t="shared" si="7"/>
        <v>115.18000000000052</v>
      </c>
      <c r="L459" s="249">
        <v>1.96</v>
      </c>
      <c r="M459" s="259">
        <v>1</v>
      </c>
      <c r="N459" s="259">
        <v>1</v>
      </c>
      <c r="O459" s="259"/>
      <c r="P459" s="259"/>
      <c r="Q459" s="243"/>
      <c r="R459" s="230"/>
      <c r="S459" s="264"/>
      <c r="T459" s="230"/>
      <c r="U459" s="230"/>
      <c r="V459" s="230"/>
      <c r="W459" s="230"/>
      <c r="X459" s="230"/>
      <c r="Y459" s="230"/>
      <c r="Z459" s="230"/>
      <c r="AA459" s="230"/>
      <c r="AB459" s="230"/>
      <c r="AC459" s="230"/>
      <c r="AD459" s="230"/>
    </row>
    <row r="460" spans="1:30" ht="15.5">
      <c r="A460" s="233"/>
      <c r="B460" s="233"/>
      <c r="C460" s="236" t="s">
        <v>392</v>
      </c>
      <c r="D460" s="271">
        <v>44542</v>
      </c>
      <c r="E460" s="239" t="s">
        <v>1407</v>
      </c>
      <c r="F460" s="240"/>
      <c r="G460" s="251" t="s">
        <v>29</v>
      </c>
      <c r="H460" s="252" t="s">
        <v>28</v>
      </c>
      <c r="I460" s="249">
        <v>0</v>
      </c>
      <c r="J460" s="249">
        <v>0.98</v>
      </c>
      <c r="K460" s="249">
        <f t="shared" si="7"/>
        <v>116.16000000000052</v>
      </c>
      <c r="L460" s="249">
        <v>1.96</v>
      </c>
      <c r="M460" s="259">
        <v>1</v>
      </c>
      <c r="N460" s="259">
        <v>1</v>
      </c>
      <c r="O460" s="259"/>
      <c r="P460" s="259"/>
      <c r="Q460" s="243"/>
      <c r="R460" s="230"/>
      <c r="S460" s="264"/>
      <c r="T460" s="230"/>
      <c r="U460" s="230"/>
      <c r="V460" s="230"/>
      <c r="W460" s="230"/>
      <c r="X460" s="230"/>
      <c r="Y460" s="230"/>
      <c r="Z460" s="230"/>
      <c r="AA460" s="230"/>
      <c r="AB460" s="230"/>
      <c r="AC460" s="230"/>
      <c r="AD460" s="230"/>
    </row>
    <row r="461" spans="1:30" ht="15.5">
      <c r="A461" s="233"/>
      <c r="B461" s="233"/>
      <c r="C461" s="236" t="s">
        <v>1410</v>
      </c>
      <c r="D461" s="271">
        <v>44543</v>
      </c>
      <c r="E461" s="239" t="s">
        <v>1409</v>
      </c>
      <c r="F461" s="240"/>
      <c r="G461" s="251" t="s">
        <v>33</v>
      </c>
      <c r="H461" s="252" t="s">
        <v>30</v>
      </c>
      <c r="I461" s="249">
        <v>1</v>
      </c>
      <c r="J461" s="249">
        <v>0.98</v>
      </c>
      <c r="K461" s="249">
        <f t="shared" si="7"/>
        <v>117.14000000000053</v>
      </c>
      <c r="L461" s="249">
        <v>1.96</v>
      </c>
      <c r="M461" s="259">
        <v>1</v>
      </c>
      <c r="N461" s="259">
        <v>1</v>
      </c>
      <c r="O461" s="259"/>
      <c r="P461" s="259"/>
      <c r="Q461" s="243"/>
      <c r="R461" s="230"/>
      <c r="S461" s="264"/>
      <c r="T461" s="230"/>
      <c r="U461" s="230"/>
      <c r="V461" s="230"/>
      <c r="W461" s="230"/>
      <c r="X461" s="230"/>
      <c r="Y461" s="230"/>
      <c r="Z461" s="230"/>
      <c r="AA461" s="230"/>
      <c r="AB461" s="230"/>
      <c r="AC461" s="230"/>
      <c r="AD461" s="230"/>
    </row>
    <row r="462" spans="1:30" ht="15.5">
      <c r="A462" s="233"/>
      <c r="B462" s="233"/>
      <c r="C462" s="236" t="s">
        <v>214</v>
      </c>
      <c r="D462" s="271">
        <v>44543</v>
      </c>
      <c r="E462" s="239" t="s">
        <v>1411</v>
      </c>
      <c r="F462" s="240"/>
      <c r="G462" s="251" t="s">
        <v>33</v>
      </c>
      <c r="H462" s="252" t="s">
        <v>39</v>
      </c>
      <c r="I462" s="249">
        <v>1</v>
      </c>
      <c r="J462" s="249">
        <v>0.98</v>
      </c>
      <c r="K462" s="249">
        <f t="shared" si="7"/>
        <v>118.12000000000053</v>
      </c>
      <c r="L462" s="249">
        <v>1.96</v>
      </c>
      <c r="M462" s="259">
        <v>1</v>
      </c>
      <c r="N462" s="259">
        <v>1</v>
      </c>
      <c r="O462" s="259"/>
      <c r="P462" s="259"/>
      <c r="Q462" s="243"/>
      <c r="R462" s="230"/>
      <c r="S462" s="264"/>
      <c r="T462" s="230"/>
      <c r="U462" s="230"/>
      <c r="V462" s="230"/>
      <c r="W462" s="230"/>
      <c r="X462" s="230"/>
      <c r="Y462" s="230"/>
      <c r="Z462" s="230"/>
      <c r="AA462" s="230"/>
      <c r="AB462" s="230"/>
      <c r="AC462" s="230"/>
      <c r="AD462" s="230"/>
    </row>
    <row r="463" spans="1:30" ht="15.5">
      <c r="A463" s="233"/>
      <c r="B463" s="232" t="s">
        <v>480</v>
      </c>
      <c r="C463" s="232" t="s">
        <v>1481</v>
      </c>
      <c r="D463" s="271">
        <v>44544</v>
      </c>
      <c r="E463" s="239" t="s">
        <v>1740</v>
      </c>
      <c r="F463" s="240" t="s">
        <v>1738</v>
      </c>
      <c r="G463" s="251" t="s">
        <v>29</v>
      </c>
      <c r="H463" s="252" t="s">
        <v>39</v>
      </c>
      <c r="I463" s="249">
        <v>0</v>
      </c>
      <c r="J463" s="249">
        <v>0.98</v>
      </c>
      <c r="K463" s="249">
        <f t="shared" si="7"/>
        <v>119.10000000000053</v>
      </c>
      <c r="L463" s="249">
        <v>1.96</v>
      </c>
      <c r="M463" s="259">
        <v>1</v>
      </c>
      <c r="N463" s="259">
        <v>1</v>
      </c>
      <c r="O463" s="259"/>
      <c r="P463" s="259"/>
      <c r="Q463" s="243"/>
      <c r="R463" s="230"/>
      <c r="S463" s="264"/>
      <c r="T463" s="230"/>
      <c r="U463" s="230"/>
      <c r="V463" s="230"/>
      <c r="W463" s="230"/>
      <c r="X463" s="230"/>
      <c r="Y463" s="230"/>
      <c r="Z463" s="230"/>
      <c r="AA463" s="230"/>
      <c r="AB463" s="230"/>
      <c r="AC463" s="230"/>
      <c r="AD463" s="230"/>
    </row>
    <row r="464" spans="1:30" ht="15.5">
      <c r="A464" s="233"/>
      <c r="B464" s="232" t="s">
        <v>480</v>
      </c>
      <c r="C464" s="232" t="s">
        <v>1481</v>
      </c>
      <c r="D464" s="271">
        <v>44545</v>
      </c>
      <c r="E464" s="239" t="s">
        <v>1741</v>
      </c>
      <c r="F464" s="240" t="s">
        <v>1739</v>
      </c>
      <c r="G464" s="251" t="s">
        <v>35</v>
      </c>
      <c r="H464" s="252" t="s">
        <v>35</v>
      </c>
      <c r="I464" s="249">
        <v>1</v>
      </c>
      <c r="J464" s="249">
        <v>-4</v>
      </c>
      <c r="K464" s="249">
        <f t="shared" si="7"/>
        <v>115.10000000000053</v>
      </c>
      <c r="L464" s="249">
        <v>-8</v>
      </c>
      <c r="M464" s="259">
        <v>0</v>
      </c>
      <c r="N464" s="259">
        <v>1</v>
      </c>
      <c r="O464" s="259"/>
      <c r="P464" s="259"/>
      <c r="Q464" s="243"/>
      <c r="R464" s="230"/>
      <c r="S464" s="264"/>
      <c r="T464" s="230"/>
      <c r="U464" s="230"/>
      <c r="V464" s="230"/>
      <c r="W464" s="230"/>
      <c r="X464" s="230"/>
      <c r="Y464" s="230"/>
      <c r="Z464" s="230"/>
      <c r="AA464" s="230"/>
      <c r="AB464" s="230"/>
      <c r="AC464" s="230"/>
      <c r="AD464" s="230"/>
    </row>
    <row r="465" spans="1:30" ht="15.5">
      <c r="A465" s="233"/>
      <c r="B465" s="232" t="s">
        <v>1469</v>
      </c>
      <c r="C465" s="236" t="s">
        <v>171</v>
      </c>
      <c r="D465" s="271">
        <v>44545</v>
      </c>
      <c r="E465" s="239" t="s">
        <v>1182</v>
      </c>
      <c r="F465" s="240" t="s">
        <v>256</v>
      </c>
      <c r="G465" s="251" t="s">
        <v>28</v>
      </c>
      <c r="H465" s="252" t="s">
        <v>34</v>
      </c>
      <c r="I465" s="249">
        <v>1</v>
      </c>
      <c r="J465" s="249">
        <v>0.98</v>
      </c>
      <c r="K465" s="249">
        <f t="shared" si="7"/>
        <v>116.08000000000054</v>
      </c>
      <c r="L465" s="249">
        <v>1.96</v>
      </c>
      <c r="M465" s="259">
        <v>1</v>
      </c>
      <c r="N465" s="259">
        <v>1</v>
      </c>
      <c r="O465" s="259"/>
      <c r="P465" s="259"/>
      <c r="Q465" s="243"/>
      <c r="R465" s="230"/>
      <c r="S465" s="264"/>
      <c r="T465" s="230"/>
      <c r="U465" s="230"/>
      <c r="V465" s="230"/>
      <c r="W465" s="230"/>
      <c r="X465" s="230"/>
      <c r="Y465" s="230"/>
      <c r="Z465" s="230"/>
      <c r="AA465" s="230"/>
      <c r="AB465" s="230"/>
      <c r="AC465" s="230"/>
      <c r="AD465" s="230"/>
    </row>
    <row r="466" spans="1:30" ht="15.5">
      <c r="A466" s="233"/>
      <c r="B466" s="232" t="s">
        <v>1469</v>
      </c>
      <c r="C466" s="236" t="s">
        <v>171</v>
      </c>
      <c r="D466" s="271">
        <v>44545</v>
      </c>
      <c r="E466" s="239" t="s">
        <v>1748</v>
      </c>
      <c r="F466" s="240" t="s">
        <v>972</v>
      </c>
      <c r="G466" s="251" t="s">
        <v>33</v>
      </c>
      <c r="H466" s="252" t="s">
        <v>40</v>
      </c>
      <c r="I466" s="249">
        <v>1</v>
      </c>
      <c r="J466" s="249">
        <v>0.98</v>
      </c>
      <c r="K466" s="249">
        <f t="shared" si="7"/>
        <v>117.06000000000054</v>
      </c>
      <c r="L466" s="249">
        <v>1.96</v>
      </c>
      <c r="M466" s="259">
        <v>1</v>
      </c>
      <c r="N466" s="259">
        <v>1</v>
      </c>
      <c r="O466" s="259"/>
      <c r="P466" s="259"/>
      <c r="Q466" s="243"/>
      <c r="R466" s="230"/>
      <c r="S466" s="264"/>
      <c r="T466" s="230"/>
      <c r="U466" s="230"/>
      <c r="V466" s="230"/>
      <c r="W466" s="230"/>
      <c r="X466" s="230"/>
      <c r="Y466" s="230"/>
      <c r="Z466" s="230"/>
      <c r="AA466" s="230"/>
      <c r="AB466" s="230"/>
      <c r="AC466" s="230"/>
      <c r="AD466" s="230"/>
    </row>
    <row r="467" spans="1:30" ht="15.5">
      <c r="A467" s="233"/>
      <c r="B467" s="233"/>
      <c r="C467" s="236" t="s">
        <v>276</v>
      </c>
      <c r="D467" s="271">
        <v>44545</v>
      </c>
      <c r="E467" s="239" t="s">
        <v>1416</v>
      </c>
      <c r="F467" s="240"/>
      <c r="G467" s="251" t="s">
        <v>28</v>
      </c>
      <c r="H467" s="252" t="s">
        <v>31</v>
      </c>
      <c r="I467" s="249">
        <v>1</v>
      </c>
      <c r="J467" s="249">
        <v>0.98</v>
      </c>
      <c r="K467" s="249">
        <f t="shared" si="7"/>
        <v>118.04000000000055</v>
      </c>
      <c r="L467" s="249">
        <v>1.96</v>
      </c>
      <c r="M467" s="259">
        <v>1</v>
      </c>
      <c r="N467" s="259">
        <v>1</v>
      </c>
      <c r="O467" s="259"/>
      <c r="P467" s="259"/>
      <c r="Q467" s="243"/>
      <c r="R467" s="230"/>
      <c r="S467" s="264"/>
      <c r="T467" s="230"/>
      <c r="U467" s="230"/>
      <c r="V467" s="230"/>
      <c r="W467" s="230"/>
      <c r="X467" s="230"/>
      <c r="Y467" s="230"/>
      <c r="Z467" s="230"/>
      <c r="AA467" s="230"/>
      <c r="AB467" s="230"/>
      <c r="AC467" s="230"/>
      <c r="AD467" s="230"/>
    </row>
    <row r="468" spans="1:30" ht="15.5">
      <c r="A468" s="233"/>
      <c r="B468" s="232" t="s">
        <v>1469</v>
      </c>
      <c r="C468" s="236" t="s">
        <v>171</v>
      </c>
      <c r="D468" s="271">
        <v>44548</v>
      </c>
      <c r="E468" s="239" t="s">
        <v>1417</v>
      </c>
      <c r="F468" s="240" t="s">
        <v>172</v>
      </c>
      <c r="G468" s="251" t="s">
        <v>29</v>
      </c>
      <c r="H468" s="252" t="s">
        <v>35</v>
      </c>
      <c r="I468" s="249">
        <v>0</v>
      </c>
      <c r="J468" s="249">
        <v>0.98</v>
      </c>
      <c r="K468" s="249">
        <f t="shared" si="7"/>
        <v>119.02000000000055</v>
      </c>
      <c r="L468" s="249">
        <v>1.96</v>
      </c>
      <c r="M468" s="259">
        <v>1</v>
      </c>
      <c r="N468" s="259">
        <v>1</v>
      </c>
      <c r="O468" s="259"/>
      <c r="P468" s="259"/>
      <c r="Q468" s="243"/>
      <c r="R468" s="230"/>
      <c r="S468" s="264"/>
      <c r="T468" s="230"/>
      <c r="U468" s="230"/>
      <c r="V468" s="230"/>
      <c r="W468" s="230"/>
      <c r="X468" s="230"/>
      <c r="Y468" s="230"/>
      <c r="Z468" s="230"/>
      <c r="AA468" s="230"/>
      <c r="AB468" s="230"/>
      <c r="AC468" s="230"/>
      <c r="AD468" s="230"/>
    </row>
    <row r="469" spans="1:30" ht="15.5">
      <c r="A469" s="233"/>
      <c r="B469" s="232" t="s">
        <v>1469</v>
      </c>
      <c r="C469" s="236" t="s">
        <v>171</v>
      </c>
      <c r="D469" s="271">
        <v>44548</v>
      </c>
      <c r="E469" s="239" t="s">
        <v>1749</v>
      </c>
      <c r="F469" s="240" t="s">
        <v>1479</v>
      </c>
      <c r="G469" s="251" t="s">
        <v>28</v>
      </c>
      <c r="H469" s="252" t="s">
        <v>30</v>
      </c>
      <c r="I469" s="249">
        <v>1</v>
      </c>
      <c r="J469" s="249">
        <v>0.98</v>
      </c>
      <c r="K469" s="249">
        <f t="shared" si="7"/>
        <v>120.00000000000055</v>
      </c>
      <c r="L469" s="249">
        <v>1.96</v>
      </c>
      <c r="M469" s="259">
        <v>1</v>
      </c>
      <c r="N469" s="259">
        <v>1</v>
      </c>
      <c r="O469" s="259"/>
      <c r="P469" s="259"/>
      <c r="Q469" s="243"/>
      <c r="R469" s="230"/>
      <c r="S469" s="264"/>
      <c r="T469" s="230"/>
      <c r="U469" s="230"/>
      <c r="V469" s="230"/>
      <c r="W469" s="230"/>
      <c r="X469" s="230"/>
      <c r="Y469" s="230"/>
      <c r="Z469" s="230"/>
      <c r="AA469" s="230"/>
      <c r="AB469" s="230"/>
      <c r="AC469" s="230"/>
      <c r="AD469" s="230"/>
    </row>
    <row r="470" spans="1:30" ht="15.5">
      <c r="A470" s="233"/>
      <c r="B470" s="233"/>
      <c r="C470" s="236" t="s">
        <v>276</v>
      </c>
      <c r="D470" s="271">
        <v>44548</v>
      </c>
      <c r="E470" s="239" t="s">
        <v>1419</v>
      </c>
      <c r="F470" s="240"/>
      <c r="G470" s="251" t="s">
        <v>29</v>
      </c>
      <c r="H470" s="252" t="s">
        <v>33</v>
      </c>
      <c r="I470" s="249">
        <v>0</v>
      </c>
      <c r="J470" s="249">
        <v>0.98</v>
      </c>
      <c r="K470" s="249">
        <f t="shared" si="7"/>
        <v>120.98000000000056</v>
      </c>
      <c r="L470" s="249">
        <v>1.96</v>
      </c>
      <c r="M470" s="259">
        <v>1</v>
      </c>
      <c r="N470" s="259">
        <v>1</v>
      </c>
      <c r="O470" s="259"/>
      <c r="P470" s="259"/>
      <c r="Q470" s="243"/>
      <c r="R470" s="230"/>
      <c r="S470" s="264"/>
      <c r="T470" s="230"/>
      <c r="U470" s="230"/>
      <c r="V470" s="230"/>
      <c r="W470" s="230"/>
      <c r="X470" s="230"/>
      <c r="Y470" s="230"/>
      <c r="Z470" s="230"/>
      <c r="AA470" s="230"/>
      <c r="AB470" s="230"/>
      <c r="AC470" s="230"/>
      <c r="AD470" s="230"/>
    </row>
    <row r="471" spans="1:30" ht="15.5">
      <c r="A471" s="233"/>
      <c r="B471" s="232" t="s">
        <v>480</v>
      </c>
      <c r="C471" s="232" t="s">
        <v>1481</v>
      </c>
      <c r="D471" s="271">
        <v>44548</v>
      </c>
      <c r="E471" s="239" t="s">
        <v>530</v>
      </c>
      <c r="F471" s="240" t="s">
        <v>662</v>
      </c>
      <c r="G471" s="251" t="s">
        <v>35</v>
      </c>
      <c r="H471" s="252" t="s">
        <v>32</v>
      </c>
      <c r="I471" s="249">
        <v>1</v>
      </c>
      <c r="J471" s="249">
        <v>0.98</v>
      </c>
      <c r="K471" s="249">
        <f t="shared" si="7"/>
        <v>121.96000000000056</v>
      </c>
      <c r="L471" s="249">
        <v>1.96</v>
      </c>
      <c r="M471" s="259">
        <v>1</v>
      </c>
      <c r="N471" s="259">
        <v>1</v>
      </c>
      <c r="O471" s="259"/>
      <c r="P471" s="259"/>
      <c r="Q471" s="243"/>
      <c r="R471" s="230"/>
      <c r="S471" s="264"/>
      <c r="T471" s="230"/>
      <c r="U471" s="230"/>
      <c r="V471" s="230"/>
      <c r="W471" s="230"/>
      <c r="X471" s="230"/>
      <c r="Y471" s="230"/>
      <c r="Z471" s="230"/>
      <c r="AA471" s="230"/>
      <c r="AB471" s="230"/>
      <c r="AC471" s="230"/>
      <c r="AD471" s="230"/>
    </row>
    <row r="472" spans="1:30" ht="15.5">
      <c r="A472" s="233"/>
      <c r="B472" s="233"/>
      <c r="C472" s="236" t="s">
        <v>967</v>
      </c>
      <c r="D472" s="271">
        <v>44549</v>
      </c>
      <c r="E472" s="239" t="s">
        <v>1421</v>
      </c>
      <c r="F472" s="240"/>
      <c r="G472" s="252" t="s">
        <v>30</v>
      </c>
      <c r="H472" s="252" t="s">
        <v>31</v>
      </c>
      <c r="I472" s="249">
        <v>1</v>
      </c>
      <c r="J472" s="249">
        <v>0.98</v>
      </c>
      <c r="K472" s="249">
        <f t="shared" si="7"/>
        <v>122.94000000000057</v>
      </c>
      <c r="L472" s="249">
        <v>1.96</v>
      </c>
      <c r="M472" s="259">
        <v>1</v>
      </c>
      <c r="N472" s="259">
        <v>1</v>
      </c>
      <c r="O472" s="259"/>
      <c r="P472" s="259"/>
      <c r="Q472" s="243"/>
      <c r="R472" s="230"/>
      <c r="S472" s="264"/>
      <c r="T472" s="230"/>
      <c r="U472" s="230"/>
      <c r="V472" s="230"/>
      <c r="W472" s="230"/>
      <c r="X472" s="230"/>
      <c r="Y472" s="230"/>
      <c r="Z472" s="230"/>
      <c r="AA472" s="230"/>
      <c r="AB472" s="230"/>
      <c r="AC472" s="230"/>
      <c r="AD472" s="230"/>
    </row>
    <row r="473" spans="1:30" ht="15.5">
      <c r="A473" s="233"/>
      <c r="B473" s="233"/>
      <c r="C473" s="236" t="s">
        <v>392</v>
      </c>
      <c r="D473" s="271">
        <v>44549</v>
      </c>
      <c r="E473" s="239" t="s">
        <v>1422</v>
      </c>
      <c r="F473" s="240"/>
      <c r="G473" s="251" t="s">
        <v>35</v>
      </c>
      <c r="H473" s="252" t="s">
        <v>40</v>
      </c>
      <c r="I473" s="249">
        <v>1</v>
      </c>
      <c r="J473" s="249">
        <v>0.98</v>
      </c>
      <c r="K473" s="249">
        <f t="shared" si="7"/>
        <v>123.92000000000057</v>
      </c>
      <c r="L473" s="249">
        <v>1.96</v>
      </c>
      <c r="M473" s="259">
        <v>1</v>
      </c>
      <c r="N473" s="259">
        <v>1</v>
      </c>
      <c r="O473" s="259"/>
      <c r="P473" s="259"/>
      <c r="Q473" s="243"/>
      <c r="R473" s="230"/>
      <c r="S473" s="264"/>
      <c r="T473" s="230"/>
      <c r="U473" s="230"/>
      <c r="V473" s="230"/>
      <c r="W473" s="230"/>
      <c r="X473" s="230"/>
      <c r="Y473" s="230"/>
      <c r="Z473" s="230"/>
      <c r="AA473" s="230"/>
      <c r="AB473" s="230"/>
      <c r="AC473" s="230"/>
      <c r="AD473" s="230"/>
    </row>
    <row r="474" spans="1:30" ht="15.5">
      <c r="A474" s="233"/>
      <c r="B474" s="232" t="s">
        <v>482</v>
      </c>
      <c r="C474" s="236" t="s">
        <v>103</v>
      </c>
      <c r="D474" s="271">
        <v>44549</v>
      </c>
      <c r="E474" s="239" t="s">
        <v>1423</v>
      </c>
      <c r="F474" s="240"/>
      <c r="G474" s="251" t="s">
        <v>35</v>
      </c>
      <c r="H474" s="252" t="s">
        <v>40</v>
      </c>
      <c r="I474" s="249">
        <v>1</v>
      </c>
      <c r="J474" s="249">
        <v>0.98</v>
      </c>
      <c r="K474" s="249">
        <f t="shared" si="7"/>
        <v>124.90000000000057</v>
      </c>
      <c r="L474" s="249">
        <v>1.96</v>
      </c>
      <c r="M474" s="259">
        <v>1</v>
      </c>
      <c r="N474" s="259">
        <v>1</v>
      </c>
      <c r="O474" s="259"/>
      <c r="P474" s="259"/>
      <c r="Q474" s="243"/>
      <c r="R474" s="230"/>
      <c r="S474" s="264"/>
      <c r="T474" s="230"/>
      <c r="U474" s="230"/>
      <c r="V474" s="230"/>
      <c r="W474" s="230"/>
      <c r="X474" s="230"/>
      <c r="Y474" s="230"/>
      <c r="Z474" s="230"/>
      <c r="AA474" s="230"/>
      <c r="AB474" s="230"/>
      <c r="AC474" s="230"/>
      <c r="AD474" s="230"/>
    </row>
    <row r="475" spans="1:30" ht="15.5">
      <c r="A475" s="233"/>
      <c r="B475" s="233"/>
      <c r="C475" s="236" t="s">
        <v>967</v>
      </c>
      <c r="D475" s="271">
        <v>44549</v>
      </c>
      <c r="E475" s="239" t="s">
        <v>1424</v>
      </c>
      <c r="F475" s="240"/>
      <c r="G475" s="251" t="s">
        <v>28</v>
      </c>
      <c r="H475" s="252" t="s">
        <v>81</v>
      </c>
      <c r="I475" s="249">
        <v>1</v>
      </c>
      <c r="J475" s="249">
        <v>0.98</v>
      </c>
      <c r="K475" s="249">
        <f t="shared" si="7"/>
        <v>125.88000000000058</v>
      </c>
      <c r="L475" s="249">
        <v>1.96</v>
      </c>
      <c r="M475" s="259">
        <v>1</v>
      </c>
      <c r="N475" s="259">
        <v>1</v>
      </c>
      <c r="O475" s="259"/>
      <c r="P475" s="259"/>
      <c r="Q475" s="243"/>
      <c r="R475" s="230"/>
      <c r="S475" s="264"/>
      <c r="T475" s="230"/>
      <c r="U475" s="230"/>
      <c r="V475" s="230"/>
      <c r="W475" s="230"/>
      <c r="X475" s="230"/>
      <c r="Y475" s="230"/>
      <c r="Z475" s="230"/>
      <c r="AA475" s="230"/>
      <c r="AB475" s="230"/>
      <c r="AC475" s="230"/>
      <c r="AD475" s="230"/>
    </row>
    <row r="476" spans="1:30" ht="15.5">
      <c r="A476" s="233"/>
      <c r="B476" s="233"/>
      <c r="C476" s="236" t="s">
        <v>392</v>
      </c>
      <c r="D476" s="271">
        <v>44550</v>
      </c>
      <c r="E476" s="239" t="s">
        <v>1425</v>
      </c>
      <c r="F476" s="240"/>
      <c r="G476" s="251" t="s">
        <v>33</v>
      </c>
      <c r="H476" s="252" t="s">
        <v>39</v>
      </c>
      <c r="I476" s="249">
        <v>1</v>
      </c>
      <c r="J476" s="249">
        <v>0.98</v>
      </c>
      <c r="K476" s="249">
        <f t="shared" si="7"/>
        <v>126.86000000000058</v>
      </c>
      <c r="L476" s="249">
        <v>1.96</v>
      </c>
      <c r="M476" s="259">
        <v>1</v>
      </c>
      <c r="N476" s="259">
        <v>1</v>
      </c>
      <c r="O476" s="259"/>
      <c r="P476" s="259"/>
      <c r="Q476" s="243"/>
      <c r="R476" s="230"/>
      <c r="S476" s="264"/>
      <c r="T476" s="230"/>
      <c r="U476" s="230"/>
      <c r="V476" s="230"/>
      <c r="W476" s="230"/>
      <c r="X476" s="230"/>
      <c r="Y476" s="230"/>
      <c r="Z476" s="230"/>
      <c r="AA476" s="230"/>
      <c r="AB476" s="230"/>
      <c r="AC476" s="230"/>
      <c r="AD476" s="230"/>
    </row>
    <row r="477" spans="1:30" ht="15.5">
      <c r="A477" s="233"/>
      <c r="B477" s="233"/>
      <c r="C477" s="236" t="s">
        <v>392</v>
      </c>
      <c r="D477" s="271">
        <v>44552</v>
      </c>
      <c r="E477" s="239" t="s">
        <v>1426</v>
      </c>
      <c r="F477" s="240"/>
      <c r="G477" s="251" t="s">
        <v>33</v>
      </c>
      <c r="H477" s="252" t="s">
        <v>33</v>
      </c>
      <c r="I477" s="249">
        <v>1</v>
      </c>
      <c r="J477" s="249">
        <v>-4</v>
      </c>
      <c r="K477" s="249">
        <f t="shared" si="7"/>
        <v>122.86000000000058</v>
      </c>
      <c r="L477" s="249">
        <v>-8</v>
      </c>
      <c r="M477" s="259">
        <v>0</v>
      </c>
      <c r="N477" s="259">
        <v>1</v>
      </c>
      <c r="O477" s="259"/>
      <c r="P477" s="259"/>
      <c r="Q477" s="243"/>
      <c r="R477" s="230"/>
      <c r="S477" s="264"/>
      <c r="T477" s="230"/>
      <c r="U477" s="230"/>
      <c r="V477" s="230"/>
      <c r="W477" s="230"/>
      <c r="X477" s="230"/>
      <c r="Y477" s="230"/>
      <c r="Z477" s="230"/>
      <c r="AA477" s="230"/>
      <c r="AB477" s="230"/>
      <c r="AC477" s="230"/>
      <c r="AD477" s="230"/>
    </row>
    <row r="478" spans="1:30" ht="15.5">
      <c r="A478" s="233"/>
      <c r="B478" s="233"/>
      <c r="C478" s="236" t="s">
        <v>392</v>
      </c>
      <c r="D478" s="271">
        <v>44552</v>
      </c>
      <c r="E478" s="239" t="s">
        <v>1427</v>
      </c>
      <c r="F478" s="240"/>
      <c r="G478" s="251" t="s">
        <v>28</v>
      </c>
      <c r="H478" s="252" t="s">
        <v>28</v>
      </c>
      <c r="I478" s="249">
        <v>1</v>
      </c>
      <c r="J478" s="249">
        <v>-4</v>
      </c>
      <c r="K478" s="249">
        <f t="shared" si="7"/>
        <v>118.86000000000058</v>
      </c>
      <c r="L478" s="249">
        <v>-8</v>
      </c>
      <c r="M478" s="259">
        <v>0</v>
      </c>
      <c r="N478" s="259">
        <v>1</v>
      </c>
      <c r="O478" s="259"/>
      <c r="P478" s="259"/>
      <c r="Q478" s="243"/>
      <c r="R478" s="230"/>
      <c r="S478" s="264"/>
      <c r="T478" s="230"/>
      <c r="U478" s="230"/>
      <c r="V478" s="230"/>
      <c r="W478" s="230"/>
      <c r="X478" s="230"/>
      <c r="Y478" s="230"/>
      <c r="Z478" s="230"/>
      <c r="AA478" s="230"/>
      <c r="AB478" s="230"/>
      <c r="AC478" s="230"/>
      <c r="AD478" s="230"/>
    </row>
    <row r="479" spans="1:30" ht="15.5">
      <c r="A479" s="233"/>
      <c r="B479" s="232" t="s">
        <v>480</v>
      </c>
      <c r="C479" s="232" t="s">
        <v>1481</v>
      </c>
      <c r="D479" s="271">
        <v>44556</v>
      </c>
      <c r="E479" s="239" t="s">
        <v>1742</v>
      </c>
      <c r="F479" s="240" t="s">
        <v>531</v>
      </c>
      <c r="G479" s="251" t="s">
        <v>29</v>
      </c>
      <c r="H479" s="252" t="s">
        <v>28</v>
      </c>
      <c r="I479" s="249">
        <v>0</v>
      </c>
      <c r="J479" s="249">
        <v>0.98</v>
      </c>
      <c r="K479" s="249">
        <f t="shared" si="7"/>
        <v>119.84000000000059</v>
      </c>
      <c r="L479" s="249">
        <v>1.96</v>
      </c>
      <c r="M479" s="259">
        <v>1</v>
      </c>
      <c r="N479" s="259">
        <v>1</v>
      </c>
      <c r="O479" s="259"/>
      <c r="P479" s="259"/>
      <c r="Q479" s="243"/>
      <c r="R479" s="230"/>
      <c r="S479" s="264"/>
      <c r="T479" s="230"/>
      <c r="U479" s="230"/>
      <c r="V479" s="230"/>
      <c r="W479" s="230"/>
      <c r="X479" s="230"/>
      <c r="Y479" s="230"/>
      <c r="Z479" s="230"/>
      <c r="AA479" s="230"/>
      <c r="AB479" s="230"/>
      <c r="AC479" s="230"/>
      <c r="AD479" s="230"/>
    </row>
    <row r="480" spans="1:30" ht="15.5">
      <c r="A480" s="233"/>
      <c r="B480" s="232" t="s">
        <v>480</v>
      </c>
      <c r="C480" s="232" t="s">
        <v>1481</v>
      </c>
      <c r="D480" s="271">
        <v>44557</v>
      </c>
      <c r="E480" s="239" t="s">
        <v>1040</v>
      </c>
      <c r="F480" s="240" t="s">
        <v>853</v>
      </c>
      <c r="G480" s="251" t="s">
        <v>33</v>
      </c>
      <c r="H480" s="252" t="s">
        <v>39</v>
      </c>
      <c r="I480" s="249">
        <v>1</v>
      </c>
      <c r="J480" s="249">
        <v>0.98</v>
      </c>
      <c r="K480" s="249">
        <f t="shared" si="7"/>
        <v>120.82000000000059</v>
      </c>
      <c r="L480" s="249">
        <v>1.96</v>
      </c>
      <c r="M480" s="259">
        <v>1</v>
      </c>
      <c r="N480" s="259">
        <v>1</v>
      </c>
      <c r="O480" s="259"/>
      <c r="P480" s="259"/>
      <c r="Q480" s="243"/>
      <c r="R480" s="230"/>
      <c r="S480" s="264"/>
      <c r="T480" s="230"/>
      <c r="U480" s="230"/>
      <c r="V480" s="230"/>
      <c r="W480" s="230"/>
      <c r="X480" s="230"/>
      <c r="Y480" s="230"/>
      <c r="Z480" s="230"/>
      <c r="AA480" s="230"/>
      <c r="AB480" s="230"/>
      <c r="AC480" s="230"/>
      <c r="AD480" s="230"/>
    </row>
    <row r="481" spans="1:30" ht="15.5">
      <c r="A481" s="233"/>
      <c r="B481" s="232" t="s">
        <v>482</v>
      </c>
      <c r="C481" s="236" t="s">
        <v>103</v>
      </c>
      <c r="D481" s="271">
        <v>44559</v>
      </c>
      <c r="E481" s="239" t="s">
        <v>1430</v>
      </c>
      <c r="F481" s="240"/>
      <c r="G481" s="251" t="s">
        <v>28</v>
      </c>
      <c r="H481" s="252" t="s">
        <v>28</v>
      </c>
      <c r="I481" s="249">
        <v>1</v>
      </c>
      <c r="J481" s="249">
        <v>-4</v>
      </c>
      <c r="K481" s="249">
        <f t="shared" si="7"/>
        <v>116.82000000000059</v>
      </c>
      <c r="L481" s="249">
        <v>-8</v>
      </c>
      <c r="M481" s="259">
        <v>0</v>
      </c>
      <c r="N481" s="259">
        <v>1</v>
      </c>
      <c r="O481" s="259"/>
      <c r="P481" s="259"/>
      <c r="Q481" s="243"/>
      <c r="R481" s="230"/>
      <c r="S481" s="264"/>
      <c r="T481" s="230"/>
      <c r="U481" s="230"/>
      <c r="V481" s="230"/>
      <c r="W481" s="230"/>
      <c r="X481" s="230"/>
      <c r="Y481" s="230"/>
      <c r="Z481" s="230"/>
      <c r="AA481" s="230"/>
      <c r="AB481" s="230"/>
      <c r="AC481" s="230"/>
      <c r="AD481" s="230"/>
    </row>
    <row r="482" spans="1:30" ht="15.5">
      <c r="A482" s="233"/>
      <c r="B482" s="232" t="s">
        <v>482</v>
      </c>
      <c r="C482" s="236" t="s">
        <v>103</v>
      </c>
      <c r="D482" s="271">
        <v>44562</v>
      </c>
      <c r="E482" s="239" t="s">
        <v>1431</v>
      </c>
      <c r="F482" s="240"/>
      <c r="G482" s="251" t="s">
        <v>33</v>
      </c>
      <c r="H482" s="252" t="s">
        <v>31</v>
      </c>
      <c r="I482" s="249">
        <v>1</v>
      </c>
      <c r="J482" s="249">
        <v>0.98</v>
      </c>
      <c r="K482" s="249">
        <f t="shared" si="7"/>
        <v>117.80000000000059</v>
      </c>
      <c r="L482" s="249">
        <v>1.96</v>
      </c>
      <c r="M482" s="259">
        <v>1</v>
      </c>
      <c r="N482" s="259">
        <v>1</v>
      </c>
      <c r="O482" s="259"/>
      <c r="P482" s="259"/>
      <c r="Q482" s="243"/>
      <c r="R482" s="230"/>
      <c r="S482" s="264"/>
      <c r="T482" s="230"/>
      <c r="U482" s="230"/>
      <c r="V482" s="230"/>
      <c r="W482" s="230"/>
      <c r="X482" s="230"/>
      <c r="Y482" s="230"/>
      <c r="Z482" s="230"/>
      <c r="AA482" s="230"/>
      <c r="AB482" s="230"/>
      <c r="AC482" s="230"/>
      <c r="AD482" s="230"/>
    </row>
    <row r="483" spans="1:30" ht="15.5">
      <c r="A483" s="233"/>
      <c r="B483" s="233"/>
      <c r="C483" s="236" t="s">
        <v>214</v>
      </c>
      <c r="D483" s="271">
        <v>44564</v>
      </c>
      <c r="E483" s="239" t="s">
        <v>1432</v>
      </c>
      <c r="F483" s="240"/>
      <c r="G483" s="251" t="s">
        <v>108</v>
      </c>
      <c r="H483" s="252" t="s">
        <v>148</v>
      </c>
      <c r="I483" s="249">
        <v>1</v>
      </c>
      <c r="J483" s="249">
        <v>0.98</v>
      </c>
      <c r="K483" s="249">
        <f t="shared" si="7"/>
        <v>118.7800000000006</v>
      </c>
      <c r="L483" s="249">
        <v>1.96</v>
      </c>
      <c r="M483" s="259">
        <v>1</v>
      </c>
      <c r="N483" s="259">
        <v>1</v>
      </c>
      <c r="O483" s="259"/>
      <c r="P483" s="259"/>
      <c r="Q483" s="243"/>
      <c r="R483" s="230"/>
      <c r="S483" s="264"/>
      <c r="T483" s="230"/>
      <c r="U483" s="230"/>
      <c r="V483" s="230"/>
      <c r="W483" s="230"/>
      <c r="X483" s="230"/>
      <c r="Y483" s="230"/>
      <c r="Z483" s="230"/>
      <c r="AA483" s="230"/>
      <c r="AB483" s="230"/>
      <c r="AC483" s="230"/>
      <c r="AD483" s="230"/>
    </row>
    <row r="484" spans="1:30" ht="15.5">
      <c r="A484" s="233"/>
      <c r="B484" s="233"/>
      <c r="C484" s="236" t="s">
        <v>392</v>
      </c>
      <c r="D484" s="271">
        <v>44567</v>
      </c>
      <c r="E484" s="239" t="s">
        <v>1433</v>
      </c>
      <c r="F484" s="240"/>
      <c r="G484" s="252" t="s">
        <v>31</v>
      </c>
      <c r="H484" s="252" t="s">
        <v>45</v>
      </c>
      <c r="I484" s="249">
        <v>1</v>
      </c>
      <c r="J484" s="249">
        <v>0.98</v>
      </c>
      <c r="K484" s="249">
        <f t="shared" si="7"/>
        <v>119.7600000000006</v>
      </c>
      <c r="L484" s="249">
        <v>1.96</v>
      </c>
      <c r="M484" s="259">
        <v>1</v>
      </c>
      <c r="N484" s="259">
        <v>1</v>
      </c>
      <c r="O484" s="259"/>
      <c r="P484" s="259"/>
      <c r="Q484" s="243"/>
      <c r="R484" s="230"/>
      <c r="S484" s="264"/>
      <c r="T484" s="230"/>
      <c r="U484" s="230"/>
      <c r="V484" s="230"/>
      <c r="W484" s="230"/>
      <c r="X484" s="230"/>
      <c r="Y484" s="230"/>
      <c r="Z484" s="230"/>
      <c r="AA484" s="230"/>
      <c r="AB484" s="230"/>
      <c r="AC484" s="230"/>
      <c r="AD484" s="230"/>
    </row>
    <row r="485" spans="1:30" ht="15.5">
      <c r="A485" s="233"/>
      <c r="B485" s="232" t="s">
        <v>1469</v>
      </c>
      <c r="C485" s="236" t="s">
        <v>171</v>
      </c>
      <c r="D485" s="271">
        <v>44569</v>
      </c>
      <c r="E485" s="239" t="s">
        <v>1750</v>
      </c>
      <c r="F485" s="240" t="s">
        <v>199</v>
      </c>
      <c r="G485" s="251" t="s">
        <v>39</v>
      </c>
      <c r="H485" s="252" t="s">
        <v>43</v>
      </c>
      <c r="I485" s="249">
        <v>1</v>
      </c>
      <c r="J485" s="249">
        <v>0.98</v>
      </c>
      <c r="K485" s="249">
        <f t="shared" si="7"/>
        <v>120.74000000000061</v>
      </c>
      <c r="L485" s="249">
        <v>1.96</v>
      </c>
      <c r="M485" s="259">
        <v>1</v>
      </c>
      <c r="N485" s="259">
        <v>1</v>
      </c>
      <c r="O485" s="259"/>
      <c r="P485" s="259"/>
      <c r="Q485" s="243"/>
      <c r="R485" s="230"/>
      <c r="S485" s="264"/>
      <c r="T485" s="230"/>
      <c r="U485" s="230"/>
      <c r="V485" s="230"/>
      <c r="W485" s="230"/>
      <c r="X485" s="230"/>
      <c r="Y485" s="230"/>
      <c r="Z485" s="230"/>
      <c r="AA485" s="230"/>
      <c r="AB485" s="230"/>
      <c r="AC485" s="230"/>
      <c r="AD485" s="230"/>
    </row>
    <row r="486" spans="1:30" ht="15.5">
      <c r="A486" s="233"/>
      <c r="B486" s="233"/>
      <c r="C486" s="236" t="s">
        <v>392</v>
      </c>
      <c r="D486" s="271">
        <v>44570</v>
      </c>
      <c r="E486" s="239" t="s">
        <v>1435</v>
      </c>
      <c r="F486" s="240"/>
      <c r="G486" s="252" t="s">
        <v>31</v>
      </c>
      <c r="H486" s="252" t="s">
        <v>66</v>
      </c>
      <c r="I486" s="249">
        <v>1</v>
      </c>
      <c r="J486" s="249">
        <v>0.98</v>
      </c>
      <c r="K486" s="249">
        <f t="shared" si="7"/>
        <v>121.72000000000061</v>
      </c>
      <c r="L486" s="249">
        <v>1.96</v>
      </c>
      <c r="M486" s="259">
        <v>1</v>
      </c>
      <c r="N486" s="259">
        <v>1</v>
      </c>
      <c r="O486" s="259"/>
      <c r="P486" s="259"/>
      <c r="Q486" s="243"/>
      <c r="R486" s="230"/>
      <c r="S486" s="264"/>
      <c r="T486" s="230"/>
      <c r="U486" s="230"/>
      <c r="V486" s="230"/>
      <c r="W486" s="230"/>
      <c r="X486" s="230"/>
      <c r="Y486" s="230"/>
      <c r="Z486" s="230"/>
      <c r="AA486" s="230"/>
      <c r="AB486" s="230"/>
      <c r="AC486" s="230"/>
      <c r="AD486" s="230"/>
    </row>
    <row r="487" spans="1:30" ht="15.5">
      <c r="A487" s="233"/>
      <c r="B487" s="233"/>
      <c r="C487" s="236" t="s">
        <v>392</v>
      </c>
      <c r="D487" s="271">
        <v>44570</v>
      </c>
      <c r="E487" s="239" t="s">
        <v>1436</v>
      </c>
      <c r="F487" s="240"/>
      <c r="G487" s="252" t="s">
        <v>30</v>
      </c>
      <c r="H487" s="252" t="s">
        <v>38</v>
      </c>
      <c r="I487" s="249">
        <v>1</v>
      </c>
      <c r="J487" s="249">
        <v>0.98</v>
      </c>
      <c r="K487" s="249">
        <f t="shared" si="7"/>
        <v>122.70000000000061</v>
      </c>
      <c r="L487" s="249">
        <v>1.96</v>
      </c>
      <c r="M487" s="259">
        <v>1</v>
      </c>
      <c r="N487" s="259">
        <v>1</v>
      </c>
      <c r="O487" s="259"/>
      <c r="P487" s="259"/>
      <c r="Q487" s="243"/>
      <c r="R487" s="230"/>
      <c r="S487" s="264"/>
      <c r="T487" s="230"/>
      <c r="U487" s="230"/>
      <c r="V487" s="230"/>
      <c r="W487" s="230"/>
      <c r="X487" s="230"/>
      <c r="Y487" s="230"/>
      <c r="Z487" s="230"/>
      <c r="AA487" s="230"/>
      <c r="AB487" s="230"/>
      <c r="AC487" s="230"/>
      <c r="AD487" s="230"/>
    </row>
    <row r="488" spans="1:30" ht="15.5">
      <c r="A488" s="233"/>
      <c r="B488" s="233"/>
      <c r="C488" s="236" t="s">
        <v>110</v>
      </c>
      <c r="D488" s="271">
        <v>44570</v>
      </c>
      <c r="E488" s="239" t="s">
        <v>1437</v>
      </c>
      <c r="F488" s="240"/>
      <c r="G488" s="251" t="s">
        <v>33</v>
      </c>
      <c r="H488" s="252" t="s">
        <v>30</v>
      </c>
      <c r="I488" s="249">
        <v>1</v>
      </c>
      <c r="J488" s="249">
        <v>0.98</v>
      </c>
      <c r="K488" s="249">
        <f t="shared" si="7"/>
        <v>123.68000000000062</v>
      </c>
      <c r="L488" s="249">
        <v>1.96</v>
      </c>
      <c r="M488" s="259">
        <v>1</v>
      </c>
      <c r="N488" s="259">
        <v>1</v>
      </c>
      <c r="O488" s="259"/>
      <c r="P488" s="259"/>
      <c r="Q488" s="243"/>
      <c r="R488" s="230"/>
      <c r="S488" s="264"/>
      <c r="T488" s="230"/>
      <c r="U488" s="230"/>
      <c r="V488" s="230"/>
      <c r="W488" s="230"/>
      <c r="X488" s="230"/>
      <c r="Y488" s="230"/>
      <c r="Z488" s="230"/>
      <c r="AA488" s="230"/>
      <c r="AB488" s="230"/>
      <c r="AC488" s="230"/>
      <c r="AD488" s="230"/>
    </row>
    <row r="489" spans="1:30" ht="15.5">
      <c r="A489" s="233"/>
      <c r="B489" s="233" t="s">
        <v>1469</v>
      </c>
      <c r="C489" s="236" t="s">
        <v>558</v>
      </c>
      <c r="D489" s="271">
        <v>44576</v>
      </c>
      <c r="E489" s="239" t="s">
        <v>1753</v>
      </c>
      <c r="F489" s="240" t="s">
        <v>1752</v>
      </c>
      <c r="G489" s="252" t="s">
        <v>30</v>
      </c>
      <c r="H489" s="252" t="s">
        <v>40</v>
      </c>
      <c r="I489" s="249">
        <v>1</v>
      </c>
      <c r="J489" s="249">
        <v>0.98</v>
      </c>
      <c r="K489" s="249">
        <f t="shared" si="7"/>
        <v>124.66000000000062</v>
      </c>
      <c r="L489" s="249">
        <v>1.96</v>
      </c>
      <c r="M489" s="259">
        <v>1</v>
      </c>
      <c r="N489" s="259">
        <v>1</v>
      </c>
      <c r="O489" s="259"/>
      <c r="P489" s="259"/>
      <c r="Q489" s="243"/>
      <c r="R489" s="230"/>
      <c r="S489" s="264"/>
      <c r="T489" s="230"/>
      <c r="U489" s="230"/>
      <c r="V489" s="230"/>
      <c r="W489" s="230"/>
      <c r="X489" s="230"/>
      <c r="Y489" s="230"/>
      <c r="Z489" s="230"/>
      <c r="AA489" s="230"/>
      <c r="AB489" s="230"/>
      <c r="AC489" s="230"/>
      <c r="AD489" s="230"/>
    </row>
    <row r="490" spans="1:30" ht="15.5">
      <c r="A490" s="233"/>
      <c r="B490" s="233"/>
      <c r="C490" s="236" t="s">
        <v>165</v>
      </c>
      <c r="D490" s="271">
        <v>44576</v>
      </c>
      <c r="E490" s="239" t="s">
        <v>1439</v>
      </c>
      <c r="F490" s="240"/>
      <c r="G490" s="252" t="s">
        <v>318</v>
      </c>
      <c r="H490" s="252" t="s">
        <v>1311</v>
      </c>
      <c r="I490" s="249">
        <v>1</v>
      </c>
      <c r="J490" s="249">
        <v>0.98</v>
      </c>
      <c r="K490" s="249">
        <f t="shared" si="7"/>
        <v>125.64000000000063</v>
      </c>
      <c r="L490" s="249">
        <v>1.96</v>
      </c>
      <c r="M490" s="259">
        <v>1</v>
      </c>
      <c r="N490" s="259">
        <v>1</v>
      </c>
      <c r="O490" s="259"/>
      <c r="P490" s="259"/>
      <c r="Q490" s="243"/>
      <c r="R490" s="230"/>
      <c r="S490" s="264"/>
      <c r="T490" s="230"/>
      <c r="U490" s="230"/>
      <c r="V490" s="230"/>
      <c r="W490" s="230"/>
      <c r="X490" s="230"/>
      <c r="Y490" s="230"/>
      <c r="Z490" s="230"/>
      <c r="AA490" s="230"/>
      <c r="AB490" s="230"/>
      <c r="AC490" s="230"/>
      <c r="AD490" s="230"/>
    </row>
    <row r="491" spans="1:30" ht="15.5">
      <c r="A491" s="233"/>
      <c r="B491" s="232" t="s">
        <v>1469</v>
      </c>
      <c r="C491" s="236" t="s">
        <v>171</v>
      </c>
      <c r="D491" s="271">
        <v>44576</v>
      </c>
      <c r="E491" s="239" t="s">
        <v>1751</v>
      </c>
      <c r="F491" s="240" t="s">
        <v>629</v>
      </c>
      <c r="G491" s="251" t="s">
        <v>29</v>
      </c>
      <c r="H491" s="252" t="s">
        <v>31</v>
      </c>
      <c r="I491" s="249">
        <v>0</v>
      </c>
      <c r="J491" s="249">
        <v>0.98</v>
      </c>
      <c r="K491" s="249">
        <f t="shared" si="7"/>
        <v>126.62000000000063</v>
      </c>
      <c r="L491" s="249">
        <v>1.96</v>
      </c>
      <c r="M491" s="259">
        <v>1</v>
      </c>
      <c r="N491" s="259">
        <v>1</v>
      </c>
      <c r="O491" s="259"/>
      <c r="P491" s="259"/>
      <c r="Q491" s="243"/>
      <c r="R491" s="230"/>
      <c r="S491" s="264"/>
      <c r="T491" s="230"/>
      <c r="U491" s="230"/>
      <c r="V491" s="230"/>
      <c r="W491" s="230"/>
      <c r="X491" s="230"/>
      <c r="Y491" s="230"/>
      <c r="Z491" s="230"/>
      <c r="AA491" s="230"/>
      <c r="AB491" s="230"/>
      <c r="AC491" s="230"/>
      <c r="AD491" s="230"/>
    </row>
    <row r="492" spans="1:30" ht="15.5">
      <c r="A492" s="233"/>
      <c r="B492" s="233"/>
      <c r="C492" s="236" t="s">
        <v>110</v>
      </c>
      <c r="D492" s="271">
        <v>44576</v>
      </c>
      <c r="E492" s="239" t="s">
        <v>1441</v>
      </c>
      <c r="F492" s="240"/>
      <c r="G492" s="251" t="s">
        <v>33</v>
      </c>
      <c r="H492" s="252" t="s">
        <v>39</v>
      </c>
      <c r="I492" s="249">
        <v>1</v>
      </c>
      <c r="J492" s="249">
        <v>0.98</v>
      </c>
      <c r="K492" s="249">
        <f t="shared" si="7"/>
        <v>127.60000000000063</v>
      </c>
      <c r="L492" s="249">
        <v>1.96</v>
      </c>
      <c r="M492" s="259">
        <v>1</v>
      </c>
      <c r="N492" s="259">
        <v>1</v>
      </c>
      <c r="O492" s="259"/>
      <c r="P492" s="259"/>
      <c r="Q492" s="243"/>
      <c r="R492" s="230"/>
      <c r="S492" s="264"/>
      <c r="T492" s="230"/>
      <c r="U492" s="230"/>
      <c r="V492" s="230"/>
      <c r="W492" s="230"/>
      <c r="X492" s="230"/>
      <c r="Y492" s="230"/>
      <c r="Z492" s="230"/>
      <c r="AA492" s="230"/>
      <c r="AB492" s="230"/>
      <c r="AC492" s="230"/>
      <c r="AD492" s="230"/>
    </row>
    <row r="493" spans="1:30" ht="15.5">
      <c r="A493" s="233"/>
      <c r="B493" s="233"/>
      <c r="C493" s="236" t="s">
        <v>392</v>
      </c>
      <c r="D493" s="271">
        <v>44577</v>
      </c>
      <c r="E493" s="239" t="s">
        <v>1442</v>
      </c>
      <c r="F493" s="240"/>
      <c r="G493" s="251" t="s">
        <v>35</v>
      </c>
      <c r="H493" s="252" t="s">
        <v>570</v>
      </c>
      <c r="I493" s="249">
        <v>1</v>
      </c>
      <c r="J493" s="249">
        <v>0.98</v>
      </c>
      <c r="K493" s="249">
        <f t="shared" si="7"/>
        <v>128.58000000000064</v>
      </c>
      <c r="L493" s="249">
        <v>1.96</v>
      </c>
      <c r="M493" s="259">
        <v>1</v>
      </c>
      <c r="N493" s="259">
        <v>1</v>
      </c>
      <c r="O493" s="259"/>
      <c r="P493" s="259"/>
      <c r="Q493" s="243"/>
      <c r="R493" s="230"/>
      <c r="S493" s="264"/>
      <c r="T493" s="230"/>
      <c r="U493" s="230"/>
      <c r="V493" s="230"/>
      <c r="W493" s="230"/>
      <c r="X493" s="230"/>
      <c r="Y493" s="230"/>
      <c r="Z493" s="230"/>
      <c r="AA493" s="230"/>
      <c r="AB493" s="230"/>
      <c r="AC493" s="230"/>
      <c r="AD493" s="230"/>
    </row>
    <row r="494" spans="1:30" ht="15.5">
      <c r="A494" s="233"/>
      <c r="B494" s="233"/>
      <c r="C494" s="236" t="s">
        <v>110</v>
      </c>
      <c r="D494" s="271">
        <v>44577</v>
      </c>
      <c r="E494" s="239" t="s">
        <v>1443</v>
      </c>
      <c r="F494" s="240"/>
      <c r="G494" s="251" t="s">
        <v>39</v>
      </c>
      <c r="H494" s="252" t="s">
        <v>313</v>
      </c>
      <c r="I494" s="249">
        <v>1</v>
      </c>
      <c r="J494" s="249">
        <v>0.98</v>
      </c>
      <c r="K494" s="249">
        <f t="shared" si="7"/>
        <v>129.56000000000063</v>
      </c>
      <c r="L494" s="249">
        <v>1.96</v>
      </c>
      <c r="M494" s="259">
        <v>1</v>
      </c>
      <c r="N494" s="259">
        <v>1</v>
      </c>
      <c r="O494" s="259"/>
      <c r="P494" s="259"/>
      <c r="Q494" s="243"/>
      <c r="R494" s="230"/>
      <c r="S494" s="264"/>
      <c r="T494" s="230"/>
      <c r="U494" s="230"/>
      <c r="V494" s="230"/>
      <c r="W494" s="230"/>
      <c r="X494" s="230"/>
      <c r="Y494" s="230"/>
      <c r="Z494" s="230"/>
      <c r="AA494" s="230"/>
      <c r="AB494" s="230"/>
      <c r="AC494" s="230"/>
      <c r="AD494" s="230"/>
    </row>
    <row r="495" spans="1:30" ht="15.5">
      <c r="A495" s="233"/>
      <c r="B495" s="232" t="s">
        <v>482</v>
      </c>
      <c r="C495" s="236" t="s">
        <v>103</v>
      </c>
      <c r="D495" s="271">
        <v>44577</v>
      </c>
      <c r="E495" s="239" t="s">
        <v>1444</v>
      </c>
      <c r="F495" s="240"/>
      <c r="G495" s="251" t="s">
        <v>33</v>
      </c>
      <c r="H495" s="252" t="s">
        <v>108</v>
      </c>
      <c r="I495" s="249">
        <v>1</v>
      </c>
      <c r="J495" s="249">
        <v>-4</v>
      </c>
      <c r="K495" s="249">
        <f t="shared" si="7"/>
        <v>125.56000000000063</v>
      </c>
      <c r="L495" s="249">
        <v>-8</v>
      </c>
      <c r="M495" s="259">
        <v>0</v>
      </c>
      <c r="N495" s="259">
        <v>1</v>
      </c>
      <c r="O495" s="259"/>
      <c r="P495" s="259"/>
      <c r="Q495" s="243"/>
      <c r="R495" s="230"/>
      <c r="S495" s="264"/>
      <c r="T495" s="230"/>
      <c r="U495" s="230"/>
      <c r="V495" s="230"/>
      <c r="W495" s="230"/>
      <c r="X495" s="230"/>
      <c r="Y495" s="230"/>
      <c r="Z495" s="230"/>
      <c r="AA495" s="230"/>
      <c r="AB495" s="230"/>
      <c r="AC495" s="230"/>
      <c r="AD495" s="230"/>
    </row>
    <row r="496" spans="1:30" ht="15.5">
      <c r="A496" s="233"/>
      <c r="B496" s="233"/>
      <c r="C496" s="236" t="s">
        <v>392</v>
      </c>
      <c r="D496" s="271">
        <v>44578</v>
      </c>
      <c r="E496" s="239" t="s">
        <v>1445</v>
      </c>
      <c r="F496" s="240"/>
      <c r="G496" s="251" t="s">
        <v>33</v>
      </c>
      <c r="H496" s="252" t="s">
        <v>38</v>
      </c>
      <c r="I496" s="249">
        <v>1</v>
      </c>
      <c r="J496" s="249">
        <v>0.98</v>
      </c>
      <c r="K496" s="249">
        <f t="shared" si="7"/>
        <v>126.54000000000063</v>
      </c>
      <c r="L496" s="249">
        <v>1.96</v>
      </c>
      <c r="M496" s="259">
        <v>1</v>
      </c>
      <c r="N496" s="259">
        <v>1</v>
      </c>
      <c r="O496" s="259"/>
      <c r="P496" s="259"/>
      <c r="Q496" s="243"/>
      <c r="R496" s="230"/>
      <c r="S496" s="264"/>
      <c r="T496" s="230"/>
      <c r="U496" s="230"/>
      <c r="V496" s="230"/>
      <c r="W496" s="230"/>
      <c r="X496" s="230"/>
      <c r="Y496" s="230"/>
      <c r="Z496" s="230"/>
      <c r="AA496" s="230"/>
      <c r="AB496" s="230"/>
      <c r="AC496" s="230"/>
      <c r="AD496" s="230"/>
    </row>
    <row r="497" spans="1:30" ht="15.5">
      <c r="A497" s="233"/>
      <c r="B497" s="233"/>
      <c r="C497" s="236" t="s">
        <v>337</v>
      </c>
      <c r="D497" s="271">
        <v>44580</v>
      </c>
      <c r="E497" s="239" t="s">
        <v>1446</v>
      </c>
      <c r="F497" s="240"/>
      <c r="G497" s="252" t="s">
        <v>30</v>
      </c>
      <c r="H497" s="252" t="s">
        <v>38</v>
      </c>
      <c r="I497" s="249">
        <v>1</v>
      </c>
      <c r="J497" s="249">
        <v>0.98</v>
      </c>
      <c r="K497" s="249">
        <f t="shared" si="7"/>
        <v>127.52000000000064</v>
      </c>
      <c r="L497" s="249">
        <v>1.96</v>
      </c>
      <c r="M497" s="259">
        <v>1</v>
      </c>
      <c r="N497" s="259">
        <v>1</v>
      </c>
      <c r="O497" s="259"/>
      <c r="P497" s="259"/>
      <c r="Q497" s="243"/>
      <c r="R497" s="230"/>
      <c r="S497" s="264"/>
      <c r="T497" s="230"/>
      <c r="U497" s="230"/>
      <c r="V497" s="230"/>
      <c r="W497" s="230"/>
      <c r="X497" s="230"/>
      <c r="Y497" s="230"/>
      <c r="Z497" s="230"/>
      <c r="AA497" s="230"/>
      <c r="AB497" s="230"/>
      <c r="AC497" s="230"/>
      <c r="AD497" s="230"/>
    </row>
    <row r="498" spans="1:30" ht="15.5">
      <c r="A498" s="233"/>
      <c r="B498" s="233"/>
      <c r="C498" s="236" t="s">
        <v>110</v>
      </c>
      <c r="D498" s="271">
        <v>44582</v>
      </c>
      <c r="E498" s="239" t="s">
        <v>1447</v>
      </c>
      <c r="F498" s="240"/>
      <c r="G498" s="251" t="s">
        <v>33</v>
      </c>
      <c r="H498" s="252" t="s">
        <v>33</v>
      </c>
      <c r="I498" s="249">
        <v>1</v>
      </c>
      <c r="J498" s="249">
        <v>-4</v>
      </c>
      <c r="K498" s="249">
        <f t="shared" si="7"/>
        <v>123.52000000000064</v>
      </c>
      <c r="L498" s="249">
        <v>-8</v>
      </c>
      <c r="M498" s="259">
        <v>0</v>
      </c>
      <c r="N498" s="259">
        <v>1</v>
      </c>
      <c r="O498" s="259"/>
      <c r="P498" s="259"/>
      <c r="Q498" s="243"/>
      <c r="R498" s="230"/>
      <c r="S498" s="264"/>
      <c r="T498" s="230"/>
      <c r="U498" s="230"/>
      <c r="V498" s="230"/>
      <c r="W498" s="230"/>
      <c r="X498" s="230"/>
      <c r="Y498" s="230"/>
      <c r="Z498" s="230"/>
      <c r="AA498" s="230"/>
      <c r="AB498" s="230"/>
      <c r="AC498" s="230"/>
      <c r="AD498" s="230"/>
    </row>
    <row r="499" spans="1:30" ht="15.5">
      <c r="A499" s="233"/>
      <c r="B499" s="232" t="s">
        <v>1469</v>
      </c>
      <c r="C499" s="236" t="s">
        <v>171</v>
      </c>
      <c r="D499" s="271">
        <v>44583</v>
      </c>
      <c r="E499" s="239" t="s">
        <v>1749</v>
      </c>
      <c r="F499" s="240" t="s">
        <v>199</v>
      </c>
      <c r="G499" s="252" t="s">
        <v>30</v>
      </c>
      <c r="H499" s="252" t="s">
        <v>43</v>
      </c>
      <c r="I499" s="249">
        <v>1</v>
      </c>
      <c r="J499" s="249">
        <v>0.98</v>
      </c>
      <c r="K499" s="249">
        <f t="shared" si="7"/>
        <v>124.50000000000064</v>
      </c>
      <c r="L499" s="249">
        <v>1.96</v>
      </c>
      <c r="M499" s="259">
        <v>1</v>
      </c>
      <c r="N499" s="259">
        <v>1</v>
      </c>
      <c r="O499" s="259"/>
      <c r="P499" s="259"/>
      <c r="Q499" s="243"/>
      <c r="R499" s="230"/>
      <c r="S499" s="264"/>
      <c r="T499" s="230"/>
      <c r="U499" s="230"/>
      <c r="V499" s="230"/>
      <c r="W499" s="230"/>
      <c r="X499" s="230"/>
      <c r="Y499" s="230"/>
      <c r="Z499" s="230"/>
      <c r="AA499" s="230"/>
      <c r="AB499" s="230"/>
      <c r="AC499" s="230"/>
      <c r="AD499" s="230"/>
    </row>
    <row r="500" spans="1:30" ht="15.5">
      <c r="A500" s="233"/>
      <c r="B500" s="232" t="s">
        <v>482</v>
      </c>
      <c r="C500" s="236" t="s">
        <v>103</v>
      </c>
      <c r="D500" s="271">
        <v>44583</v>
      </c>
      <c r="E500" s="239" t="s">
        <v>1449</v>
      </c>
      <c r="F500" s="240"/>
      <c r="G500" s="251" t="s">
        <v>33</v>
      </c>
      <c r="H500" s="252" t="s">
        <v>30</v>
      </c>
      <c r="I500" s="249">
        <v>1</v>
      </c>
      <c r="J500" s="249">
        <v>0.98</v>
      </c>
      <c r="K500" s="249">
        <f t="shared" si="7"/>
        <v>125.48000000000064</v>
      </c>
      <c r="L500" s="249">
        <v>1.96</v>
      </c>
      <c r="M500" s="259">
        <v>1</v>
      </c>
      <c r="N500" s="259">
        <v>1</v>
      </c>
      <c r="O500" s="259"/>
      <c r="P500" s="259"/>
      <c r="Q500" s="243"/>
      <c r="R500" s="230"/>
      <c r="S500" s="264"/>
      <c r="T500" s="230"/>
      <c r="U500" s="230"/>
      <c r="V500" s="230"/>
      <c r="W500" s="230"/>
      <c r="X500" s="230"/>
      <c r="Y500" s="230"/>
      <c r="Z500" s="230"/>
      <c r="AA500" s="230"/>
      <c r="AB500" s="230"/>
      <c r="AC500" s="230"/>
      <c r="AD500" s="230"/>
    </row>
    <row r="501" spans="1:30" ht="15.5">
      <c r="A501" s="233"/>
      <c r="B501" s="233"/>
      <c r="C501" s="236" t="s">
        <v>967</v>
      </c>
      <c r="D501" s="271">
        <v>44583</v>
      </c>
      <c r="E501" s="239" t="s">
        <v>1450</v>
      </c>
      <c r="F501" s="240"/>
      <c r="G501" s="251" t="s">
        <v>29</v>
      </c>
      <c r="H501" s="251" t="s">
        <v>29</v>
      </c>
      <c r="I501" s="249">
        <v>0</v>
      </c>
      <c r="J501" s="249">
        <v>-4</v>
      </c>
      <c r="K501" s="249">
        <f t="shared" si="7"/>
        <v>121.48000000000064</v>
      </c>
      <c r="L501" s="249">
        <v>-8</v>
      </c>
      <c r="M501" s="259">
        <v>0</v>
      </c>
      <c r="N501" s="259">
        <v>1</v>
      </c>
      <c r="O501" s="259"/>
      <c r="P501" s="259"/>
      <c r="Q501" s="243"/>
      <c r="R501" s="230"/>
      <c r="S501" s="264"/>
      <c r="T501" s="230"/>
      <c r="U501" s="230"/>
      <c r="V501" s="230"/>
      <c r="W501" s="230"/>
      <c r="X501" s="230"/>
      <c r="Y501" s="230"/>
      <c r="Z501" s="230"/>
      <c r="AA501" s="230"/>
      <c r="AB501" s="230"/>
      <c r="AC501" s="230"/>
      <c r="AD501" s="230"/>
    </row>
    <row r="502" spans="1:30" ht="15.5">
      <c r="A502" s="233"/>
      <c r="B502" s="233"/>
      <c r="C502" s="236" t="s">
        <v>392</v>
      </c>
      <c r="D502" s="271">
        <v>44584</v>
      </c>
      <c r="E502" s="239" t="s">
        <v>1451</v>
      </c>
      <c r="F502" s="240"/>
      <c r="G502" s="251" t="s">
        <v>71</v>
      </c>
      <c r="H502" s="252" t="s">
        <v>570</v>
      </c>
      <c r="I502" s="249">
        <v>1</v>
      </c>
      <c r="J502" s="249">
        <v>0.98</v>
      </c>
      <c r="K502" s="249">
        <f t="shared" si="7"/>
        <v>122.46000000000065</v>
      </c>
      <c r="L502" s="249">
        <v>1.96</v>
      </c>
      <c r="M502" s="259">
        <v>1</v>
      </c>
      <c r="N502" s="259">
        <v>1</v>
      </c>
      <c r="O502" s="259"/>
      <c r="P502" s="259"/>
      <c r="Q502" s="243"/>
      <c r="R502" s="230"/>
      <c r="S502" s="264"/>
      <c r="T502" s="230"/>
      <c r="U502" s="230"/>
      <c r="V502" s="230"/>
      <c r="W502" s="230"/>
      <c r="X502" s="230"/>
      <c r="Y502" s="230"/>
      <c r="Z502" s="230"/>
      <c r="AA502" s="230"/>
      <c r="AB502" s="230"/>
      <c r="AC502" s="230"/>
      <c r="AD502" s="230"/>
    </row>
    <row r="503" spans="1:30" ht="15.5">
      <c r="A503" s="233"/>
      <c r="B503" s="232" t="s">
        <v>480</v>
      </c>
      <c r="C503" s="232" t="s">
        <v>1481</v>
      </c>
      <c r="D503" s="271">
        <v>44584</v>
      </c>
      <c r="E503" s="239" t="s">
        <v>1743</v>
      </c>
      <c r="F503" s="240" t="s">
        <v>229</v>
      </c>
      <c r="G503" s="251" t="s">
        <v>28</v>
      </c>
      <c r="H503" s="252" t="s">
        <v>28</v>
      </c>
      <c r="I503" s="249">
        <v>1</v>
      </c>
      <c r="J503" s="249">
        <v>-4</v>
      </c>
      <c r="K503" s="249">
        <f t="shared" si="7"/>
        <v>118.46000000000065</v>
      </c>
      <c r="L503" s="249">
        <v>-8</v>
      </c>
      <c r="M503" s="259">
        <v>0</v>
      </c>
      <c r="N503" s="259">
        <v>1</v>
      </c>
      <c r="O503" s="259"/>
      <c r="P503" s="259"/>
      <c r="Q503" s="243"/>
      <c r="R503" s="230"/>
      <c r="S503" s="264"/>
      <c r="T503" s="230"/>
      <c r="U503" s="230"/>
      <c r="V503" s="230"/>
      <c r="W503" s="230"/>
      <c r="X503" s="230"/>
      <c r="Y503" s="230"/>
      <c r="Z503" s="230"/>
      <c r="AA503" s="230"/>
      <c r="AB503" s="230"/>
      <c r="AC503" s="230"/>
      <c r="AD503" s="230"/>
    </row>
    <row r="504" spans="1:30" ht="15.5">
      <c r="A504" s="233"/>
      <c r="B504" s="233"/>
      <c r="C504" s="236" t="s">
        <v>110</v>
      </c>
      <c r="D504" s="271">
        <v>44584</v>
      </c>
      <c r="E504" s="239" t="s">
        <v>1453</v>
      </c>
      <c r="F504" s="240"/>
      <c r="G504" s="251" t="s">
        <v>33</v>
      </c>
      <c r="H504" s="252" t="s">
        <v>119</v>
      </c>
      <c r="I504" s="249">
        <v>1</v>
      </c>
      <c r="J504" s="249">
        <v>0.98</v>
      </c>
      <c r="K504" s="249">
        <f t="shared" si="7"/>
        <v>119.44000000000065</v>
      </c>
      <c r="L504" s="249">
        <v>1.96</v>
      </c>
      <c r="M504" s="259">
        <v>1</v>
      </c>
      <c r="N504" s="259">
        <v>1</v>
      </c>
      <c r="O504" s="259"/>
      <c r="P504" s="259"/>
      <c r="Q504" s="243"/>
      <c r="R504" s="230"/>
      <c r="S504" s="264"/>
      <c r="T504" s="230"/>
      <c r="U504" s="230"/>
      <c r="V504" s="230"/>
      <c r="W504" s="230"/>
      <c r="X504" s="230"/>
      <c r="Y504" s="230"/>
      <c r="Z504" s="230"/>
      <c r="AA504" s="230"/>
      <c r="AB504" s="230"/>
      <c r="AC504" s="230"/>
      <c r="AD504" s="230"/>
    </row>
    <row r="505" spans="1:30" s="3" customFormat="1" ht="15.5">
      <c r="A505" s="233"/>
      <c r="B505" s="232" t="s">
        <v>480</v>
      </c>
      <c r="C505" s="232" t="s">
        <v>1481</v>
      </c>
      <c r="D505" s="272">
        <v>44221</v>
      </c>
      <c r="E505" s="247" t="s">
        <v>191</v>
      </c>
      <c r="F505" s="240" t="s">
        <v>978</v>
      </c>
      <c r="G505" s="255" t="s">
        <v>28</v>
      </c>
      <c r="H505" s="256" t="s">
        <v>30</v>
      </c>
      <c r="I505" s="249">
        <v>1</v>
      </c>
      <c r="J505" s="249">
        <v>0.98</v>
      </c>
      <c r="K505" s="249">
        <f t="shared" si="7"/>
        <v>120.42000000000066</v>
      </c>
      <c r="L505" s="249">
        <v>1.96</v>
      </c>
      <c r="M505" s="259">
        <v>1</v>
      </c>
      <c r="N505" s="259">
        <v>1</v>
      </c>
      <c r="O505" s="259"/>
      <c r="P505" s="259"/>
      <c r="Q505" s="229"/>
      <c r="R505" s="229"/>
      <c r="S505" s="263"/>
      <c r="T505" s="229"/>
      <c r="U505" s="229"/>
      <c r="V505" s="229"/>
      <c r="W505" s="229"/>
      <c r="X505" s="229"/>
      <c r="Y505" s="229"/>
      <c r="Z505" s="229"/>
      <c r="AA505" s="229"/>
      <c r="AB505" s="229"/>
      <c r="AC505" s="229"/>
      <c r="AD505" s="229"/>
    </row>
    <row r="506" spans="1:30" s="3" customFormat="1" ht="15.5">
      <c r="A506" s="233"/>
      <c r="B506" s="232" t="s">
        <v>480</v>
      </c>
      <c r="C506" s="232" t="s">
        <v>1481</v>
      </c>
      <c r="D506" s="272">
        <v>44222</v>
      </c>
      <c r="E506" s="247" t="s">
        <v>531</v>
      </c>
      <c r="F506" s="240" t="s">
        <v>712</v>
      </c>
      <c r="G506" s="256" t="s">
        <v>30</v>
      </c>
      <c r="H506" s="256" t="s">
        <v>30</v>
      </c>
      <c r="I506" s="249">
        <v>1</v>
      </c>
      <c r="J506" s="249">
        <v>-4</v>
      </c>
      <c r="K506" s="249">
        <f t="shared" si="7"/>
        <v>116.42000000000066</v>
      </c>
      <c r="L506" s="249">
        <v>-8</v>
      </c>
      <c r="M506" s="259">
        <v>0</v>
      </c>
      <c r="N506" s="259">
        <v>1</v>
      </c>
      <c r="O506" s="259"/>
      <c r="P506" s="259"/>
      <c r="Q506" s="229"/>
      <c r="R506" s="229"/>
      <c r="S506" s="263"/>
      <c r="T506" s="229"/>
      <c r="U506" s="229"/>
      <c r="V506" s="229"/>
      <c r="W506" s="229"/>
      <c r="X506" s="229"/>
      <c r="Y506" s="229"/>
      <c r="Z506" s="229"/>
      <c r="AA506" s="229"/>
      <c r="AB506" s="229"/>
      <c r="AC506" s="229"/>
      <c r="AD506" s="229"/>
    </row>
    <row r="507" spans="1:30" s="3" customFormat="1" ht="15.5">
      <c r="A507" s="233"/>
      <c r="B507" s="233"/>
      <c r="C507" s="187" t="s">
        <v>276</v>
      </c>
      <c r="D507" s="272">
        <v>44222</v>
      </c>
      <c r="E507" s="247" t="s">
        <v>1456</v>
      </c>
      <c r="F507" s="240"/>
      <c r="G507" s="255" t="s">
        <v>29</v>
      </c>
      <c r="H507" s="256" t="s">
        <v>33</v>
      </c>
      <c r="I507" s="249">
        <v>0</v>
      </c>
      <c r="J507" s="249">
        <v>0.98</v>
      </c>
      <c r="K507" s="249">
        <f t="shared" si="7"/>
        <v>117.40000000000066</v>
      </c>
      <c r="L507" s="249">
        <v>1.96</v>
      </c>
      <c r="M507" s="259">
        <v>1</v>
      </c>
      <c r="N507" s="259">
        <v>1</v>
      </c>
      <c r="O507" s="259"/>
      <c r="P507" s="259"/>
      <c r="Q507" s="229"/>
      <c r="R507" s="229"/>
      <c r="S507" s="263"/>
      <c r="T507" s="229"/>
      <c r="U507" s="229"/>
      <c r="V507" s="229"/>
      <c r="W507" s="229"/>
      <c r="X507" s="229"/>
      <c r="Y507" s="229"/>
      <c r="Z507" s="229"/>
      <c r="AA507" s="229"/>
      <c r="AB507" s="229"/>
      <c r="AC507" s="229"/>
      <c r="AD507" s="229"/>
    </row>
    <row r="508" spans="1:30" s="3" customFormat="1" ht="15.5">
      <c r="A508" s="233"/>
      <c r="B508" s="233"/>
      <c r="C508" s="187" t="s">
        <v>276</v>
      </c>
      <c r="D508" s="272">
        <v>44225</v>
      </c>
      <c r="E508" s="247" t="s">
        <v>1457</v>
      </c>
      <c r="F508" s="240"/>
      <c r="G508" s="255" t="s">
        <v>29</v>
      </c>
      <c r="H508" s="256" t="s">
        <v>33</v>
      </c>
      <c r="I508" s="249">
        <v>0</v>
      </c>
      <c r="J508" s="249">
        <v>0.98</v>
      </c>
      <c r="K508" s="249">
        <f t="shared" si="7"/>
        <v>118.38000000000066</v>
      </c>
      <c r="L508" s="249">
        <v>1.96</v>
      </c>
      <c r="M508" s="259">
        <v>1</v>
      </c>
      <c r="N508" s="259">
        <v>1</v>
      </c>
      <c r="O508" s="259"/>
      <c r="P508" s="259"/>
      <c r="Q508" s="229"/>
      <c r="R508" s="229"/>
      <c r="S508" s="263"/>
      <c r="T508" s="229"/>
      <c r="U508" s="229"/>
      <c r="V508" s="229"/>
      <c r="W508" s="229"/>
      <c r="X508" s="229"/>
      <c r="Y508" s="229"/>
      <c r="Z508" s="229"/>
      <c r="AA508" s="229"/>
      <c r="AB508" s="229"/>
      <c r="AC508" s="229"/>
      <c r="AD508" s="229"/>
    </row>
    <row r="509" spans="1:30" s="3" customFormat="1" ht="15.5">
      <c r="A509" s="233"/>
      <c r="B509" s="233"/>
      <c r="C509" s="187" t="s">
        <v>165</v>
      </c>
      <c r="D509" s="272">
        <v>44225</v>
      </c>
      <c r="E509" s="247" t="s">
        <v>1458</v>
      </c>
      <c r="F509" s="240"/>
      <c r="G509" s="255" t="s">
        <v>33</v>
      </c>
      <c r="H509" s="256" t="s">
        <v>30</v>
      </c>
      <c r="I509" s="249">
        <v>1</v>
      </c>
      <c r="J509" s="249">
        <v>0.98</v>
      </c>
      <c r="K509" s="249">
        <f t="shared" si="7"/>
        <v>119.36000000000067</v>
      </c>
      <c r="L509" s="249">
        <v>1.96</v>
      </c>
      <c r="M509" s="259">
        <v>1</v>
      </c>
      <c r="N509" s="259">
        <v>1</v>
      </c>
      <c r="O509" s="259"/>
      <c r="P509" s="259"/>
      <c r="Q509" s="229"/>
      <c r="R509" s="229"/>
      <c r="S509" s="263"/>
      <c r="T509" s="229"/>
      <c r="U509" s="229"/>
      <c r="V509" s="229"/>
      <c r="W509" s="229"/>
      <c r="X509" s="229"/>
      <c r="Y509" s="229"/>
      <c r="Z509" s="229"/>
      <c r="AA509" s="229"/>
      <c r="AB509" s="229"/>
      <c r="AC509" s="229"/>
      <c r="AD509" s="229"/>
    </row>
    <row r="510" spans="1:30" s="3" customFormat="1" ht="15.5">
      <c r="A510" s="233"/>
      <c r="B510" s="233"/>
      <c r="C510" s="187" t="s">
        <v>1002</v>
      </c>
      <c r="D510" s="272">
        <v>44225</v>
      </c>
      <c r="E510" s="247" t="s">
        <v>1459</v>
      </c>
      <c r="F510" s="240"/>
      <c r="G510" s="255" t="s">
        <v>29</v>
      </c>
      <c r="H510" s="256" t="s">
        <v>33</v>
      </c>
      <c r="I510" s="249">
        <v>0</v>
      </c>
      <c r="J510" s="249">
        <v>0.98</v>
      </c>
      <c r="K510" s="249">
        <f t="shared" si="7"/>
        <v>120.34000000000067</v>
      </c>
      <c r="L510" s="249">
        <v>1.96</v>
      </c>
      <c r="M510" s="259">
        <v>1</v>
      </c>
      <c r="N510" s="259">
        <v>1</v>
      </c>
      <c r="O510" s="259"/>
      <c r="P510" s="259"/>
      <c r="Q510" s="229"/>
      <c r="R510" s="229"/>
      <c r="S510" s="263"/>
      <c r="T510" s="229"/>
      <c r="U510" s="229"/>
      <c r="V510" s="229"/>
      <c r="W510" s="229"/>
      <c r="X510" s="229"/>
      <c r="Y510" s="229"/>
      <c r="Z510" s="229"/>
      <c r="AA510" s="229"/>
      <c r="AB510" s="229"/>
      <c r="AC510" s="229"/>
      <c r="AD510" s="229"/>
    </row>
    <row r="511" spans="1:30" ht="15.5">
      <c r="A511" s="233"/>
      <c r="B511" s="233"/>
      <c r="C511" s="233"/>
      <c r="D511" s="267"/>
      <c r="E511" s="240"/>
      <c r="F511" s="240"/>
      <c r="G511" s="249"/>
      <c r="H511" s="249"/>
      <c r="I511" s="249"/>
      <c r="J511" s="249"/>
      <c r="K511" s="249"/>
      <c r="L511" s="249"/>
      <c r="M511" s="259"/>
      <c r="N511" s="259"/>
      <c r="O511" s="259"/>
      <c r="P511" s="259"/>
      <c r="Q511" s="243"/>
      <c r="R511" s="230"/>
      <c r="S511" s="264"/>
      <c r="T511" s="230"/>
      <c r="U511" s="230"/>
      <c r="V511" s="230"/>
      <c r="W511" s="230"/>
      <c r="X511" s="230"/>
      <c r="Y511" s="230"/>
      <c r="Z511" s="230"/>
      <c r="AA511" s="230"/>
      <c r="AB511" s="230"/>
      <c r="AC511" s="230"/>
      <c r="AD511" s="230"/>
    </row>
    <row r="512" spans="1:30" ht="15.5">
      <c r="A512" s="233"/>
      <c r="B512" s="233"/>
      <c r="C512" s="233"/>
      <c r="D512" s="267"/>
      <c r="E512" s="240"/>
      <c r="F512" s="240"/>
      <c r="G512" s="249"/>
      <c r="H512" s="249"/>
      <c r="I512" s="249"/>
      <c r="J512" s="249"/>
      <c r="K512" s="249"/>
      <c r="L512" s="249"/>
      <c r="M512" s="259"/>
      <c r="N512" s="259"/>
      <c r="O512" s="259"/>
      <c r="P512" s="259"/>
      <c r="Q512" s="243"/>
      <c r="R512" s="230"/>
      <c r="S512" s="264"/>
      <c r="T512" s="230"/>
      <c r="U512" s="230"/>
      <c r="V512" s="230"/>
      <c r="W512" s="230"/>
      <c r="X512" s="230"/>
      <c r="Y512" s="230"/>
      <c r="Z512" s="230"/>
      <c r="AA512" s="230"/>
      <c r="AB512" s="230"/>
      <c r="AC512" s="230"/>
      <c r="AD512" s="230"/>
    </row>
    <row r="513" spans="1:30" ht="15.5">
      <c r="A513" s="233"/>
      <c r="B513" s="233"/>
      <c r="C513" s="233"/>
      <c r="D513" s="267"/>
      <c r="E513" s="240"/>
      <c r="F513" s="240"/>
      <c r="G513" s="249"/>
      <c r="H513" s="249"/>
      <c r="I513" s="249"/>
      <c r="J513" s="249"/>
      <c r="K513" s="249"/>
      <c r="L513" s="249"/>
      <c r="M513" s="259"/>
      <c r="N513" s="259"/>
      <c r="O513" s="259"/>
      <c r="P513" s="259"/>
      <c r="Q513" s="243"/>
      <c r="R513" s="230"/>
      <c r="S513" s="264"/>
      <c r="T513" s="230"/>
      <c r="U513" s="230"/>
      <c r="V513" s="230"/>
      <c r="W513" s="230"/>
      <c r="X513" s="230"/>
      <c r="Y513" s="230"/>
      <c r="Z513" s="230"/>
      <c r="AA513" s="230"/>
      <c r="AB513" s="230"/>
      <c r="AC513" s="230"/>
      <c r="AD513" s="230"/>
    </row>
    <row r="514" spans="1:30" ht="15.5">
      <c r="A514" s="233"/>
      <c r="B514" s="233"/>
      <c r="C514" s="233"/>
      <c r="D514" s="267"/>
      <c r="E514" s="240"/>
      <c r="F514" s="240"/>
      <c r="G514" s="249"/>
      <c r="H514" s="249"/>
      <c r="I514" s="249"/>
      <c r="J514" s="249"/>
      <c r="K514" s="249"/>
      <c r="L514" s="249"/>
      <c r="M514" s="259"/>
      <c r="N514" s="259"/>
      <c r="O514" s="259"/>
      <c r="P514" s="259"/>
      <c r="Q514" s="243"/>
      <c r="R514" s="230"/>
      <c r="S514" s="264"/>
      <c r="T514" s="230"/>
      <c r="U514" s="230"/>
      <c r="V514" s="230"/>
      <c r="W514" s="230"/>
      <c r="X514" s="230"/>
      <c r="Y514" s="230"/>
      <c r="Z514" s="230"/>
      <c r="AA514" s="230"/>
      <c r="AB514" s="230"/>
      <c r="AC514" s="230"/>
      <c r="AD514" s="230"/>
    </row>
    <row r="515" spans="1:30" ht="15.5">
      <c r="A515" s="233"/>
      <c r="B515" s="233"/>
      <c r="C515" s="233"/>
      <c r="D515" s="267"/>
      <c r="E515" s="240"/>
      <c r="F515" s="240"/>
      <c r="G515" s="249"/>
      <c r="H515" s="249"/>
      <c r="I515" s="249"/>
      <c r="J515" s="249"/>
      <c r="K515" s="249"/>
      <c r="L515" s="249"/>
      <c r="M515" s="259"/>
      <c r="N515" s="259"/>
      <c r="O515" s="259"/>
      <c r="P515" s="259"/>
      <c r="Q515" s="243"/>
      <c r="R515" s="230"/>
      <c r="S515" s="264"/>
      <c r="T515" s="230"/>
      <c r="U515" s="230"/>
      <c r="V515" s="230"/>
      <c r="W515" s="230"/>
      <c r="X515" s="230"/>
      <c r="Y515" s="230"/>
      <c r="Z515" s="230"/>
      <c r="AA515" s="230"/>
      <c r="AB515" s="230"/>
      <c r="AC515" s="230"/>
      <c r="AD515" s="230"/>
    </row>
    <row r="516" spans="1:30" ht="15.5">
      <c r="A516" s="233"/>
      <c r="B516" s="233"/>
      <c r="C516" s="233"/>
      <c r="D516" s="267"/>
      <c r="E516" s="240"/>
      <c r="F516" s="240"/>
      <c r="G516" s="249"/>
      <c r="H516" s="249"/>
      <c r="I516" s="249"/>
      <c r="J516" s="249"/>
      <c r="K516" s="249"/>
      <c r="L516" s="249"/>
      <c r="M516" s="259"/>
      <c r="N516" s="259"/>
      <c r="O516" s="259"/>
      <c r="P516" s="259"/>
      <c r="Q516" s="243"/>
      <c r="R516" s="230"/>
      <c r="S516" s="264"/>
      <c r="T516" s="230"/>
      <c r="U516" s="230"/>
      <c r="V516" s="230"/>
      <c r="W516" s="230"/>
      <c r="X516" s="230"/>
      <c r="Y516" s="230"/>
      <c r="Z516" s="230"/>
      <c r="AA516" s="230"/>
      <c r="AB516" s="230"/>
      <c r="AC516" s="230"/>
      <c r="AD516" s="230"/>
    </row>
    <row r="517" spans="1:30" ht="15.5">
      <c r="A517" s="233"/>
      <c r="B517" s="233"/>
      <c r="C517" s="233"/>
      <c r="D517" s="267"/>
      <c r="E517" s="240"/>
      <c r="F517" s="240"/>
      <c r="G517" s="249"/>
      <c r="H517" s="249"/>
      <c r="I517" s="249"/>
      <c r="J517" s="249"/>
      <c r="K517" s="249"/>
      <c r="L517" s="249"/>
      <c r="M517" s="259"/>
      <c r="N517" s="259"/>
      <c r="O517" s="259"/>
      <c r="P517" s="259"/>
      <c r="Q517" s="243"/>
      <c r="R517" s="230"/>
      <c r="S517" s="264"/>
      <c r="T517" s="230"/>
      <c r="U517" s="230"/>
      <c r="V517" s="230"/>
      <c r="W517" s="230"/>
      <c r="X517" s="230"/>
      <c r="Y517" s="230"/>
      <c r="Z517" s="230"/>
      <c r="AA517" s="230"/>
      <c r="AB517" s="230"/>
      <c r="AC517" s="230"/>
      <c r="AD517" s="230"/>
    </row>
    <row r="518" spans="1:30" ht="15.5">
      <c r="A518" s="233"/>
      <c r="B518" s="233"/>
      <c r="C518" s="233"/>
      <c r="D518" s="267"/>
      <c r="E518" s="240"/>
      <c r="F518" s="240"/>
      <c r="G518" s="249"/>
      <c r="H518" s="249"/>
      <c r="I518" s="249"/>
      <c r="J518" s="249"/>
      <c r="K518" s="249"/>
      <c r="L518" s="249"/>
      <c r="M518" s="259"/>
      <c r="N518" s="259"/>
      <c r="O518" s="259"/>
      <c r="P518" s="259"/>
      <c r="Q518" s="243"/>
      <c r="R518" s="230"/>
      <c r="S518" s="264"/>
      <c r="T518" s="230"/>
      <c r="U518" s="230"/>
      <c r="V518" s="230"/>
      <c r="W518" s="230"/>
      <c r="X518" s="230"/>
      <c r="Y518" s="230"/>
      <c r="Z518" s="230"/>
      <c r="AA518" s="230"/>
      <c r="AB518" s="230"/>
      <c r="AC518" s="230"/>
      <c r="AD518" s="230"/>
    </row>
    <row r="519" spans="1:30" ht="15.5">
      <c r="A519" s="233"/>
      <c r="B519" s="233"/>
      <c r="C519" s="233"/>
      <c r="D519" s="267"/>
      <c r="E519" s="240"/>
      <c r="F519" s="240"/>
      <c r="G519" s="249"/>
      <c r="H519" s="249"/>
      <c r="I519" s="249"/>
      <c r="J519" s="249"/>
      <c r="K519" s="249"/>
      <c r="L519" s="249"/>
      <c r="M519" s="259"/>
      <c r="N519" s="259"/>
      <c r="O519" s="259"/>
      <c r="P519" s="259"/>
      <c r="Q519" s="243"/>
      <c r="R519" s="230"/>
      <c r="S519" s="264"/>
      <c r="T519" s="230"/>
      <c r="U519" s="230"/>
      <c r="V519" s="230"/>
      <c r="W519" s="230"/>
      <c r="X519" s="230"/>
      <c r="Y519" s="230"/>
      <c r="Z519" s="230"/>
      <c r="AA519" s="230"/>
      <c r="AB519" s="230"/>
      <c r="AC519" s="230"/>
      <c r="AD519" s="230"/>
    </row>
    <row r="520" spans="1:30" ht="15.5">
      <c r="A520" s="233"/>
      <c r="B520" s="233"/>
      <c r="C520" s="233"/>
      <c r="D520" s="267"/>
      <c r="E520" s="240"/>
      <c r="F520" s="240"/>
      <c r="G520" s="249"/>
      <c r="H520" s="249"/>
      <c r="I520" s="249"/>
      <c r="J520" s="249"/>
      <c r="K520" s="249"/>
      <c r="L520" s="249"/>
      <c r="M520" s="259"/>
      <c r="N520" s="259"/>
      <c r="O520" s="259"/>
      <c r="P520" s="259"/>
      <c r="Q520" s="243"/>
      <c r="R520" s="230"/>
      <c r="S520" s="264"/>
      <c r="T520" s="230"/>
      <c r="U520" s="230"/>
      <c r="V520" s="230"/>
      <c r="W520" s="230"/>
      <c r="X520" s="230"/>
      <c r="Y520" s="230"/>
      <c r="Z520" s="230"/>
      <c r="AA520" s="230"/>
      <c r="AB520" s="230"/>
      <c r="AC520" s="230"/>
      <c r="AD520" s="230"/>
    </row>
    <row r="521" spans="1:30" ht="15.5">
      <c r="A521" s="233"/>
      <c r="B521" s="233"/>
      <c r="C521" s="233"/>
      <c r="D521" s="267"/>
      <c r="E521" s="240"/>
      <c r="F521" s="240"/>
      <c r="G521" s="249"/>
      <c r="H521" s="249"/>
      <c r="I521" s="249"/>
      <c r="J521" s="249"/>
      <c r="K521" s="249"/>
      <c r="L521" s="249"/>
      <c r="M521" s="259"/>
      <c r="N521" s="259"/>
      <c r="O521" s="259"/>
      <c r="P521" s="259"/>
      <c r="Q521" s="243"/>
      <c r="R521" s="230"/>
      <c r="S521" s="264"/>
      <c r="T521" s="230"/>
      <c r="U521" s="230"/>
      <c r="V521" s="230"/>
      <c r="W521" s="230"/>
      <c r="X521" s="230"/>
      <c r="Y521" s="230"/>
      <c r="Z521" s="230"/>
      <c r="AA521" s="230"/>
      <c r="AB521" s="230"/>
      <c r="AC521" s="230"/>
      <c r="AD521" s="230"/>
    </row>
    <row r="522" spans="1:30" ht="15.5">
      <c r="A522" s="233"/>
      <c r="B522" s="233"/>
      <c r="C522" s="233"/>
      <c r="D522" s="267"/>
      <c r="E522" s="240"/>
      <c r="F522" s="240"/>
      <c r="G522" s="249"/>
      <c r="H522" s="249"/>
      <c r="I522" s="249"/>
      <c r="J522" s="249"/>
      <c r="K522" s="249"/>
      <c r="L522" s="249"/>
      <c r="M522" s="259"/>
      <c r="N522" s="259"/>
      <c r="O522" s="259"/>
      <c r="P522" s="259"/>
      <c r="Q522" s="243"/>
      <c r="R522" s="230"/>
      <c r="S522" s="264"/>
      <c r="T522" s="230"/>
      <c r="U522" s="230"/>
      <c r="V522" s="230"/>
      <c r="W522" s="230"/>
      <c r="X522" s="230"/>
      <c r="Y522" s="230"/>
      <c r="Z522" s="230"/>
      <c r="AA522" s="230"/>
      <c r="AB522" s="230"/>
      <c r="AC522" s="230"/>
      <c r="AD522" s="230"/>
    </row>
    <row r="523" spans="1:30" ht="15.5">
      <c r="A523" s="233"/>
      <c r="B523" s="233"/>
      <c r="C523" s="233"/>
      <c r="D523" s="267"/>
      <c r="E523" s="240"/>
      <c r="F523" s="240"/>
      <c r="G523" s="249"/>
      <c r="H523" s="249"/>
      <c r="I523" s="249"/>
      <c r="J523" s="249"/>
      <c r="K523" s="249"/>
      <c r="L523" s="249"/>
      <c r="M523" s="259"/>
      <c r="N523" s="259"/>
      <c r="O523" s="259"/>
      <c r="P523" s="259"/>
      <c r="Q523" s="243"/>
      <c r="R523" s="230"/>
      <c r="S523" s="264"/>
      <c r="T523" s="230"/>
      <c r="U523" s="230"/>
      <c r="V523" s="230"/>
      <c r="W523" s="230"/>
      <c r="X523" s="230"/>
      <c r="Y523" s="230"/>
      <c r="Z523" s="230"/>
      <c r="AA523" s="230"/>
      <c r="AB523" s="230"/>
      <c r="AC523" s="230"/>
      <c r="AD523" s="230"/>
    </row>
    <row r="524" spans="1:30" ht="15.5">
      <c r="A524" s="233"/>
      <c r="B524" s="233"/>
      <c r="C524" s="233"/>
      <c r="D524" s="267"/>
      <c r="E524" s="240"/>
      <c r="F524" s="240"/>
      <c r="G524" s="249"/>
      <c r="H524" s="249"/>
      <c r="I524" s="249"/>
      <c r="J524" s="249"/>
      <c r="K524" s="249"/>
      <c r="L524" s="249"/>
      <c r="M524" s="259"/>
      <c r="N524" s="259"/>
      <c r="O524" s="259"/>
      <c r="P524" s="259"/>
      <c r="Q524" s="243"/>
      <c r="R524" s="230"/>
      <c r="S524" s="264"/>
      <c r="T524" s="230"/>
      <c r="U524" s="230"/>
      <c r="V524" s="230"/>
      <c r="W524" s="230"/>
      <c r="X524" s="230"/>
      <c r="Y524" s="230"/>
      <c r="Z524" s="230"/>
      <c r="AA524" s="230"/>
      <c r="AB524" s="230"/>
      <c r="AC524" s="230"/>
      <c r="AD524" s="230"/>
    </row>
    <row r="525" spans="1:30" ht="15.5">
      <c r="A525" s="233"/>
      <c r="B525" s="233"/>
      <c r="C525" s="233"/>
      <c r="D525" s="267"/>
      <c r="E525" s="240"/>
      <c r="F525" s="240"/>
      <c r="G525" s="249"/>
      <c r="H525" s="249"/>
      <c r="I525" s="249"/>
      <c r="J525" s="249"/>
      <c r="K525" s="249"/>
      <c r="L525" s="249"/>
      <c r="M525" s="259"/>
      <c r="N525" s="259"/>
      <c r="O525" s="259"/>
      <c r="P525" s="259"/>
      <c r="Q525" s="243"/>
      <c r="R525" s="230"/>
      <c r="S525" s="264"/>
      <c r="T525" s="230"/>
      <c r="U525" s="230"/>
      <c r="V525" s="230"/>
      <c r="W525" s="230"/>
      <c r="X525" s="230"/>
      <c r="Y525" s="230"/>
      <c r="Z525" s="230"/>
      <c r="AA525" s="230"/>
      <c r="AB525" s="230"/>
      <c r="AC525" s="230"/>
      <c r="AD525" s="230"/>
    </row>
    <row r="526" spans="1:30" ht="15.5">
      <c r="A526" s="233"/>
      <c r="B526" s="233"/>
      <c r="C526" s="233"/>
      <c r="D526" s="267"/>
      <c r="E526" s="240"/>
      <c r="F526" s="240"/>
      <c r="G526" s="249"/>
      <c r="H526" s="249"/>
      <c r="I526" s="249"/>
      <c r="J526" s="249"/>
      <c r="K526" s="249"/>
      <c r="L526" s="249"/>
      <c r="M526" s="259"/>
      <c r="N526" s="259"/>
      <c r="O526" s="259"/>
      <c r="P526" s="259"/>
      <c r="Q526" s="243"/>
      <c r="R526" s="230"/>
      <c r="S526" s="264"/>
      <c r="T526" s="230"/>
      <c r="U526" s="230"/>
      <c r="V526" s="230"/>
      <c r="W526" s="230"/>
      <c r="X526" s="230"/>
      <c r="Y526" s="230"/>
      <c r="Z526" s="230"/>
      <c r="AA526" s="230"/>
      <c r="AB526" s="230"/>
      <c r="AC526" s="230"/>
      <c r="AD526" s="230"/>
    </row>
    <row r="527" spans="1:30" ht="15.5">
      <c r="A527" s="233"/>
      <c r="B527" s="233"/>
      <c r="C527" s="233"/>
      <c r="D527" s="267"/>
      <c r="E527" s="240"/>
      <c r="F527" s="240"/>
      <c r="G527" s="249"/>
      <c r="H527" s="249"/>
      <c r="I527" s="249"/>
      <c r="J527" s="249"/>
      <c r="K527" s="249"/>
      <c r="L527" s="249"/>
      <c r="M527" s="259"/>
      <c r="N527" s="259"/>
      <c r="O527" s="259"/>
      <c r="P527" s="259"/>
      <c r="Q527" s="243"/>
      <c r="R527" s="230"/>
      <c r="S527" s="264"/>
      <c r="T527" s="230"/>
      <c r="U527" s="230"/>
      <c r="V527" s="230"/>
      <c r="W527" s="230"/>
      <c r="X527" s="230"/>
      <c r="Y527" s="230"/>
      <c r="Z527" s="230"/>
      <c r="AA527" s="230"/>
      <c r="AB527" s="230"/>
      <c r="AC527" s="230"/>
      <c r="AD527" s="230"/>
    </row>
    <row r="528" spans="1:30" ht="15.5">
      <c r="A528" s="233"/>
      <c r="B528" s="233"/>
      <c r="C528" s="233"/>
      <c r="D528" s="267"/>
      <c r="E528" s="240"/>
      <c r="F528" s="240"/>
      <c r="G528" s="249"/>
      <c r="H528" s="249"/>
      <c r="I528" s="249"/>
      <c r="J528" s="249"/>
      <c r="K528" s="249"/>
      <c r="L528" s="249"/>
      <c r="M528" s="259"/>
      <c r="N528" s="259"/>
      <c r="O528" s="259"/>
      <c r="P528" s="259"/>
      <c r="Q528" s="243"/>
      <c r="R528" s="230"/>
      <c r="S528" s="264"/>
      <c r="T528" s="230"/>
      <c r="U528" s="230"/>
      <c r="V528" s="230"/>
      <c r="W528" s="230"/>
      <c r="X528" s="230"/>
      <c r="Y528" s="230"/>
      <c r="Z528" s="230"/>
      <c r="AA528" s="230"/>
      <c r="AB528" s="230"/>
      <c r="AC528" s="230"/>
      <c r="AD528" s="230"/>
    </row>
    <row r="529" spans="1:30" ht="15.5">
      <c r="A529" s="233"/>
      <c r="B529" s="233"/>
      <c r="C529" s="233"/>
      <c r="D529" s="267"/>
      <c r="E529" s="240"/>
      <c r="F529" s="240"/>
      <c r="G529" s="249"/>
      <c r="H529" s="249"/>
      <c r="I529" s="249"/>
      <c r="J529" s="249"/>
      <c r="K529" s="249"/>
      <c r="L529" s="249"/>
      <c r="M529" s="259"/>
      <c r="N529" s="259"/>
      <c r="O529" s="259"/>
      <c r="P529" s="259"/>
      <c r="Q529" s="243"/>
      <c r="R529" s="230"/>
      <c r="S529" s="264"/>
      <c r="T529" s="230"/>
      <c r="U529" s="230"/>
      <c r="V529" s="230"/>
      <c r="W529" s="230"/>
      <c r="X529" s="230"/>
      <c r="Y529" s="230"/>
      <c r="Z529" s="230"/>
      <c r="AA529" s="230"/>
      <c r="AB529" s="230"/>
      <c r="AC529" s="230"/>
      <c r="AD529" s="230"/>
    </row>
    <row r="530" spans="1:30" ht="15.5">
      <c r="A530" s="233"/>
      <c r="B530" s="233"/>
      <c r="C530" s="233"/>
      <c r="D530" s="267"/>
      <c r="E530" s="240"/>
      <c r="F530" s="240"/>
      <c r="G530" s="249"/>
      <c r="H530" s="249"/>
      <c r="I530" s="249"/>
      <c r="J530" s="249"/>
      <c r="K530" s="249"/>
      <c r="L530" s="249"/>
      <c r="M530" s="259"/>
      <c r="N530" s="259"/>
      <c r="O530" s="259"/>
      <c r="P530" s="259"/>
      <c r="Q530" s="243"/>
      <c r="R530" s="230"/>
      <c r="S530" s="264"/>
      <c r="T530" s="230"/>
      <c r="U530" s="230"/>
      <c r="V530" s="230"/>
      <c r="W530" s="230"/>
      <c r="X530" s="230"/>
      <c r="Y530" s="230"/>
      <c r="Z530" s="230"/>
      <c r="AA530" s="230"/>
      <c r="AB530" s="230"/>
      <c r="AC530" s="230"/>
      <c r="AD530" s="230"/>
    </row>
    <row r="531" spans="1:30" ht="15.5">
      <c r="A531" s="233"/>
      <c r="B531" s="233"/>
      <c r="C531" s="233"/>
      <c r="D531" s="267"/>
      <c r="E531" s="240"/>
      <c r="F531" s="240"/>
      <c r="G531" s="249"/>
      <c r="H531" s="249"/>
      <c r="I531" s="249"/>
      <c r="J531" s="249"/>
      <c r="K531" s="249"/>
      <c r="L531" s="249"/>
      <c r="M531" s="259"/>
      <c r="N531" s="259"/>
      <c r="O531" s="259"/>
      <c r="P531" s="259"/>
      <c r="Q531" s="243"/>
      <c r="R531" s="230"/>
      <c r="S531" s="264"/>
      <c r="T531" s="230"/>
      <c r="U531" s="230"/>
      <c r="V531" s="230"/>
      <c r="W531" s="230"/>
      <c r="X531" s="230"/>
      <c r="Y531" s="230"/>
      <c r="Z531" s="230"/>
      <c r="AA531" s="230"/>
      <c r="AB531" s="230"/>
      <c r="AC531" s="230"/>
      <c r="AD531" s="230"/>
    </row>
    <row r="532" spans="1:30" ht="15.5">
      <c r="A532" s="233"/>
      <c r="B532" s="233"/>
      <c r="C532" s="233"/>
      <c r="D532" s="267"/>
      <c r="E532" s="240"/>
      <c r="F532" s="240"/>
      <c r="G532" s="249"/>
      <c r="H532" s="249"/>
      <c r="I532" s="249"/>
      <c r="J532" s="249"/>
      <c r="K532" s="249"/>
      <c r="L532" s="249"/>
      <c r="M532" s="259"/>
      <c r="N532" s="259"/>
      <c r="O532" s="259"/>
      <c r="P532" s="259"/>
      <c r="Q532" s="243"/>
      <c r="R532" s="230"/>
      <c r="S532" s="264"/>
      <c r="T532" s="230"/>
      <c r="U532" s="230"/>
      <c r="V532" s="230"/>
      <c r="W532" s="230"/>
      <c r="X532" s="230"/>
      <c r="Y532" s="230"/>
      <c r="Z532" s="230"/>
      <c r="AA532" s="230"/>
      <c r="AB532" s="230"/>
      <c r="AC532" s="230"/>
      <c r="AD532" s="230"/>
    </row>
    <row r="533" spans="1:30" ht="15.5">
      <c r="A533" s="233"/>
      <c r="B533" s="233"/>
      <c r="C533" s="233"/>
      <c r="D533" s="267"/>
      <c r="E533" s="240"/>
      <c r="F533" s="240"/>
      <c r="G533" s="249"/>
      <c r="H533" s="249"/>
      <c r="I533" s="249"/>
      <c r="J533" s="249"/>
      <c r="K533" s="249"/>
      <c r="L533" s="249"/>
      <c r="M533" s="259"/>
      <c r="N533" s="259"/>
      <c r="O533" s="259"/>
      <c r="P533" s="259"/>
      <c r="Q533" s="243"/>
      <c r="R533" s="230"/>
      <c r="S533" s="264"/>
      <c r="T533" s="230"/>
      <c r="U533" s="230"/>
      <c r="V533" s="230"/>
      <c r="W533" s="230"/>
      <c r="X533" s="230"/>
      <c r="Y533" s="230"/>
      <c r="Z533" s="230"/>
      <c r="AA533" s="230"/>
      <c r="AB533" s="230"/>
      <c r="AC533" s="230"/>
      <c r="AD533" s="230"/>
    </row>
    <row r="534" spans="1:30" ht="15.5">
      <c r="A534" s="233"/>
      <c r="B534" s="233"/>
      <c r="C534" s="233"/>
      <c r="D534" s="267"/>
      <c r="E534" s="240"/>
      <c r="F534" s="240"/>
      <c r="G534" s="249"/>
      <c r="H534" s="249"/>
      <c r="I534" s="249"/>
      <c r="J534" s="249"/>
      <c r="K534" s="249"/>
      <c r="L534" s="249"/>
      <c r="M534" s="259"/>
      <c r="N534" s="259"/>
      <c r="O534" s="259"/>
      <c r="P534" s="259"/>
      <c r="Q534" s="243"/>
      <c r="R534" s="230"/>
      <c r="S534" s="264"/>
      <c r="T534" s="230"/>
      <c r="U534" s="230"/>
      <c r="V534" s="230"/>
      <c r="W534" s="230"/>
      <c r="X534" s="230"/>
      <c r="Y534" s="230"/>
      <c r="Z534" s="230"/>
      <c r="AA534" s="230"/>
      <c r="AB534" s="230"/>
      <c r="AC534" s="230"/>
      <c r="AD534" s="230"/>
    </row>
    <row r="535" spans="1:30" ht="15.5">
      <c r="A535" s="233"/>
      <c r="B535" s="233"/>
      <c r="C535" s="233"/>
      <c r="D535" s="267"/>
      <c r="E535" s="240"/>
      <c r="F535" s="240"/>
      <c r="G535" s="249"/>
      <c r="H535" s="249"/>
      <c r="I535" s="249"/>
      <c r="J535" s="249"/>
      <c r="K535" s="249"/>
      <c r="L535" s="249"/>
      <c r="M535" s="259"/>
      <c r="N535" s="259"/>
      <c r="O535" s="259"/>
      <c r="P535" s="259"/>
      <c r="Q535" s="243"/>
      <c r="R535" s="230"/>
      <c r="S535" s="264"/>
      <c r="T535" s="230"/>
      <c r="U535" s="230"/>
      <c r="V535" s="230"/>
      <c r="W535" s="230"/>
      <c r="X535" s="230"/>
      <c r="Y535" s="230"/>
      <c r="Z535" s="230"/>
      <c r="AA535" s="230"/>
      <c r="AB535" s="230"/>
      <c r="AC535" s="230"/>
      <c r="AD535" s="230"/>
    </row>
    <row r="536" spans="1:30" ht="15.5">
      <c r="A536" s="233"/>
      <c r="B536" s="233"/>
      <c r="C536" s="233"/>
      <c r="D536" s="267"/>
      <c r="E536" s="240"/>
      <c r="F536" s="240"/>
      <c r="G536" s="249"/>
      <c r="H536" s="249"/>
      <c r="I536" s="249"/>
      <c r="J536" s="249"/>
      <c r="K536" s="249"/>
      <c r="L536" s="249"/>
      <c r="M536" s="259"/>
      <c r="N536" s="259"/>
      <c r="O536" s="259"/>
      <c r="P536" s="259"/>
      <c r="Q536" s="243"/>
      <c r="R536" s="230"/>
      <c r="S536" s="264"/>
      <c r="T536" s="230"/>
      <c r="U536" s="230"/>
      <c r="V536" s="230"/>
      <c r="W536" s="230"/>
      <c r="X536" s="230"/>
      <c r="Y536" s="230"/>
      <c r="Z536" s="230"/>
      <c r="AA536" s="230"/>
      <c r="AB536" s="230"/>
      <c r="AC536" s="230"/>
      <c r="AD536" s="230"/>
    </row>
    <row r="537" spans="1:30" ht="15.5">
      <c r="A537" s="233"/>
      <c r="B537" s="233"/>
      <c r="C537" s="233"/>
      <c r="D537" s="267"/>
      <c r="E537" s="240"/>
      <c r="F537" s="240"/>
      <c r="G537" s="249"/>
      <c r="H537" s="249"/>
      <c r="I537" s="249"/>
      <c r="J537" s="249"/>
      <c r="K537" s="249"/>
      <c r="L537" s="249"/>
      <c r="M537" s="259"/>
      <c r="N537" s="259"/>
      <c r="O537" s="259"/>
      <c r="P537" s="259"/>
      <c r="Q537" s="243"/>
      <c r="R537" s="230"/>
      <c r="S537" s="264"/>
      <c r="T537" s="230"/>
      <c r="U537" s="230"/>
      <c r="V537" s="230"/>
      <c r="W537" s="230"/>
      <c r="X537" s="230"/>
      <c r="Y537" s="230"/>
      <c r="Z537" s="230"/>
      <c r="AA537" s="230"/>
      <c r="AB537" s="230"/>
      <c r="AC537" s="230"/>
      <c r="AD537" s="230"/>
    </row>
    <row r="538" spans="1:30" ht="15.5">
      <c r="A538" s="233"/>
      <c r="B538" s="233"/>
      <c r="C538" s="233"/>
      <c r="D538" s="267"/>
      <c r="E538" s="240"/>
      <c r="F538" s="240"/>
      <c r="G538" s="249"/>
      <c r="H538" s="249"/>
      <c r="I538" s="249"/>
      <c r="J538" s="249"/>
      <c r="K538" s="249"/>
      <c r="L538" s="249"/>
      <c r="M538" s="259"/>
      <c r="N538" s="259"/>
      <c r="O538" s="259"/>
      <c r="P538" s="259"/>
      <c r="Q538" s="243"/>
      <c r="R538" s="230"/>
      <c r="S538" s="264"/>
      <c r="T538" s="230"/>
      <c r="U538" s="230"/>
      <c r="V538" s="230"/>
      <c r="W538" s="230"/>
      <c r="X538" s="230"/>
      <c r="Y538" s="230"/>
      <c r="Z538" s="230"/>
      <c r="AA538" s="230"/>
      <c r="AB538" s="230"/>
      <c r="AC538" s="230"/>
      <c r="AD538" s="230"/>
    </row>
    <row r="539" spans="1:30" ht="15.5">
      <c r="A539" s="233"/>
      <c r="B539" s="233"/>
      <c r="C539" s="233"/>
      <c r="D539" s="267"/>
      <c r="E539" s="240"/>
      <c r="F539" s="240"/>
      <c r="G539" s="249"/>
      <c r="H539" s="249"/>
      <c r="I539" s="249"/>
      <c r="J539" s="249"/>
      <c r="K539" s="249"/>
      <c r="L539" s="249"/>
      <c r="M539" s="259"/>
      <c r="N539" s="259"/>
      <c r="O539" s="259"/>
      <c r="P539" s="259"/>
      <c r="Q539" s="243"/>
      <c r="R539" s="230"/>
      <c r="S539" s="264"/>
      <c r="T539" s="230"/>
      <c r="U539" s="230"/>
      <c r="V539" s="230"/>
      <c r="W539" s="230"/>
      <c r="X539" s="230"/>
      <c r="Y539" s="230"/>
      <c r="Z539" s="230"/>
      <c r="AA539" s="230"/>
      <c r="AB539" s="230"/>
      <c r="AC539" s="230"/>
      <c r="AD539" s="230"/>
    </row>
    <row r="540" spans="1:30" ht="15.5">
      <c r="A540" s="233"/>
      <c r="B540" s="233"/>
      <c r="C540" s="233"/>
      <c r="D540" s="267"/>
      <c r="E540" s="240"/>
      <c r="F540" s="240"/>
      <c r="G540" s="249"/>
      <c r="H540" s="249"/>
      <c r="I540" s="249"/>
      <c r="J540" s="249"/>
      <c r="K540" s="249"/>
      <c r="L540" s="249"/>
      <c r="M540" s="259"/>
      <c r="N540" s="259"/>
      <c r="O540" s="259"/>
      <c r="P540" s="259"/>
      <c r="Q540" s="243"/>
      <c r="R540" s="230"/>
      <c r="S540" s="264"/>
      <c r="T540" s="230"/>
      <c r="U540" s="230"/>
      <c r="V540" s="230"/>
      <c r="W540" s="230"/>
      <c r="X540" s="230"/>
      <c r="Y540" s="230"/>
      <c r="Z540" s="230"/>
      <c r="AA540" s="230"/>
      <c r="AB540" s="230"/>
      <c r="AC540" s="230"/>
      <c r="AD540" s="230"/>
    </row>
    <row r="541" spans="1:30" ht="15.5">
      <c r="A541" s="233"/>
      <c r="B541" s="233"/>
      <c r="C541" s="233"/>
      <c r="D541" s="267"/>
      <c r="E541" s="240"/>
      <c r="F541" s="240"/>
      <c r="G541" s="249"/>
      <c r="H541" s="249"/>
      <c r="I541" s="249"/>
      <c r="J541" s="249"/>
      <c r="K541" s="249"/>
      <c r="L541" s="249"/>
      <c r="M541" s="259"/>
      <c r="N541" s="259"/>
      <c r="O541" s="259"/>
      <c r="P541" s="259"/>
      <c r="Q541" s="243"/>
      <c r="R541" s="230"/>
      <c r="S541" s="264"/>
      <c r="T541" s="230"/>
      <c r="U541" s="230"/>
      <c r="V541" s="230"/>
      <c r="W541" s="230"/>
      <c r="X541" s="230"/>
      <c r="Y541" s="230"/>
      <c r="Z541" s="230"/>
      <c r="AA541" s="230"/>
      <c r="AB541" s="230"/>
      <c r="AC541" s="230"/>
      <c r="AD541" s="230"/>
    </row>
    <row r="542" spans="1:30" ht="15.5">
      <c r="A542" s="233"/>
      <c r="B542" s="233"/>
      <c r="C542" s="233"/>
      <c r="D542" s="267"/>
      <c r="E542" s="240"/>
      <c r="F542" s="240"/>
      <c r="G542" s="249"/>
      <c r="H542" s="249"/>
      <c r="I542" s="249"/>
      <c r="J542" s="249"/>
      <c r="K542" s="249"/>
      <c r="L542" s="249"/>
      <c r="M542" s="259"/>
      <c r="N542" s="259"/>
      <c r="O542" s="259"/>
      <c r="P542" s="259"/>
      <c r="Q542" s="243"/>
      <c r="R542" s="230"/>
      <c r="S542" s="264"/>
      <c r="T542" s="230"/>
      <c r="U542" s="230"/>
      <c r="V542" s="230"/>
      <c r="W542" s="230"/>
      <c r="X542" s="230"/>
      <c r="Y542" s="230"/>
      <c r="Z542" s="230"/>
      <c r="AA542" s="230"/>
      <c r="AB542" s="230"/>
      <c r="AC542" s="230"/>
      <c r="AD542" s="230"/>
    </row>
    <row r="543" spans="1:30" ht="15.5">
      <c r="A543" s="233"/>
      <c r="B543" s="233"/>
      <c r="C543" s="233"/>
      <c r="D543" s="267"/>
      <c r="E543" s="240"/>
      <c r="F543" s="240"/>
      <c r="G543" s="249"/>
      <c r="H543" s="249"/>
      <c r="I543" s="249"/>
      <c r="J543" s="249"/>
      <c r="K543" s="249"/>
      <c r="L543" s="249"/>
      <c r="M543" s="259"/>
      <c r="N543" s="259"/>
      <c r="O543" s="259"/>
      <c r="P543" s="259"/>
      <c r="Q543" s="243"/>
      <c r="R543" s="230"/>
      <c r="S543" s="264"/>
      <c r="T543" s="230"/>
      <c r="U543" s="230"/>
      <c r="V543" s="230"/>
      <c r="W543" s="230"/>
      <c r="X543" s="230"/>
      <c r="Y543" s="230"/>
      <c r="Z543" s="230"/>
      <c r="AA543" s="230"/>
      <c r="AB543" s="230"/>
      <c r="AC543" s="230"/>
      <c r="AD543" s="230"/>
    </row>
    <row r="544" spans="1:30" ht="15.5">
      <c r="A544" s="233"/>
      <c r="B544" s="233"/>
      <c r="C544" s="233"/>
      <c r="D544" s="267"/>
      <c r="E544" s="240"/>
      <c r="F544" s="240"/>
      <c r="G544" s="249"/>
      <c r="H544" s="249"/>
      <c r="I544" s="249"/>
      <c r="J544" s="249"/>
      <c r="K544" s="249"/>
      <c r="L544" s="249"/>
      <c r="M544" s="259"/>
      <c r="N544" s="259"/>
      <c r="O544" s="259"/>
      <c r="P544" s="259"/>
      <c r="Q544" s="243"/>
      <c r="R544" s="230"/>
      <c r="S544" s="264"/>
      <c r="T544" s="230"/>
      <c r="U544" s="230"/>
      <c r="V544" s="230"/>
      <c r="W544" s="230"/>
      <c r="X544" s="230"/>
      <c r="Y544" s="230"/>
      <c r="Z544" s="230"/>
      <c r="AA544" s="230"/>
      <c r="AB544" s="230"/>
      <c r="AC544" s="230"/>
      <c r="AD544" s="230"/>
    </row>
    <row r="545" spans="1:30" ht="15.5">
      <c r="A545" s="233"/>
      <c r="B545" s="233"/>
      <c r="C545" s="233"/>
      <c r="D545" s="267"/>
      <c r="E545" s="240"/>
      <c r="F545" s="240"/>
      <c r="G545" s="249"/>
      <c r="H545" s="249"/>
      <c r="I545" s="249"/>
      <c r="J545" s="249"/>
      <c r="K545" s="249"/>
      <c r="L545" s="249"/>
      <c r="M545" s="259"/>
      <c r="N545" s="259"/>
      <c r="O545" s="259"/>
      <c r="P545" s="259"/>
      <c r="Q545" s="243"/>
      <c r="R545" s="230"/>
      <c r="S545" s="264"/>
      <c r="T545" s="230"/>
      <c r="U545" s="230"/>
      <c r="V545" s="230"/>
      <c r="W545" s="230"/>
      <c r="X545" s="230"/>
      <c r="Y545" s="230"/>
      <c r="Z545" s="230"/>
      <c r="AA545" s="230"/>
      <c r="AB545" s="230"/>
      <c r="AC545" s="230"/>
      <c r="AD545" s="230"/>
    </row>
    <row r="546" spans="1:30" ht="15.5">
      <c r="A546" s="233"/>
      <c r="B546" s="233"/>
      <c r="C546" s="233"/>
      <c r="D546" s="267"/>
      <c r="E546" s="240"/>
      <c r="F546" s="240"/>
      <c r="G546" s="249"/>
      <c r="H546" s="249"/>
      <c r="I546" s="249"/>
      <c r="J546" s="249"/>
      <c r="K546" s="249"/>
      <c r="L546" s="249"/>
      <c r="M546" s="259"/>
      <c r="N546" s="259"/>
      <c r="O546" s="259"/>
      <c r="P546" s="259"/>
      <c r="Q546" s="243"/>
      <c r="R546" s="230"/>
      <c r="S546" s="264"/>
      <c r="T546" s="230"/>
      <c r="U546" s="230"/>
      <c r="V546" s="230"/>
      <c r="W546" s="230"/>
      <c r="X546" s="230"/>
      <c r="Y546" s="230"/>
      <c r="Z546" s="230"/>
      <c r="AA546" s="230"/>
      <c r="AB546" s="230"/>
      <c r="AC546" s="230"/>
      <c r="AD546" s="230"/>
    </row>
    <row r="547" spans="1:30" ht="15.5">
      <c r="A547" s="233"/>
      <c r="B547" s="233"/>
      <c r="C547" s="233"/>
      <c r="D547" s="267"/>
      <c r="E547" s="240"/>
      <c r="F547" s="240"/>
      <c r="G547" s="249"/>
      <c r="H547" s="249"/>
      <c r="I547" s="249"/>
      <c r="J547" s="249"/>
      <c r="K547" s="249"/>
      <c r="L547" s="249"/>
      <c r="M547" s="259"/>
      <c r="N547" s="259"/>
      <c r="O547" s="259"/>
      <c r="P547" s="259"/>
      <c r="Q547" s="243"/>
      <c r="R547" s="230"/>
      <c r="S547" s="264"/>
      <c r="T547" s="230"/>
      <c r="U547" s="230"/>
      <c r="V547" s="230"/>
      <c r="W547" s="230"/>
      <c r="X547" s="230"/>
      <c r="Y547" s="230"/>
      <c r="Z547" s="230"/>
      <c r="AA547" s="230"/>
      <c r="AB547" s="230"/>
      <c r="AC547" s="230"/>
      <c r="AD547" s="230"/>
    </row>
    <row r="548" spans="1:30" ht="15.5">
      <c r="A548" s="233"/>
      <c r="B548" s="233"/>
      <c r="C548" s="233"/>
      <c r="D548" s="267"/>
      <c r="E548" s="240"/>
      <c r="F548" s="240"/>
      <c r="G548" s="249"/>
      <c r="H548" s="249"/>
      <c r="I548" s="249"/>
      <c r="J548" s="249"/>
      <c r="K548" s="249"/>
      <c r="L548" s="249"/>
      <c r="M548" s="259"/>
      <c r="N548" s="259"/>
      <c r="O548" s="259"/>
      <c r="P548" s="259"/>
      <c r="Q548" s="243"/>
      <c r="R548" s="230"/>
      <c r="S548" s="264"/>
      <c r="T548" s="230"/>
      <c r="U548" s="230"/>
      <c r="V548" s="230"/>
      <c r="W548" s="230"/>
      <c r="X548" s="230"/>
      <c r="Y548" s="230"/>
      <c r="Z548" s="230"/>
      <c r="AA548" s="230"/>
      <c r="AB548" s="230"/>
      <c r="AC548" s="230"/>
      <c r="AD548" s="230"/>
    </row>
    <row r="549" spans="1:30" ht="15.5">
      <c r="A549" s="233"/>
      <c r="B549" s="233"/>
      <c r="C549" s="233"/>
      <c r="D549" s="267"/>
      <c r="E549" s="240"/>
      <c r="F549" s="240"/>
      <c r="G549" s="249"/>
      <c r="H549" s="249"/>
      <c r="I549" s="249"/>
      <c r="J549" s="249"/>
      <c r="K549" s="249"/>
      <c r="L549" s="249"/>
      <c r="M549" s="259"/>
      <c r="N549" s="259"/>
      <c r="O549" s="259"/>
      <c r="P549" s="259"/>
      <c r="Q549" s="243"/>
      <c r="R549" s="230"/>
      <c r="S549" s="264"/>
      <c r="T549" s="230"/>
      <c r="U549" s="230"/>
      <c r="V549" s="230"/>
      <c r="W549" s="230"/>
      <c r="X549" s="230"/>
      <c r="Y549" s="230"/>
      <c r="Z549" s="230"/>
      <c r="AA549" s="230"/>
      <c r="AB549" s="230"/>
      <c r="AC549" s="230"/>
      <c r="AD549" s="230"/>
    </row>
    <row r="550" spans="1:30" ht="15.5">
      <c r="A550" s="233"/>
      <c r="B550" s="233"/>
      <c r="C550" s="233"/>
      <c r="D550" s="267"/>
      <c r="E550" s="240"/>
      <c r="F550" s="240"/>
      <c r="G550" s="249"/>
      <c r="H550" s="249"/>
      <c r="I550" s="249"/>
      <c r="J550" s="249"/>
      <c r="K550" s="249"/>
      <c r="L550" s="249"/>
      <c r="M550" s="259"/>
      <c r="N550" s="259"/>
      <c r="O550" s="259"/>
      <c r="P550" s="259"/>
      <c r="Q550" s="243"/>
      <c r="R550" s="230"/>
      <c r="S550" s="264"/>
      <c r="T550" s="230"/>
      <c r="U550" s="230"/>
      <c r="V550" s="230"/>
      <c r="W550" s="230"/>
      <c r="X550" s="230"/>
      <c r="Y550" s="230"/>
      <c r="Z550" s="230"/>
      <c r="AA550" s="230"/>
      <c r="AB550" s="230"/>
      <c r="AC550" s="230"/>
      <c r="AD550" s="230"/>
    </row>
    <row r="551" spans="1:30" ht="15.5">
      <c r="A551" s="233"/>
      <c r="B551" s="233"/>
      <c r="C551" s="233"/>
      <c r="D551" s="267"/>
      <c r="E551" s="240"/>
      <c r="F551" s="240"/>
      <c r="G551" s="249"/>
      <c r="H551" s="249"/>
      <c r="I551" s="249"/>
      <c r="J551" s="249"/>
      <c r="K551" s="249"/>
      <c r="L551" s="249"/>
      <c r="M551" s="259"/>
      <c r="N551" s="259"/>
      <c r="O551" s="259"/>
      <c r="P551" s="259"/>
      <c r="Q551" s="243"/>
      <c r="R551" s="230"/>
      <c r="S551" s="264"/>
      <c r="T551" s="230"/>
      <c r="U551" s="230"/>
      <c r="V551" s="230"/>
      <c r="W551" s="230"/>
      <c r="X551" s="230"/>
      <c r="Y551" s="230"/>
      <c r="Z551" s="230"/>
      <c r="AA551" s="230"/>
      <c r="AB551" s="230"/>
      <c r="AC551" s="230"/>
      <c r="AD551" s="230"/>
    </row>
    <row r="552" spans="1:30" ht="15.5">
      <c r="A552" s="233"/>
      <c r="B552" s="233"/>
      <c r="C552" s="233"/>
      <c r="D552" s="267"/>
      <c r="E552" s="240"/>
      <c r="F552" s="240"/>
      <c r="G552" s="249"/>
      <c r="H552" s="249"/>
      <c r="I552" s="249"/>
      <c r="J552" s="249"/>
      <c r="K552" s="249"/>
      <c r="L552" s="249"/>
      <c r="M552" s="259"/>
      <c r="N552" s="259"/>
      <c r="O552" s="259"/>
      <c r="P552" s="259"/>
      <c r="Q552" s="243"/>
      <c r="R552" s="230"/>
      <c r="S552" s="264"/>
      <c r="T552" s="230"/>
      <c r="U552" s="230"/>
      <c r="V552" s="230"/>
      <c r="W552" s="230"/>
      <c r="X552" s="230"/>
      <c r="Y552" s="230"/>
      <c r="Z552" s="230"/>
      <c r="AA552" s="230"/>
      <c r="AB552" s="230"/>
      <c r="AC552" s="230"/>
      <c r="AD552" s="230"/>
    </row>
    <row r="553" spans="1:30" ht="15.5">
      <c r="A553" s="233"/>
      <c r="B553" s="233"/>
      <c r="C553" s="233"/>
      <c r="D553" s="267"/>
      <c r="E553" s="240"/>
      <c r="F553" s="240"/>
      <c r="G553" s="249"/>
      <c r="H553" s="249"/>
      <c r="I553" s="249"/>
      <c r="J553" s="249"/>
      <c r="K553" s="249"/>
      <c r="L553" s="249"/>
      <c r="M553" s="259"/>
      <c r="N553" s="259"/>
      <c r="O553" s="259"/>
      <c r="P553" s="259"/>
      <c r="Q553" s="243"/>
      <c r="R553" s="230"/>
      <c r="S553" s="264"/>
      <c r="T553" s="230"/>
      <c r="U553" s="230"/>
      <c r="V553" s="230"/>
      <c r="W553" s="230"/>
      <c r="X553" s="230"/>
      <c r="Y553" s="230"/>
      <c r="Z553" s="230"/>
      <c r="AA553" s="230"/>
      <c r="AB553" s="230"/>
      <c r="AC553" s="230"/>
      <c r="AD553" s="230"/>
    </row>
    <row r="554" spans="1:30" ht="15.5">
      <c r="A554" s="233"/>
      <c r="B554" s="233"/>
      <c r="C554" s="233"/>
      <c r="D554" s="267"/>
      <c r="E554" s="240"/>
      <c r="F554" s="240"/>
      <c r="G554" s="249"/>
      <c r="H554" s="249"/>
      <c r="I554" s="249"/>
      <c r="J554" s="249"/>
      <c r="K554" s="249"/>
      <c r="L554" s="249"/>
      <c r="M554" s="259"/>
      <c r="N554" s="259"/>
      <c r="O554" s="259"/>
      <c r="P554" s="259"/>
      <c r="Q554" s="243"/>
      <c r="R554" s="230"/>
      <c r="S554" s="264"/>
      <c r="T554" s="230"/>
      <c r="U554" s="230"/>
      <c r="V554" s="230"/>
      <c r="W554" s="230"/>
      <c r="X554" s="230"/>
      <c r="Y554" s="230"/>
      <c r="Z554" s="230"/>
      <c r="AA554" s="230"/>
      <c r="AB554" s="230"/>
      <c r="AC554" s="230"/>
      <c r="AD554" s="230"/>
    </row>
    <row r="555" spans="1:30" ht="15.5">
      <c r="A555" s="233"/>
      <c r="B555" s="233"/>
      <c r="C555" s="233"/>
      <c r="D555" s="267"/>
      <c r="E555" s="240"/>
      <c r="F555" s="240"/>
      <c r="G555" s="249"/>
      <c r="H555" s="249"/>
      <c r="I555" s="249"/>
      <c r="J555" s="249"/>
      <c r="K555" s="249"/>
      <c r="L555" s="249"/>
      <c r="M555" s="259"/>
      <c r="N555" s="259"/>
      <c r="O555" s="259"/>
      <c r="P555" s="259"/>
      <c r="Q555" s="243"/>
      <c r="R555" s="230"/>
      <c r="S555" s="264"/>
      <c r="T555" s="230"/>
      <c r="U555" s="230"/>
      <c r="V555" s="230"/>
      <c r="W555" s="230"/>
      <c r="X555" s="230"/>
      <c r="Y555" s="230"/>
      <c r="Z555" s="230"/>
      <c r="AA555" s="230"/>
      <c r="AB555" s="230"/>
      <c r="AC555" s="230"/>
      <c r="AD555" s="230"/>
    </row>
    <row r="556" spans="1:30" ht="15.5">
      <c r="A556" s="233"/>
      <c r="B556" s="233"/>
      <c r="C556" s="233"/>
      <c r="D556" s="267"/>
      <c r="E556" s="240"/>
      <c r="F556" s="240"/>
      <c r="G556" s="249"/>
      <c r="H556" s="249"/>
      <c r="I556" s="249"/>
      <c r="J556" s="249"/>
      <c r="K556" s="249"/>
      <c r="L556" s="249"/>
      <c r="M556" s="259"/>
      <c r="N556" s="259"/>
      <c r="O556" s="259"/>
      <c r="P556" s="259"/>
      <c r="Q556" s="243"/>
      <c r="R556" s="230"/>
      <c r="S556" s="264"/>
      <c r="T556" s="230"/>
      <c r="U556" s="230"/>
      <c r="V556" s="230"/>
      <c r="W556" s="230"/>
      <c r="X556" s="230"/>
      <c r="Y556" s="230"/>
      <c r="Z556" s="230"/>
      <c r="AA556" s="230"/>
      <c r="AB556" s="230"/>
      <c r="AC556" s="230"/>
      <c r="AD556" s="230"/>
    </row>
    <row r="557" spans="1:30" ht="15.5">
      <c r="A557" s="233"/>
      <c r="B557" s="233"/>
      <c r="C557" s="233"/>
      <c r="D557" s="267"/>
      <c r="E557" s="240"/>
      <c r="F557" s="240"/>
      <c r="G557" s="249"/>
      <c r="H557" s="249"/>
      <c r="I557" s="249"/>
      <c r="J557" s="249"/>
      <c r="K557" s="249"/>
      <c r="L557" s="249"/>
      <c r="M557" s="259"/>
      <c r="N557" s="259"/>
      <c r="O557" s="259"/>
      <c r="P557" s="259"/>
      <c r="Q557" s="243"/>
      <c r="R557" s="230"/>
      <c r="S557" s="264"/>
      <c r="T557" s="230"/>
      <c r="U557" s="230"/>
      <c r="V557" s="230"/>
      <c r="W557" s="230"/>
      <c r="X557" s="230"/>
      <c r="Y557" s="230"/>
      <c r="Z557" s="230"/>
      <c r="AA557" s="230"/>
      <c r="AB557" s="230"/>
      <c r="AC557" s="230"/>
      <c r="AD557" s="230"/>
    </row>
    <row r="558" spans="1:30" ht="15.5">
      <c r="A558" s="233"/>
      <c r="B558" s="233"/>
      <c r="C558" s="233"/>
      <c r="D558" s="267"/>
      <c r="E558" s="240"/>
      <c r="F558" s="240"/>
      <c r="G558" s="249"/>
      <c r="H558" s="249"/>
      <c r="I558" s="249"/>
      <c r="J558" s="249"/>
      <c r="K558" s="249"/>
      <c r="L558" s="249"/>
      <c r="M558" s="259"/>
      <c r="N558" s="259"/>
      <c r="O558" s="259"/>
      <c r="P558" s="259"/>
      <c r="Q558" s="243"/>
      <c r="R558" s="230"/>
      <c r="S558" s="264"/>
      <c r="T558" s="230"/>
      <c r="U558" s="230"/>
      <c r="V558" s="230"/>
      <c r="W558" s="230"/>
      <c r="X558" s="230"/>
      <c r="Y558" s="230"/>
      <c r="Z558" s="230"/>
      <c r="AA558" s="230"/>
      <c r="AB558" s="230"/>
      <c r="AC558" s="230"/>
      <c r="AD558" s="230"/>
    </row>
    <row r="559" spans="1:30" ht="15.5">
      <c r="A559" s="233"/>
      <c r="B559" s="233"/>
      <c r="C559" s="233"/>
      <c r="D559" s="267"/>
      <c r="E559" s="240"/>
      <c r="F559" s="240"/>
      <c r="G559" s="249"/>
      <c r="H559" s="249"/>
      <c r="I559" s="249"/>
      <c r="J559" s="249"/>
      <c r="K559" s="249"/>
      <c r="L559" s="249"/>
      <c r="M559" s="259"/>
      <c r="N559" s="259"/>
      <c r="O559" s="259"/>
      <c r="P559" s="259"/>
      <c r="Q559" s="243"/>
      <c r="R559" s="230"/>
      <c r="S559" s="264"/>
      <c r="T559" s="230"/>
      <c r="U559" s="230"/>
      <c r="V559" s="230"/>
      <c r="W559" s="230"/>
      <c r="X559" s="230"/>
      <c r="Y559" s="230"/>
      <c r="Z559" s="230"/>
      <c r="AA559" s="230"/>
      <c r="AB559" s="230"/>
      <c r="AC559" s="230"/>
      <c r="AD559" s="230"/>
    </row>
    <row r="560" spans="1:30" ht="15.5">
      <c r="A560" s="233"/>
      <c r="B560" s="233"/>
      <c r="C560" s="233"/>
      <c r="D560" s="267"/>
      <c r="E560" s="240"/>
      <c r="F560" s="240"/>
      <c r="G560" s="249"/>
      <c r="H560" s="249"/>
      <c r="I560" s="249"/>
      <c r="J560" s="249"/>
      <c r="K560" s="249"/>
      <c r="L560" s="249"/>
      <c r="M560" s="259"/>
      <c r="N560" s="259"/>
      <c r="O560" s="259"/>
      <c r="P560" s="259"/>
      <c r="Q560" s="243"/>
      <c r="R560" s="230"/>
      <c r="S560" s="264"/>
      <c r="T560" s="230"/>
      <c r="U560" s="230"/>
      <c r="V560" s="230"/>
      <c r="W560" s="230"/>
      <c r="X560" s="230"/>
      <c r="Y560" s="230"/>
      <c r="Z560" s="230"/>
      <c r="AA560" s="230"/>
      <c r="AB560" s="230"/>
      <c r="AC560" s="230"/>
      <c r="AD560" s="230"/>
    </row>
    <row r="561" spans="1:30" ht="15.5">
      <c r="A561" s="233"/>
      <c r="B561" s="233"/>
      <c r="C561" s="233"/>
      <c r="D561" s="267"/>
      <c r="E561" s="240"/>
      <c r="F561" s="240"/>
      <c r="G561" s="249"/>
      <c r="H561" s="249"/>
      <c r="I561" s="249"/>
      <c r="J561" s="249"/>
      <c r="K561" s="249"/>
      <c r="L561" s="249"/>
      <c r="M561" s="259"/>
      <c r="N561" s="259"/>
      <c r="O561" s="259"/>
      <c r="P561" s="259"/>
      <c r="Q561" s="243"/>
      <c r="R561" s="230"/>
      <c r="S561" s="264"/>
      <c r="T561" s="230"/>
      <c r="U561" s="230"/>
      <c r="V561" s="230"/>
      <c r="W561" s="230"/>
      <c r="X561" s="230"/>
      <c r="Y561" s="230"/>
      <c r="Z561" s="230"/>
      <c r="AA561" s="230"/>
      <c r="AB561" s="230"/>
      <c r="AC561" s="230"/>
      <c r="AD561" s="230"/>
    </row>
    <row r="562" spans="1:30" ht="15.5">
      <c r="A562" s="233"/>
      <c r="B562" s="233"/>
      <c r="C562" s="233"/>
      <c r="D562" s="267"/>
      <c r="E562" s="240"/>
      <c r="F562" s="240"/>
      <c r="G562" s="249"/>
      <c r="H562" s="249"/>
      <c r="I562" s="249"/>
      <c r="J562" s="249"/>
      <c r="K562" s="249"/>
      <c r="L562" s="249"/>
      <c r="M562" s="259"/>
      <c r="N562" s="259"/>
      <c r="O562" s="259"/>
      <c r="P562" s="259"/>
      <c r="Q562" s="243"/>
      <c r="R562" s="230"/>
      <c r="S562" s="264"/>
      <c r="T562" s="230"/>
      <c r="U562" s="230"/>
      <c r="V562" s="230"/>
      <c r="W562" s="230"/>
      <c r="X562" s="230"/>
      <c r="Y562" s="230"/>
      <c r="Z562" s="230"/>
      <c r="AA562" s="230"/>
      <c r="AB562" s="230"/>
      <c r="AC562" s="230"/>
      <c r="AD562" s="230"/>
    </row>
    <row r="563" spans="1:30" ht="15.5">
      <c r="A563" s="233"/>
      <c r="B563" s="233"/>
      <c r="C563" s="233"/>
      <c r="D563" s="267"/>
      <c r="E563" s="240"/>
      <c r="F563" s="240"/>
      <c r="G563" s="249"/>
      <c r="H563" s="249"/>
      <c r="I563" s="249"/>
      <c r="J563" s="249"/>
      <c r="K563" s="249"/>
      <c r="L563" s="249"/>
      <c r="M563" s="259"/>
      <c r="N563" s="259"/>
      <c r="O563" s="259"/>
      <c r="P563" s="259"/>
      <c r="Q563" s="243"/>
      <c r="R563" s="230"/>
      <c r="S563" s="264"/>
      <c r="T563" s="230"/>
      <c r="U563" s="230"/>
      <c r="V563" s="230"/>
      <c r="W563" s="230"/>
      <c r="X563" s="230"/>
      <c r="Y563" s="230"/>
      <c r="Z563" s="230"/>
      <c r="AA563" s="230"/>
      <c r="AB563" s="230"/>
      <c r="AC563" s="230"/>
      <c r="AD563" s="230"/>
    </row>
    <row r="564" spans="1:30" ht="15.5">
      <c r="A564" s="233"/>
      <c r="B564" s="233"/>
      <c r="C564" s="233"/>
      <c r="D564" s="267"/>
      <c r="E564" s="240"/>
      <c r="F564" s="240"/>
      <c r="G564" s="249"/>
      <c r="H564" s="249"/>
      <c r="I564" s="249"/>
      <c r="J564" s="249"/>
      <c r="K564" s="249"/>
      <c r="L564" s="249"/>
      <c r="M564" s="259"/>
      <c r="N564" s="259"/>
      <c r="O564" s="259"/>
      <c r="P564" s="259"/>
      <c r="Q564" s="243"/>
      <c r="R564" s="230"/>
      <c r="S564" s="264"/>
      <c r="T564" s="230"/>
      <c r="U564" s="230"/>
      <c r="V564" s="230"/>
      <c r="W564" s="230"/>
      <c r="X564" s="230"/>
      <c r="Y564" s="230"/>
      <c r="Z564" s="230"/>
      <c r="AA564" s="230"/>
      <c r="AB564" s="230"/>
      <c r="AC564" s="230"/>
      <c r="AD564" s="230"/>
    </row>
    <row r="565" spans="1:30" ht="15.5">
      <c r="A565" s="233"/>
      <c r="B565" s="233"/>
      <c r="C565" s="233"/>
      <c r="D565" s="267"/>
      <c r="E565" s="240"/>
      <c r="F565" s="240"/>
      <c r="G565" s="249"/>
      <c r="H565" s="249"/>
      <c r="I565" s="249"/>
      <c r="J565" s="249"/>
      <c r="K565" s="249"/>
      <c r="L565" s="249"/>
      <c r="M565" s="259"/>
      <c r="N565" s="259"/>
      <c r="O565" s="259"/>
      <c r="P565" s="259"/>
      <c r="Q565" s="243"/>
      <c r="R565" s="230"/>
      <c r="S565" s="264"/>
      <c r="T565" s="230"/>
      <c r="U565" s="230"/>
      <c r="V565" s="230"/>
      <c r="W565" s="230"/>
      <c r="X565" s="230"/>
      <c r="Y565" s="230"/>
      <c r="Z565" s="230"/>
      <c r="AA565" s="230"/>
      <c r="AB565" s="230"/>
      <c r="AC565" s="230"/>
      <c r="AD565" s="230"/>
    </row>
    <row r="566" spans="1:30" ht="15.5">
      <c r="A566" s="233"/>
      <c r="B566" s="233"/>
      <c r="C566" s="233"/>
      <c r="D566" s="267"/>
      <c r="E566" s="240"/>
      <c r="F566" s="240"/>
      <c r="G566" s="249"/>
      <c r="H566" s="249"/>
      <c r="I566" s="249"/>
      <c r="J566" s="249"/>
      <c r="K566" s="249"/>
      <c r="L566" s="249"/>
      <c r="M566" s="259"/>
      <c r="N566" s="259"/>
      <c r="O566" s="259"/>
      <c r="P566" s="259"/>
      <c r="Q566" s="243"/>
      <c r="R566" s="230"/>
      <c r="S566" s="264"/>
      <c r="T566" s="230"/>
      <c r="U566" s="230"/>
      <c r="V566" s="230"/>
      <c r="W566" s="230"/>
      <c r="X566" s="230"/>
      <c r="Y566" s="230"/>
      <c r="Z566" s="230"/>
      <c r="AA566" s="230"/>
      <c r="AB566" s="230"/>
      <c r="AC566" s="230"/>
      <c r="AD566" s="230"/>
    </row>
    <row r="567" spans="1:30" ht="15.5">
      <c r="A567" s="233"/>
      <c r="B567" s="233"/>
      <c r="C567" s="233"/>
      <c r="D567" s="267"/>
      <c r="E567" s="240"/>
      <c r="F567" s="240"/>
      <c r="G567" s="249"/>
      <c r="H567" s="249"/>
      <c r="I567" s="249"/>
      <c r="J567" s="249"/>
      <c r="K567" s="249"/>
      <c r="L567" s="249"/>
      <c r="M567" s="259"/>
      <c r="N567" s="259"/>
      <c r="O567" s="259"/>
      <c r="P567" s="259"/>
      <c r="Q567" s="243"/>
      <c r="R567" s="230"/>
      <c r="S567" s="264"/>
      <c r="T567" s="230"/>
      <c r="U567" s="230"/>
      <c r="V567" s="230"/>
      <c r="W567" s="230"/>
      <c r="X567" s="230"/>
      <c r="Y567" s="230"/>
      <c r="Z567" s="230"/>
      <c r="AA567" s="230"/>
      <c r="AB567" s="230"/>
      <c r="AC567" s="230"/>
      <c r="AD567" s="230"/>
    </row>
    <row r="568" spans="1:30" ht="15.5">
      <c r="A568" s="233"/>
      <c r="B568" s="233"/>
      <c r="C568" s="233"/>
      <c r="D568" s="267"/>
      <c r="E568" s="240"/>
      <c r="F568" s="240"/>
      <c r="G568" s="249"/>
      <c r="H568" s="249"/>
      <c r="I568" s="249"/>
      <c r="J568" s="249"/>
      <c r="K568" s="249"/>
      <c r="L568" s="249"/>
      <c r="M568" s="259"/>
      <c r="N568" s="259"/>
      <c r="O568" s="259"/>
      <c r="P568" s="259"/>
      <c r="Q568" s="243"/>
      <c r="R568" s="230"/>
      <c r="S568" s="264"/>
      <c r="T568" s="230"/>
      <c r="U568" s="230"/>
      <c r="V568" s="230"/>
      <c r="W568" s="230"/>
      <c r="X568" s="230"/>
      <c r="Y568" s="230"/>
      <c r="Z568" s="230"/>
      <c r="AA568" s="230"/>
      <c r="AB568" s="230"/>
      <c r="AC568" s="230"/>
      <c r="AD568" s="230"/>
    </row>
    <row r="569" spans="1:30" ht="15.5">
      <c r="A569" s="233"/>
      <c r="B569" s="233"/>
      <c r="C569" s="233"/>
      <c r="D569" s="267"/>
      <c r="E569" s="240"/>
      <c r="F569" s="240"/>
      <c r="G569" s="249"/>
      <c r="H569" s="249"/>
      <c r="I569" s="249"/>
      <c r="J569" s="249"/>
      <c r="K569" s="249"/>
      <c r="L569" s="249"/>
      <c r="M569" s="259"/>
      <c r="N569" s="259"/>
      <c r="O569" s="259"/>
      <c r="P569" s="259"/>
      <c r="Q569" s="243"/>
      <c r="R569" s="230"/>
      <c r="S569" s="264"/>
      <c r="T569" s="230"/>
      <c r="U569" s="230"/>
      <c r="V569" s="230"/>
      <c r="W569" s="230"/>
      <c r="X569" s="230"/>
      <c r="Y569" s="230"/>
      <c r="Z569" s="230"/>
      <c r="AA569" s="230"/>
      <c r="AB569" s="230"/>
      <c r="AC569" s="230"/>
      <c r="AD569" s="230"/>
    </row>
    <row r="570" spans="1:30" ht="15.5">
      <c r="A570" s="233"/>
      <c r="B570" s="233"/>
      <c r="C570" s="233"/>
      <c r="D570" s="267"/>
      <c r="E570" s="240"/>
      <c r="F570" s="240"/>
      <c r="G570" s="249"/>
      <c r="H570" s="249"/>
      <c r="I570" s="249"/>
      <c r="J570" s="249"/>
      <c r="K570" s="249"/>
      <c r="L570" s="249"/>
      <c r="M570" s="259"/>
      <c r="N570" s="259"/>
      <c r="O570" s="259"/>
      <c r="P570" s="259"/>
      <c r="Q570" s="243"/>
      <c r="R570" s="230"/>
      <c r="S570" s="264"/>
      <c r="T570" s="230"/>
      <c r="U570" s="230"/>
      <c r="V570" s="230"/>
      <c r="W570" s="230"/>
      <c r="X570" s="230"/>
      <c r="Y570" s="230"/>
      <c r="Z570" s="230"/>
      <c r="AA570" s="230"/>
      <c r="AB570" s="230"/>
      <c r="AC570" s="230"/>
      <c r="AD570" s="230"/>
    </row>
    <row r="571" spans="1:30" ht="15.5">
      <c r="A571" s="233"/>
      <c r="B571" s="233"/>
      <c r="C571" s="233"/>
      <c r="D571" s="267"/>
      <c r="E571" s="240"/>
      <c r="F571" s="240"/>
      <c r="G571" s="249"/>
      <c r="H571" s="249"/>
      <c r="I571" s="249"/>
      <c r="J571" s="249"/>
      <c r="K571" s="249"/>
      <c r="L571" s="249"/>
      <c r="M571" s="259"/>
      <c r="N571" s="259"/>
      <c r="O571" s="259"/>
      <c r="P571" s="259"/>
      <c r="Q571" s="243"/>
      <c r="R571" s="230"/>
      <c r="S571" s="264"/>
      <c r="T571" s="230"/>
      <c r="U571" s="230"/>
      <c r="V571" s="230"/>
      <c r="W571" s="230"/>
      <c r="X571" s="230"/>
      <c r="Y571" s="230"/>
      <c r="Z571" s="230"/>
      <c r="AA571" s="230"/>
      <c r="AB571" s="230"/>
      <c r="AC571" s="230"/>
      <c r="AD571" s="230"/>
    </row>
    <row r="572" spans="1:30" ht="15.5">
      <c r="A572" s="233"/>
      <c r="B572" s="233"/>
      <c r="C572" s="233"/>
      <c r="D572" s="267"/>
      <c r="E572" s="240"/>
      <c r="F572" s="240"/>
      <c r="G572" s="249"/>
      <c r="H572" s="249"/>
      <c r="I572" s="249"/>
      <c r="J572" s="249"/>
      <c r="K572" s="249"/>
      <c r="L572" s="249"/>
      <c r="M572" s="259"/>
      <c r="N572" s="259"/>
      <c r="O572" s="259"/>
      <c r="P572" s="259"/>
      <c r="Q572" s="243"/>
      <c r="R572" s="230"/>
      <c r="S572" s="264"/>
      <c r="T572" s="230"/>
      <c r="U572" s="230"/>
      <c r="V572" s="230"/>
      <c r="W572" s="230"/>
      <c r="X572" s="230"/>
      <c r="Y572" s="230"/>
      <c r="Z572" s="230"/>
      <c r="AA572" s="230"/>
      <c r="AB572" s="230"/>
      <c r="AC572" s="230"/>
      <c r="AD572" s="230"/>
    </row>
    <row r="573" spans="1:30" ht="15.5">
      <c r="A573" s="233"/>
      <c r="B573" s="233"/>
      <c r="C573" s="233"/>
      <c r="D573" s="267"/>
      <c r="E573" s="240"/>
      <c r="F573" s="240"/>
      <c r="G573" s="249"/>
      <c r="H573" s="249"/>
      <c r="I573" s="249"/>
      <c r="J573" s="249"/>
      <c r="K573" s="249"/>
      <c r="L573" s="249"/>
      <c r="M573" s="259"/>
      <c r="N573" s="259"/>
      <c r="O573" s="259"/>
      <c r="P573" s="259"/>
      <c r="Q573" s="243"/>
      <c r="R573" s="230"/>
      <c r="S573" s="264"/>
      <c r="T573" s="230"/>
      <c r="U573" s="230"/>
      <c r="V573" s="230"/>
      <c r="W573" s="230"/>
      <c r="X573" s="230"/>
      <c r="Y573" s="230"/>
      <c r="Z573" s="230"/>
      <c r="AA573" s="230"/>
      <c r="AB573" s="230"/>
      <c r="AC573" s="230"/>
      <c r="AD573" s="230"/>
    </row>
    <row r="574" spans="1:30" ht="15.5">
      <c r="A574" s="233"/>
      <c r="B574" s="233"/>
      <c r="C574" s="233"/>
      <c r="D574" s="267"/>
      <c r="E574" s="240"/>
      <c r="F574" s="240"/>
      <c r="G574" s="249"/>
      <c r="H574" s="249"/>
      <c r="I574" s="249"/>
      <c r="J574" s="249"/>
      <c r="K574" s="249"/>
      <c r="L574" s="249"/>
      <c r="M574" s="259"/>
      <c r="N574" s="259"/>
      <c r="O574" s="259"/>
      <c r="P574" s="259"/>
      <c r="Q574" s="243"/>
      <c r="R574" s="230"/>
      <c r="S574" s="264"/>
      <c r="T574" s="230"/>
      <c r="U574" s="230"/>
      <c r="V574" s="230"/>
      <c r="W574" s="230"/>
      <c r="X574" s="230"/>
      <c r="Y574" s="230"/>
      <c r="Z574" s="230"/>
      <c r="AA574" s="230"/>
      <c r="AB574" s="230"/>
      <c r="AC574" s="230"/>
      <c r="AD574" s="230"/>
    </row>
    <row r="575" spans="1:30" ht="15.5">
      <c r="A575" s="233"/>
      <c r="B575" s="233"/>
      <c r="C575" s="233"/>
      <c r="D575" s="267"/>
      <c r="E575" s="240"/>
      <c r="F575" s="240"/>
      <c r="G575" s="249"/>
      <c r="H575" s="249"/>
      <c r="I575" s="249"/>
      <c r="J575" s="249"/>
      <c r="K575" s="249"/>
      <c r="L575" s="249"/>
      <c r="M575" s="259"/>
      <c r="N575" s="259"/>
      <c r="O575" s="259"/>
      <c r="P575" s="259"/>
      <c r="Q575" s="243"/>
      <c r="R575" s="230"/>
      <c r="S575" s="264"/>
      <c r="T575" s="230"/>
      <c r="U575" s="230"/>
      <c r="V575" s="230"/>
      <c r="W575" s="230"/>
      <c r="X575" s="230"/>
      <c r="Y575" s="230"/>
      <c r="Z575" s="230"/>
      <c r="AA575" s="230"/>
      <c r="AB575" s="230"/>
      <c r="AC575" s="230"/>
      <c r="AD575" s="230"/>
    </row>
    <row r="576" spans="1:30" ht="15.5">
      <c r="A576" s="233"/>
      <c r="B576" s="233"/>
      <c r="C576" s="233"/>
      <c r="D576" s="267"/>
      <c r="E576" s="240"/>
      <c r="F576" s="240"/>
      <c r="G576" s="249"/>
      <c r="H576" s="249"/>
      <c r="I576" s="249"/>
      <c r="J576" s="249"/>
      <c r="K576" s="249"/>
      <c r="L576" s="249"/>
      <c r="M576" s="259"/>
      <c r="N576" s="259"/>
      <c r="O576" s="259"/>
      <c r="P576" s="259"/>
      <c r="Q576" s="243"/>
      <c r="R576" s="230"/>
      <c r="S576" s="264"/>
      <c r="T576" s="230"/>
      <c r="U576" s="230"/>
      <c r="V576" s="230"/>
      <c r="W576" s="230"/>
      <c r="X576" s="230"/>
      <c r="Y576" s="230"/>
      <c r="Z576" s="230"/>
      <c r="AA576" s="230"/>
      <c r="AB576" s="230"/>
      <c r="AC576" s="230"/>
      <c r="AD576" s="230"/>
    </row>
    <row r="577" spans="1:30" ht="15.5">
      <c r="A577" s="233"/>
      <c r="B577" s="233"/>
      <c r="C577" s="233"/>
      <c r="D577" s="267"/>
      <c r="E577" s="240"/>
      <c r="F577" s="240"/>
      <c r="G577" s="249"/>
      <c r="H577" s="249"/>
      <c r="I577" s="249"/>
      <c r="J577" s="249"/>
      <c r="K577" s="249"/>
      <c r="L577" s="249"/>
      <c r="M577" s="259"/>
      <c r="N577" s="259"/>
      <c r="O577" s="259"/>
      <c r="P577" s="259"/>
      <c r="Q577" s="243"/>
      <c r="R577" s="230"/>
      <c r="S577" s="264"/>
      <c r="T577" s="230"/>
      <c r="U577" s="230"/>
      <c r="V577" s="230"/>
      <c r="W577" s="230"/>
      <c r="X577" s="230"/>
      <c r="Y577" s="230"/>
      <c r="Z577" s="230"/>
      <c r="AA577" s="230"/>
      <c r="AB577" s="230"/>
      <c r="AC577" s="230"/>
      <c r="AD577" s="230"/>
    </row>
    <row r="578" spans="1:30" ht="15.5">
      <c r="A578" s="233"/>
      <c r="B578" s="233"/>
      <c r="C578" s="233"/>
      <c r="D578" s="267"/>
      <c r="E578" s="240"/>
      <c r="F578" s="240"/>
      <c r="G578" s="249"/>
      <c r="H578" s="249"/>
      <c r="I578" s="249"/>
      <c r="J578" s="249"/>
      <c r="K578" s="249"/>
      <c r="L578" s="249"/>
      <c r="M578" s="259"/>
      <c r="N578" s="259"/>
      <c r="O578" s="259"/>
      <c r="P578" s="259"/>
      <c r="Q578" s="243"/>
      <c r="R578" s="230"/>
      <c r="S578" s="264"/>
      <c r="T578" s="230"/>
      <c r="U578" s="230"/>
      <c r="V578" s="230"/>
      <c r="W578" s="230"/>
      <c r="X578" s="230"/>
      <c r="Y578" s="230"/>
      <c r="Z578" s="230"/>
      <c r="AA578" s="230"/>
      <c r="AB578" s="230"/>
      <c r="AC578" s="230"/>
      <c r="AD578" s="230"/>
    </row>
    <row r="579" spans="1:30" ht="15.5">
      <c r="A579" s="233"/>
      <c r="B579" s="233"/>
      <c r="C579" s="233"/>
      <c r="D579" s="267"/>
      <c r="E579" s="240"/>
      <c r="F579" s="240"/>
      <c r="G579" s="249"/>
      <c r="H579" s="249"/>
      <c r="I579" s="249"/>
      <c r="J579" s="249"/>
      <c r="K579" s="249"/>
      <c r="L579" s="249"/>
      <c r="M579" s="259"/>
      <c r="N579" s="259"/>
      <c r="O579" s="259"/>
      <c r="P579" s="259"/>
      <c r="Q579" s="243"/>
      <c r="R579" s="230"/>
      <c r="S579" s="264"/>
      <c r="T579" s="230"/>
      <c r="U579" s="230"/>
      <c r="V579" s="230"/>
      <c r="W579" s="230"/>
      <c r="X579" s="230"/>
      <c r="Y579" s="230"/>
      <c r="Z579" s="230"/>
      <c r="AA579" s="230"/>
      <c r="AB579" s="230"/>
      <c r="AC579" s="230"/>
      <c r="AD579" s="230"/>
    </row>
    <row r="580" spans="1:30" ht="15.5">
      <c r="A580" s="233"/>
      <c r="B580" s="233"/>
      <c r="C580" s="233"/>
      <c r="D580" s="267"/>
      <c r="E580" s="240"/>
      <c r="F580" s="240"/>
      <c r="G580" s="249"/>
      <c r="H580" s="249"/>
      <c r="I580" s="249"/>
      <c r="J580" s="249"/>
      <c r="K580" s="249"/>
      <c r="L580" s="249"/>
      <c r="M580" s="259"/>
      <c r="N580" s="259"/>
      <c r="O580" s="259"/>
      <c r="P580" s="259"/>
      <c r="Q580" s="243"/>
      <c r="R580" s="230"/>
      <c r="S580" s="264"/>
      <c r="T580" s="230"/>
      <c r="U580" s="230"/>
      <c r="V580" s="230"/>
      <c r="W580" s="230"/>
      <c r="X580" s="230"/>
      <c r="Y580" s="230"/>
      <c r="Z580" s="230"/>
      <c r="AA580" s="230"/>
      <c r="AB580" s="230"/>
      <c r="AC580" s="230"/>
      <c r="AD580" s="230"/>
    </row>
    <row r="581" spans="1:30" ht="15.5">
      <c r="A581" s="233"/>
      <c r="B581" s="233"/>
      <c r="C581" s="233"/>
      <c r="D581" s="267"/>
      <c r="E581" s="240"/>
      <c r="F581" s="240"/>
      <c r="G581" s="249"/>
      <c r="H581" s="249"/>
      <c r="I581" s="249"/>
      <c r="J581" s="249"/>
      <c r="K581" s="249"/>
      <c r="L581" s="249"/>
      <c r="M581" s="259"/>
      <c r="N581" s="259"/>
      <c r="O581" s="259"/>
      <c r="P581" s="259"/>
      <c r="Q581" s="243"/>
      <c r="R581" s="230"/>
      <c r="S581" s="264"/>
      <c r="T581" s="230"/>
      <c r="U581" s="230"/>
      <c r="V581" s="230"/>
      <c r="W581" s="230"/>
      <c r="X581" s="230"/>
      <c r="Y581" s="230"/>
      <c r="Z581" s="230"/>
      <c r="AA581" s="230"/>
      <c r="AB581" s="230"/>
      <c r="AC581" s="230"/>
      <c r="AD581" s="230"/>
    </row>
    <row r="582" spans="1:30" ht="15.5">
      <c r="A582" s="233"/>
      <c r="B582" s="233"/>
      <c r="C582" s="233"/>
      <c r="D582" s="267"/>
      <c r="E582" s="240"/>
      <c r="F582" s="240"/>
      <c r="G582" s="249"/>
      <c r="H582" s="249"/>
      <c r="I582" s="249"/>
      <c r="J582" s="249"/>
      <c r="K582" s="249"/>
      <c r="L582" s="249"/>
      <c r="M582" s="259"/>
      <c r="N582" s="259"/>
      <c r="O582" s="259"/>
      <c r="P582" s="259"/>
      <c r="Q582" s="243"/>
      <c r="R582" s="230"/>
      <c r="S582" s="264"/>
      <c r="T582" s="230"/>
      <c r="U582" s="230"/>
      <c r="V582" s="230"/>
      <c r="W582" s="230"/>
      <c r="X582" s="230"/>
      <c r="Y582" s="230"/>
      <c r="Z582" s="230"/>
      <c r="AA582" s="230"/>
      <c r="AB582" s="230"/>
      <c r="AC582" s="230"/>
      <c r="AD582" s="230"/>
    </row>
    <row r="583" spans="1:30" ht="15.5">
      <c r="A583" s="233"/>
      <c r="B583" s="233"/>
      <c r="C583" s="233"/>
      <c r="D583" s="267"/>
      <c r="E583" s="240"/>
      <c r="F583" s="240"/>
      <c r="G583" s="249"/>
      <c r="H583" s="249"/>
      <c r="I583" s="249"/>
      <c r="J583" s="249"/>
      <c r="K583" s="249"/>
      <c r="L583" s="249"/>
      <c r="M583" s="259"/>
      <c r="N583" s="259"/>
      <c r="O583" s="259"/>
      <c r="P583" s="259"/>
      <c r="Q583" s="243"/>
      <c r="R583" s="230"/>
      <c r="S583" s="264"/>
      <c r="T583" s="230"/>
      <c r="U583" s="230"/>
      <c r="V583" s="230"/>
      <c r="W583" s="230"/>
      <c r="X583" s="230"/>
      <c r="Y583" s="230"/>
      <c r="Z583" s="230"/>
      <c r="AA583" s="230"/>
      <c r="AB583" s="230"/>
      <c r="AC583" s="230"/>
      <c r="AD583" s="230"/>
    </row>
    <row r="584" spans="1:30" ht="15.5">
      <c r="A584" s="233"/>
      <c r="B584" s="233"/>
      <c r="C584" s="233"/>
      <c r="D584" s="267"/>
      <c r="E584" s="240"/>
      <c r="F584" s="240"/>
      <c r="G584" s="249"/>
      <c r="H584" s="249"/>
      <c r="I584" s="249"/>
      <c r="J584" s="249"/>
      <c r="K584" s="249"/>
      <c r="L584" s="249"/>
      <c r="M584" s="259"/>
      <c r="N584" s="259"/>
      <c r="O584" s="259"/>
      <c r="P584" s="259"/>
      <c r="Q584" s="243"/>
      <c r="R584" s="230"/>
      <c r="S584" s="264"/>
      <c r="T584" s="230"/>
      <c r="U584" s="230"/>
      <c r="V584" s="230"/>
      <c r="W584" s="230"/>
      <c r="X584" s="230"/>
      <c r="Y584" s="230"/>
      <c r="Z584" s="230"/>
      <c r="AA584" s="230"/>
      <c r="AB584" s="230"/>
      <c r="AC584" s="230"/>
      <c r="AD584" s="230"/>
    </row>
    <row r="585" spans="1:30" ht="15.5">
      <c r="A585" s="233"/>
      <c r="B585" s="233"/>
      <c r="C585" s="233"/>
      <c r="D585" s="267"/>
      <c r="E585" s="240"/>
      <c r="F585" s="240"/>
      <c r="G585" s="249"/>
      <c r="H585" s="249"/>
      <c r="I585" s="249"/>
      <c r="J585" s="249"/>
      <c r="K585" s="249"/>
      <c r="L585" s="249"/>
      <c r="M585" s="259"/>
      <c r="N585" s="259"/>
      <c r="O585" s="259"/>
      <c r="P585" s="259"/>
      <c r="Q585" s="243"/>
      <c r="R585" s="230"/>
      <c r="S585" s="264"/>
      <c r="T585" s="230"/>
      <c r="U585" s="230"/>
      <c r="V585" s="230"/>
      <c r="W585" s="230"/>
      <c r="X585" s="230"/>
      <c r="Y585" s="230"/>
      <c r="Z585" s="230"/>
      <c r="AA585" s="230"/>
      <c r="AB585" s="230"/>
      <c r="AC585" s="230"/>
      <c r="AD585" s="230"/>
    </row>
    <row r="586" spans="1:30" ht="15.5">
      <c r="A586" s="233"/>
      <c r="B586" s="233"/>
      <c r="C586" s="233"/>
      <c r="D586" s="267"/>
      <c r="E586" s="240"/>
      <c r="F586" s="240"/>
      <c r="G586" s="249"/>
      <c r="H586" s="249"/>
      <c r="I586" s="249"/>
      <c r="J586" s="249"/>
      <c r="K586" s="249"/>
      <c r="L586" s="249"/>
      <c r="M586" s="259"/>
      <c r="N586" s="259"/>
      <c r="O586" s="259"/>
      <c r="P586" s="259"/>
      <c r="Q586" s="243"/>
      <c r="R586" s="230"/>
      <c r="S586" s="264"/>
      <c r="T586" s="230"/>
      <c r="U586" s="230"/>
      <c r="V586" s="230"/>
      <c r="W586" s="230"/>
      <c r="X586" s="230"/>
      <c r="Y586" s="230"/>
      <c r="Z586" s="230"/>
      <c r="AA586" s="230"/>
      <c r="AB586" s="230"/>
      <c r="AC586" s="230"/>
      <c r="AD586" s="230"/>
    </row>
    <row r="587" spans="1:30" ht="15.5">
      <c r="A587" s="233"/>
      <c r="B587" s="233"/>
      <c r="C587" s="233"/>
      <c r="D587" s="267"/>
      <c r="E587" s="240"/>
      <c r="F587" s="240"/>
      <c r="G587" s="249"/>
      <c r="H587" s="249"/>
      <c r="I587" s="249"/>
      <c r="J587" s="249"/>
      <c r="K587" s="249"/>
      <c r="L587" s="249"/>
      <c r="M587" s="259"/>
      <c r="N587" s="259"/>
      <c r="O587" s="259"/>
      <c r="P587" s="259"/>
      <c r="Q587" s="243"/>
      <c r="R587" s="230"/>
      <c r="S587" s="264"/>
      <c r="T587" s="230"/>
      <c r="U587" s="230"/>
      <c r="V587" s="230"/>
      <c r="W587" s="230"/>
      <c r="X587" s="230"/>
      <c r="Y587" s="230"/>
      <c r="Z587" s="230"/>
      <c r="AA587" s="230"/>
      <c r="AB587" s="230"/>
      <c r="AC587" s="230"/>
      <c r="AD587" s="230"/>
    </row>
    <row r="588" spans="1:30" ht="15.5">
      <c r="A588" s="233"/>
      <c r="B588" s="233"/>
      <c r="C588" s="233"/>
      <c r="D588" s="267"/>
      <c r="E588" s="240"/>
      <c r="F588" s="240"/>
      <c r="G588" s="249"/>
      <c r="H588" s="249"/>
      <c r="I588" s="249"/>
      <c r="J588" s="249"/>
      <c r="K588" s="249"/>
      <c r="L588" s="249"/>
      <c r="M588" s="259"/>
      <c r="N588" s="259"/>
      <c r="O588" s="259"/>
      <c r="P588" s="259"/>
      <c r="Q588" s="243"/>
      <c r="R588" s="230"/>
      <c r="S588" s="264"/>
      <c r="T588" s="230"/>
      <c r="U588" s="230"/>
      <c r="V588" s="230"/>
      <c r="W588" s="230"/>
      <c r="X588" s="230"/>
      <c r="Y588" s="230"/>
      <c r="Z588" s="230"/>
      <c r="AA588" s="230"/>
      <c r="AB588" s="230"/>
      <c r="AC588" s="230"/>
      <c r="AD588" s="230"/>
    </row>
    <row r="589" spans="1:30" ht="15.5">
      <c r="A589" s="233"/>
      <c r="B589" s="233"/>
      <c r="C589" s="233"/>
      <c r="D589" s="267"/>
      <c r="E589" s="240"/>
      <c r="F589" s="240"/>
      <c r="G589" s="249"/>
      <c r="H589" s="249"/>
      <c r="I589" s="249"/>
      <c r="J589" s="249"/>
      <c r="K589" s="249"/>
      <c r="L589" s="249"/>
      <c r="M589" s="259"/>
      <c r="N589" s="259"/>
      <c r="O589" s="259"/>
      <c r="P589" s="259"/>
      <c r="Q589" s="243"/>
      <c r="R589" s="230"/>
      <c r="S589" s="264"/>
      <c r="T589" s="230"/>
      <c r="U589" s="230"/>
      <c r="V589" s="230"/>
      <c r="W589" s="230"/>
      <c r="X589" s="230"/>
      <c r="Y589" s="230"/>
      <c r="Z589" s="230"/>
      <c r="AA589" s="230"/>
      <c r="AB589" s="230"/>
      <c r="AC589" s="230"/>
      <c r="AD589" s="230"/>
    </row>
    <row r="590" spans="1:30" ht="15.5">
      <c r="A590" s="233"/>
      <c r="B590" s="233"/>
      <c r="C590" s="233"/>
      <c r="D590" s="267"/>
      <c r="E590" s="240"/>
      <c r="F590" s="240"/>
      <c r="G590" s="249"/>
      <c r="H590" s="249"/>
      <c r="I590" s="249"/>
      <c r="J590" s="249"/>
      <c r="K590" s="249"/>
      <c r="L590" s="249"/>
      <c r="M590" s="259"/>
      <c r="N590" s="259"/>
      <c r="O590" s="259"/>
      <c r="P590" s="259"/>
      <c r="Q590" s="243"/>
      <c r="R590" s="230"/>
      <c r="S590" s="264"/>
      <c r="T590" s="230"/>
      <c r="U590" s="230"/>
      <c r="V590" s="230"/>
      <c r="W590" s="230"/>
      <c r="X590" s="230"/>
      <c r="Y590" s="230"/>
      <c r="Z590" s="230"/>
      <c r="AA590" s="230"/>
      <c r="AB590" s="230"/>
      <c r="AC590" s="230"/>
      <c r="AD590" s="230"/>
    </row>
    <row r="591" spans="1:30" ht="15.5">
      <c r="A591" s="233"/>
      <c r="B591" s="233"/>
      <c r="C591" s="233"/>
      <c r="D591" s="267"/>
      <c r="E591" s="240"/>
      <c r="F591" s="240"/>
      <c r="G591" s="249"/>
      <c r="H591" s="249"/>
      <c r="I591" s="249"/>
      <c r="J591" s="249"/>
      <c r="K591" s="249"/>
      <c r="L591" s="249"/>
      <c r="M591" s="259"/>
      <c r="N591" s="259"/>
      <c r="O591" s="259"/>
      <c r="P591" s="259"/>
      <c r="Q591" s="243"/>
      <c r="R591" s="230"/>
      <c r="S591" s="264"/>
      <c r="T591" s="230"/>
      <c r="U591" s="230"/>
      <c r="V591" s="230"/>
      <c r="W591" s="230"/>
      <c r="X591" s="230"/>
      <c r="Y591" s="230"/>
      <c r="Z591" s="230"/>
      <c r="AA591" s="230"/>
      <c r="AB591" s="230"/>
      <c r="AC591" s="230"/>
      <c r="AD591" s="230"/>
    </row>
    <row r="592" spans="1:30" ht="15.5">
      <c r="A592" s="233"/>
      <c r="B592" s="233"/>
      <c r="C592" s="233"/>
      <c r="D592" s="267"/>
      <c r="E592" s="240"/>
      <c r="F592" s="240"/>
      <c r="G592" s="249"/>
      <c r="H592" s="249"/>
      <c r="I592" s="249"/>
      <c r="J592" s="249"/>
      <c r="K592" s="249"/>
      <c r="L592" s="249"/>
      <c r="M592" s="259"/>
      <c r="N592" s="259"/>
      <c r="O592" s="259"/>
      <c r="P592" s="259"/>
      <c r="Q592" s="243"/>
      <c r="R592" s="230"/>
      <c r="S592" s="264"/>
      <c r="T592" s="230"/>
      <c r="U592" s="230"/>
      <c r="V592" s="230"/>
      <c r="W592" s="230"/>
      <c r="X592" s="230"/>
      <c r="Y592" s="230"/>
      <c r="Z592" s="230"/>
      <c r="AA592" s="230"/>
      <c r="AB592" s="230"/>
      <c r="AC592" s="230"/>
      <c r="AD592" s="230"/>
    </row>
    <row r="593" spans="1:30" ht="15.5">
      <c r="A593" s="233"/>
      <c r="B593" s="233"/>
      <c r="C593" s="233"/>
      <c r="D593" s="267"/>
      <c r="E593" s="240"/>
      <c r="F593" s="240"/>
      <c r="G593" s="249"/>
      <c r="H593" s="249"/>
      <c r="I593" s="249"/>
      <c r="J593" s="249"/>
      <c r="K593" s="249"/>
      <c r="L593" s="249"/>
      <c r="M593" s="259"/>
      <c r="N593" s="259"/>
      <c r="O593" s="259"/>
      <c r="P593" s="259"/>
      <c r="Q593" s="243"/>
      <c r="R593" s="230"/>
      <c r="S593" s="264"/>
      <c r="T593" s="230"/>
      <c r="U593" s="230"/>
      <c r="V593" s="230"/>
      <c r="W593" s="230"/>
      <c r="X593" s="230"/>
      <c r="Y593" s="230"/>
      <c r="Z593" s="230"/>
      <c r="AA593" s="230"/>
      <c r="AB593" s="230"/>
      <c r="AC593" s="230"/>
      <c r="AD593" s="230"/>
    </row>
    <row r="594" spans="1:30" ht="15.5">
      <c r="A594" s="233"/>
      <c r="B594" s="233"/>
      <c r="C594" s="233"/>
      <c r="D594" s="267"/>
      <c r="E594" s="240"/>
      <c r="F594" s="240"/>
      <c r="G594" s="249"/>
      <c r="H594" s="249"/>
      <c r="I594" s="249"/>
      <c r="J594" s="249"/>
      <c r="K594" s="249"/>
      <c r="L594" s="249"/>
      <c r="M594" s="259"/>
      <c r="N594" s="259"/>
      <c r="O594" s="259"/>
      <c r="P594" s="259"/>
      <c r="Q594" s="243"/>
      <c r="R594" s="230"/>
      <c r="S594" s="264"/>
      <c r="T594" s="230"/>
      <c r="U594" s="230"/>
      <c r="V594" s="230"/>
      <c r="W594" s="230"/>
      <c r="X594" s="230"/>
      <c r="Y594" s="230"/>
      <c r="Z594" s="230"/>
      <c r="AA594" s="230"/>
      <c r="AB594" s="230"/>
      <c r="AC594" s="230"/>
      <c r="AD594" s="230"/>
    </row>
    <row r="595" spans="1:30" ht="15.5">
      <c r="A595" s="233"/>
      <c r="B595" s="233"/>
      <c r="C595" s="233"/>
      <c r="D595" s="267"/>
      <c r="E595" s="240"/>
      <c r="F595" s="240"/>
      <c r="G595" s="249"/>
      <c r="H595" s="249"/>
      <c r="I595" s="249"/>
      <c r="J595" s="249"/>
      <c r="K595" s="249"/>
      <c r="L595" s="249"/>
      <c r="M595" s="259"/>
      <c r="N595" s="259"/>
      <c r="O595" s="259"/>
      <c r="P595" s="259"/>
      <c r="Q595" s="243"/>
      <c r="R595" s="230"/>
      <c r="S595" s="264"/>
      <c r="T595" s="230"/>
      <c r="U595" s="230"/>
      <c r="V595" s="230"/>
      <c r="W595" s="230"/>
      <c r="X595" s="230"/>
      <c r="Y595" s="230"/>
      <c r="Z595" s="230"/>
      <c r="AA595" s="230"/>
      <c r="AB595" s="230"/>
      <c r="AC595" s="230"/>
      <c r="AD595" s="230"/>
    </row>
    <row r="596" spans="1:30" ht="15.5">
      <c r="A596" s="233"/>
      <c r="B596" s="233"/>
      <c r="C596" s="233"/>
      <c r="D596" s="267"/>
      <c r="E596" s="240"/>
      <c r="F596" s="240"/>
      <c r="G596" s="249"/>
      <c r="H596" s="249"/>
      <c r="I596" s="249"/>
      <c r="J596" s="249"/>
      <c r="K596" s="249"/>
      <c r="L596" s="249"/>
      <c r="M596" s="259"/>
      <c r="N596" s="259"/>
      <c r="O596" s="259"/>
      <c r="P596" s="259"/>
      <c r="Q596" s="243"/>
      <c r="R596" s="230"/>
      <c r="S596" s="264"/>
      <c r="T596" s="230"/>
      <c r="U596" s="230"/>
      <c r="V596" s="230"/>
      <c r="W596" s="230"/>
      <c r="X596" s="230"/>
      <c r="Y596" s="230"/>
      <c r="Z596" s="230"/>
      <c r="AA596" s="230"/>
      <c r="AB596" s="230"/>
      <c r="AC596" s="230"/>
      <c r="AD596" s="230"/>
    </row>
    <row r="597" spans="1:30" ht="15.5">
      <c r="A597" s="233"/>
      <c r="B597" s="233"/>
      <c r="C597" s="233"/>
      <c r="D597" s="267"/>
      <c r="E597" s="240"/>
      <c r="F597" s="240"/>
      <c r="G597" s="249"/>
      <c r="H597" s="249"/>
      <c r="I597" s="249"/>
      <c r="J597" s="249"/>
      <c r="K597" s="249"/>
      <c r="L597" s="249"/>
      <c r="M597" s="259"/>
      <c r="N597" s="259"/>
      <c r="O597" s="259"/>
      <c r="P597" s="259"/>
      <c r="Q597" s="243"/>
      <c r="R597" s="230"/>
      <c r="S597" s="264"/>
      <c r="T597" s="230"/>
      <c r="U597" s="230"/>
      <c r="V597" s="230"/>
      <c r="W597" s="230"/>
      <c r="X597" s="230"/>
      <c r="Y597" s="230"/>
      <c r="Z597" s="230"/>
      <c r="AA597" s="230"/>
      <c r="AB597" s="230"/>
      <c r="AC597" s="230"/>
      <c r="AD597" s="230"/>
    </row>
    <row r="598" spans="1:30" ht="15.5">
      <c r="A598" s="233"/>
      <c r="B598" s="233"/>
      <c r="C598" s="233"/>
      <c r="D598" s="267"/>
      <c r="E598" s="240"/>
      <c r="F598" s="240"/>
      <c r="G598" s="249"/>
      <c r="H598" s="249"/>
      <c r="I598" s="249"/>
      <c r="J598" s="249"/>
      <c r="K598" s="249"/>
      <c r="L598" s="249"/>
      <c r="M598" s="259"/>
      <c r="N598" s="259"/>
      <c r="O598" s="259"/>
      <c r="P598" s="259"/>
      <c r="Q598" s="243"/>
      <c r="R598" s="230"/>
      <c r="S598" s="264"/>
      <c r="T598" s="230"/>
      <c r="U598" s="230"/>
      <c r="V598" s="230"/>
      <c r="W598" s="230"/>
      <c r="X598" s="230"/>
      <c r="Y598" s="230"/>
      <c r="Z598" s="230"/>
      <c r="AA598" s="230"/>
      <c r="AB598" s="230"/>
      <c r="AC598" s="230"/>
      <c r="AD598" s="230"/>
    </row>
    <row r="599" spans="1:30" ht="15.5">
      <c r="A599" s="233"/>
      <c r="B599" s="233"/>
      <c r="C599" s="233"/>
      <c r="D599" s="267"/>
      <c r="E599" s="240"/>
      <c r="F599" s="240"/>
      <c r="G599" s="249"/>
      <c r="H599" s="249"/>
      <c r="I599" s="249"/>
      <c r="J599" s="249"/>
      <c r="K599" s="249"/>
      <c r="L599" s="249"/>
      <c r="M599" s="259"/>
      <c r="N599" s="259"/>
      <c r="O599" s="259"/>
      <c r="P599" s="259"/>
      <c r="Q599" s="243"/>
      <c r="R599" s="230"/>
      <c r="S599" s="264"/>
      <c r="T599" s="230"/>
      <c r="U599" s="230"/>
      <c r="V599" s="230"/>
      <c r="W599" s="230"/>
      <c r="X599" s="230"/>
      <c r="Y599" s="230"/>
      <c r="Z599" s="230"/>
      <c r="AA599" s="230"/>
      <c r="AB599" s="230"/>
      <c r="AC599" s="230"/>
      <c r="AD599" s="230"/>
    </row>
    <row r="600" spans="1:30" ht="15.5">
      <c r="A600" s="233"/>
      <c r="B600" s="233"/>
      <c r="C600" s="233"/>
      <c r="D600" s="267"/>
      <c r="E600" s="240"/>
      <c r="F600" s="240"/>
      <c r="G600" s="249"/>
      <c r="H600" s="249"/>
      <c r="I600" s="249"/>
      <c r="J600" s="249"/>
      <c r="K600" s="249"/>
      <c r="L600" s="249"/>
      <c r="M600" s="259"/>
      <c r="N600" s="259"/>
      <c r="O600" s="259"/>
      <c r="P600" s="259"/>
      <c r="Q600" s="243"/>
      <c r="R600" s="230"/>
      <c r="S600" s="264"/>
      <c r="T600" s="230"/>
      <c r="U600" s="230"/>
      <c r="V600" s="230"/>
      <c r="W600" s="230"/>
      <c r="X600" s="230"/>
      <c r="Y600" s="230"/>
      <c r="Z600" s="230"/>
      <c r="AA600" s="230"/>
      <c r="AB600" s="230"/>
      <c r="AC600" s="230"/>
      <c r="AD600" s="230"/>
    </row>
    <row r="601" spans="1:30" ht="15.5">
      <c r="A601" s="233"/>
      <c r="B601" s="233"/>
      <c r="C601" s="233"/>
      <c r="D601" s="267"/>
      <c r="E601" s="240"/>
      <c r="F601" s="240"/>
      <c r="G601" s="249"/>
      <c r="H601" s="249"/>
      <c r="I601" s="249"/>
      <c r="J601" s="249"/>
      <c r="K601" s="249"/>
      <c r="L601" s="249"/>
      <c r="M601" s="259"/>
      <c r="N601" s="259"/>
      <c r="O601" s="259"/>
      <c r="P601" s="259"/>
      <c r="Q601" s="243"/>
      <c r="R601" s="230"/>
      <c r="S601" s="264"/>
      <c r="T601" s="230"/>
      <c r="U601" s="230"/>
      <c r="V601" s="230"/>
      <c r="W601" s="230"/>
      <c r="X601" s="230"/>
      <c r="Y601" s="230"/>
      <c r="Z601" s="230"/>
      <c r="AA601" s="230"/>
      <c r="AB601" s="230"/>
      <c r="AC601" s="230"/>
      <c r="AD601" s="230"/>
    </row>
    <row r="602" spans="1:30" ht="15.5">
      <c r="A602" s="233"/>
      <c r="B602" s="233"/>
      <c r="C602" s="233"/>
      <c r="D602" s="267"/>
      <c r="E602" s="240"/>
      <c r="F602" s="240"/>
      <c r="G602" s="249"/>
      <c r="H602" s="249"/>
      <c r="I602" s="249"/>
      <c r="J602" s="249"/>
      <c r="K602" s="249"/>
      <c r="L602" s="249"/>
      <c r="M602" s="259"/>
      <c r="N602" s="259"/>
      <c r="O602" s="259"/>
      <c r="P602" s="259"/>
      <c r="Q602" s="243"/>
      <c r="R602" s="230"/>
      <c r="S602" s="264"/>
      <c r="T602" s="230"/>
      <c r="U602" s="230"/>
      <c r="V602" s="230"/>
      <c r="W602" s="230"/>
      <c r="X602" s="230"/>
      <c r="Y602" s="230"/>
      <c r="Z602" s="230"/>
      <c r="AA602" s="230"/>
      <c r="AB602" s="230"/>
      <c r="AC602" s="230"/>
      <c r="AD602" s="230"/>
    </row>
    <row r="603" spans="1:30" ht="15.5">
      <c r="A603" s="233"/>
      <c r="B603" s="233"/>
      <c r="C603" s="233"/>
      <c r="D603" s="267"/>
      <c r="E603" s="240"/>
      <c r="F603" s="240"/>
      <c r="G603" s="249"/>
      <c r="H603" s="249"/>
      <c r="I603" s="249"/>
      <c r="J603" s="249"/>
      <c r="K603" s="249"/>
      <c r="L603" s="249"/>
      <c r="M603" s="259"/>
      <c r="N603" s="259"/>
      <c r="O603" s="259"/>
      <c r="P603" s="259"/>
      <c r="Q603" s="243"/>
      <c r="R603" s="230"/>
      <c r="S603" s="264"/>
      <c r="T603" s="230"/>
      <c r="U603" s="230"/>
      <c r="V603" s="230"/>
      <c r="W603" s="230"/>
      <c r="X603" s="230"/>
      <c r="Y603" s="230"/>
      <c r="Z603" s="230"/>
      <c r="AA603" s="230"/>
      <c r="AB603" s="230"/>
      <c r="AC603" s="230"/>
      <c r="AD603" s="230"/>
    </row>
    <row r="604" spans="1:30" ht="15.5">
      <c r="A604" s="233"/>
      <c r="B604" s="233"/>
      <c r="C604" s="233"/>
      <c r="D604" s="267"/>
      <c r="E604" s="240"/>
      <c r="F604" s="240"/>
      <c r="G604" s="249"/>
      <c r="H604" s="249"/>
      <c r="I604" s="249"/>
      <c r="J604" s="249"/>
      <c r="K604" s="249"/>
      <c r="L604" s="249"/>
      <c r="M604" s="259"/>
      <c r="N604" s="259"/>
      <c r="O604" s="259"/>
      <c r="P604" s="259"/>
      <c r="Q604" s="243"/>
      <c r="R604" s="230"/>
      <c r="S604" s="264"/>
      <c r="T604" s="230"/>
      <c r="U604" s="230"/>
      <c r="V604" s="230"/>
      <c r="W604" s="230"/>
      <c r="X604" s="230"/>
      <c r="Y604" s="230"/>
      <c r="Z604" s="230"/>
      <c r="AA604" s="230"/>
      <c r="AB604" s="230"/>
      <c r="AC604" s="230"/>
      <c r="AD604" s="230"/>
    </row>
    <row r="605" spans="1:30" ht="15.5">
      <c r="A605" s="233"/>
      <c r="B605" s="233"/>
      <c r="C605" s="233"/>
      <c r="D605" s="267"/>
      <c r="E605" s="240"/>
      <c r="F605" s="240"/>
      <c r="G605" s="249"/>
      <c r="H605" s="249"/>
      <c r="I605" s="249"/>
      <c r="J605" s="249"/>
      <c r="K605" s="249"/>
      <c r="L605" s="249"/>
      <c r="M605" s="259"/>
      <c r="N605" s="259"/>
      <c r="O605" s="259"/>
      <c r="P605" s="259"/>
      <c r="Q605" s="243"/>
      <c r="R605" s="230"/>
      <c r="S605" s="264"/>
      <c r="T605" s="230"/>
      <c r="U605" s="230"/>
      <c r="V605" s="230"/>
      <c r="W605" s="230"/>
      <c r="X605" s="230"/>
      <c r="Y605" s="230"/>
      <c r="Z605" s="230"/>
      <c r="AA605" s="230"/>
      <c r="AB605" s="230"/>
      <c r="AC605" s="230"/>
      <c r="AD605" s="230"/>
    </row>
    <row r="606" spans="1:30" ht="15.5">
      <c r="A606" s="233"/>
      <c r="B606" s="233"/>
      <c r="C606" s="233"/>
      <c r="D606" s="267"/>
      <c r="E606" s="240"/>
      <c r="F606" s="240"/>
      <c r="G606" s="249"/>
      <c r="H606" s="249"/>
      <c r="I606" s="249"/>
      <c r="J606" s="249"/>
      <c r="K606" s="249"/>
      <c r="L606" s="249"/>
      <c r="M606" s="259"/>
      <c r="N606" s="259"/>
      <c r="O606" s="259"/>
      <c r="P606" s="259"/>
      <c r="Q606" s="243"/>
      <c r="R606" s="230"/>
      <c r="S606" s="264"/>
      <c r="T606" s="230"/>
      <c r="U606" s="230"/>
      <c r="V606" s="230"/>
      <c r="W606" s="230"/>
      <c r="X606" s="230"/>
      <c r="Y606" s="230"/>
      <c r="Z606" s="230"/>
      <c r="AA606" s="230"/>
      <c r="AB606" s="230"/>
      <c r="AC606" s="230"/>
      <c r="AD606" s="230"/>
    </row>
    <row r="607" spans="1:30" ht="15.5">
      <c r="A607" s="233"/>
      <c r="B607" s="233"/>
      <c r="C607" s="233"/>
      <c r="D607" s="267"/>
      <c r="E607" s="240"/>
      <c r="F607" s="240"/>
      <c r="G607" s="249"/>
      <c r="H607" s="249"/>
      <c r="I607" s="249"/>
      <c r="J607" s="249"/>
      <c r="K607" s="249"/>
      <c r="L607" s="249"/>
      <c r="M607" s="259"/>
      <c r="N607" s="259"/>
      <c r="O607" s="259"/>
      <c r="P607" s="259"/>
      <c r="Q607" s="243"/>
      <c r="R607" s="230"/>
      <c r="S607" s="264"/>
      <c r="T607" s="230"/>
      <c r="U607" s="230"/>
      <c r="V607" s="230"/>
      <c r="W607" s="230"/>
      <c r="X607" s="230"/>
      <c r="Y607" s="230"/>
      <c r="Z607" s="230"/>
      <c r="AA607" s="230"/>
      <c r="AB607" s="230"/>
      <c r="AC607" s="230"/>
      <c r="AD607" s="230"/>
    </row>
    <row r="608" spans="1:30" ht="15.5">
      <c r="A608" s="233"/>
      <c r="B608" s="233"/>
      <c r="C608" s="233"/>
      <c r="D608" s="267"/>
      <c r="E608" s="240"/>
      <c r="F608" s="240"/>
      <c r="G608" s="249"/>
      <c r="H608" s="249"/>
      <c r="I608" s="249"/>
      <c r="J608" s="249"/>
      <c r="K608" s="249"/>
      <c r="L608" s="249"/>
      <c r="M608" s="259"/>
      <c r="N608" s="259"/>
      <c r="O608" s="259"/>
      <c r="P608" s="259"/>
      <c r="Q608" s="243"/>
      <c r="R608" s="230"/>
      <c r="S608" s="264"/>
      <c r="T608" s="230"/>
      <c r="U608" s="230"/>
      <c r="V608" s="230"/>
      <c r="W608" s="230"/>
      <c r="X608" s="230"/>
      <c r="Y608" s="230"/>
      <c r="Z608" s="230"/>
      <c r="AA608" s="230"/>
      <c r="AB608" s="230"/>
      <c r="AC608" s="230"/>
      <c r="AD608" s="230"/>
    </row>
    <row r="609" spans="1:30" ht="15.5">
      <c r="A609" s="233"/>
      <c r="B609" s="233"/>
      <c r="C609" s="233"/>
      <c r="D609" s="267"/>
      <c r="E609" s="240"/>
      <c r="F609" s="240"/>
      <c r="G609" s="249"/>
      <c r="H609" s="249"/>
      <c r="I609" s="249"/>
      <c r="J609" s="249"/>
      <c r="K609" s="249"/>
      <c r="L609" s="249"/>
      <c r="M609" s="259"/>
      <c r="N609" s="259"/>
      <c r="O609" s="259"/>
      <c r="P609" s="259"/>
      <c r="Q609" s="243"/>
      <c r="R609" s="230"/>
      <c r="S609" s="264"/>
      <c r="T609" s="230"/>
      <c r="U609" s="230"/>
      <c r="V609" s="230"/>
      <c r="W609" s="230"/>
      <c r="X609" s="230"/>
      <c r="Y609" s="230"/>
      <c r="Z609" s="230"/>
      <c r="AA609" s="230"/>
      <c r="AB609" s="230"/>
      <c r="AC609" s="230"/>
      <c r="AD609" s="230"/>
    </row>
    <row r="610" spans="1:30" ht="15.5">
      <c r="A610" s="233"/>
      <c r="B610" s="233"/>
      <c r="C610" s="233"/>
      <c r="D610" s="267"/>
      <c r="E610" s="240"/>
      <c r="F610" s="240"/>
      <c r="G610" s="249"/>
      <c r="H610" s="249"/>
      <c r="I610" s="249"/>
      <c r="J610" s="249"/>
      <c r="K610" s="249"/>
      <c r="L610" s="249"/>
      <c r="M610" s="259"/>
      <c r="N610" s="259"/>
      <c r="O610" s="259"/>
      <c r="P610" s="259"/>
      <c r="Q610" s="243"/>
      <c r="R610" s="230"/>
      <c r="S610" s="264"/>
      <c r="T610" s="230"/>
      <c r="U610" s="230"/>
      <c r="V610" s="230"/>
      <c r="W610" s="230"/>
      <c r="X610" s="230"/>
      <c r="Y610" s="230"/>
      <c r="Z610" s="230"/>
      <c r="AA610" s="230"/>
      <c r="AB610" s="230"/>
      <c r="AC610" s="230"/>
      <c r="AD610" s="230"/>
    </row>
    <row r="611" spans="1:30" ht="15.5">
      <c r="A611" s="233"/>
      <c r="B611" s="233"/>
      <c r="C611" s="233"/>
      <c r="D611" s="267"/>
      <c r="E611" s="240"/>
      <c r="F611" s="240"/>
      <c r="G611" s="249"/>
      <c r="H611" s="249"/>
      <c r="I611" s="249"/>
      <c r="J611" s="249"/>
      <c r="K611" s="249"/>
      <c r="L611" s="249"/>
      <c r="M611" s="259"/>
      <c r="N611" s="259"/>
      <c r="O611" s="259"/>
      <c r="P611" s="259"/>
      <c r="Q611" s="243"/>
      <c r="R611" s="230"/>
      <c r="S611" s="264"/>
      <c r="T611" s="230"/>
      <c r="U611" s="230"/>
      <c r="V611" s="230"/>
      <c r="W611" s="230"/>
      <c r="X611" s="230"/>
      <c r="Y611" s="230"/>
      <c r="Z611" s="230"/>
      <c r="AA611" s="230"/>
      <c r="AB611" s="230"/>
      <c r="AC611" s="230"/>
      <c r="AD611" s="230"/>
    </row>
    <row r="612" spans="1:30" ht="15.5">
      <c r="A612" s="233"/>
      <c r="B612" s="233"/>
      <c r="C612" s="233"/>
      <c r="D612" s="267"/>
      <c r="E612" s="240"/>
      <c r="F612" s="240"/>
      <c r="G612" s="249"/>
      <c r="H612" s="249"/>
      <c r="I612" s="249"/>
      <c r="J612" s="249"/>
      <c r="K612" s="249"/>
      <c r="L612" s="249"/>
      <c r="M612" s="259"/>
      <c r="N612" s="259"/>
      <c r="O612" s="259"/>
      <c r="P612" s="259"/>
      <c r="Q612" s="243"/>
      <c r="R612" s="230"/>
      <c r="S612" s="264"/>
      <c r="T612" s="230"/>
      <c r="U612" s="230"/>
      <c r="V612" s="230"/>
      <c r="W612" s="230"/>
      <c r="X612" s="230"/>
      <c r="Y612" s="230"/>
      <c r="Z612" s="230"/>
      <c r="AA612" s="230"/>
      <c r="AB612" s="230"/>
      <c r="AC612" s="230"/>
      <c r="AD612" s="230"/>
    </row>
    <row r="613" spans="1:30" ht="15.5">
      <c r="A613" s="233"/>
      <c r="B613" s="233"/>
      <c r="C613" s="233"/>
      <c r="D613" s="267"/>
      <c r="E613" s="240"/>
      <c r="F613" s="240"/>
      <c r="G613" s="249"/>
      <c r="H613" s="249"/>
      <c r="I613" s="249"/>
      <c r="J613" s="249"/>
      <c r="K613" s="249"/>
      <c r="L613" s="249"/>
      <c r="M613" s="259"/>
      <c r="N613" s="259"/>
      <c r="O613" s="259"/>
      <c r="P613" s="259"/>
      <c r="Q613" s="243"/>
      <c r="R613" s="230"/>
      <c r="S613" s="264"/>
      <c r="T613" s="230"/>
      <c r="U613" s="230"/>
      <c r="V613" s="230"/>
      <c r="W613" s="230"/>
      <c r="X613" s="230"/>
      <c r="Y613" s="230"/>
      <c r="Z613" s="230"/>
      <c r="AA613" s="230"/>
      <c r="AB613" s="230"/>
      <c r="AC613" s="230"/>
      <c r="AD613" s="230"/>
    </row>
    <row r="614" spans="1:30" ht="15.5">
      <c r="A614" s="233"/>
      <c r="B614" s="233"/>
      <c r="C614" s="233"/>
      <c r="D614" s="267"/>
      <c r="E614" s="240"/>
      <c r="F614" s="240"/>
      <c r="G614" s="249"/>
      <c r="H614" s="249"/>
      <c r="I614" s="249"/>
      <c r="J614" s="249"/>
      <c r="K614" s="249"/>
      <c r="L614" s="249"/>
      <c r="M614" s="259"/>
      <c r="N614" s="259"/>
      <c r="O614" s="259"/>
      <c r="P614" s="259"/>
      <c r="Q614" s="243"/>
      <c r="R614" s="230"/>
      <c r="S614" s="264"/>
      <c r="T614" s="230"/>
      <c r="U614" s="230"/>
      <c r="V614" s="230"/>
      <c r="W614" s="230"/>
      <c r="X614" s="230"/>
      <c r="Y614" s="230"/>
      <c r="Z614" s="230"/>
      <c r="AA614" s="230"/>
      <c r="AB614" s="230"/>
      <c r="AC614" s="230"/>
      <c r="AD614" s="230"/>
    </row>
    <row r="615" spans="1:30" ht="15.5">
      <c r="A615" s="233"/>
      <c r="B615" s="233"/>
      <c r="C615" s="233"/>
      <c r="D615" s="267"/>
      <c r="E615" s="240"/>
      <c r="F615" s="240"/>
      <c r="G615" s="249"/>
      <c r="H615" s="249"/>
      <c r="I615" s="249"/>
      <c r="J615" s="249"/>
      <c r="K615" s="249"/>
      <c r="L615" s="249"/>
      <c r="M615" s="259"/>
      <c r="N615" s="259"/>
      <c r="O615" s="259"/>
      <c r="P615" s="259"/>
      <c r="Q615" s="243"/>
      <c r="R615" s="230"/>
      <c r="S615" s="264"/>
      <c r="T615" s="230"/>
      <c r="U615" s="230"/>
      <c r="V615" s="230"/>
      <c r="W615" s="230"/>
      <c r="X615" s="230"/>
      <c r="Y615" s="230"/>
      <c r="Z615" s="230"/>
      <c r="AA615" s="230"/>
      <c r="AB615" s="230"/>
      <c r="AC615" s="230"/>
      <c r="AD615" s="230"/>
    </row>
    <row r="616" spans="1:30" ht="15.5">
      <c r="A616" s="233"/>
      <c r="B616" s="233"/>
      <c r="C616" s="233"/>
      <c r="D616" s="267"/>
      <c r="E616" s="240"/>
      <c r="F616" s="240"/>
      <c r="G616" s="249"/>
      <c r="H616" s="249"/>
      <c r="I616" s="249"/>
      <c r="J616" s="249"/>
      <c r="K616" s="249"/>
      <c r="L616" s="249"/>
      <c r="M616" s="259"/>
      <c r="N616" s="259"/>
      <c r="O616" s="259"/>
      <c r="P616" s="259"/>
      <c r="Q616" s="243"/>
      <c r="R616" s="230"/>
      <c r="S616" s="264"/>
      <c r="T616" s="230"/>
      <c r="U616" s="230"/>
      <c r="V616" s="230"/>
      <c r="W616" s="230"/>
      <c r="X616" s="230"/>
      <c r="Y616" s="230"/>
      <c r="Z616" s="230"/>
      <c r="AA616" s="230"/>
      <c r="AB616" s="230"/>
      <c r="AC616" s="230"/>
      <c r="AD616" s="230"/>
    </row>
    <row r="617" spans="1:30" ht="15.5">
      <c r="A617" s="233"/>
      <c r="B617" s="233"/>
      <c r="C617" s="233"/>
      <c r="D617" s="267"/>
      <c r="E617" s="240"/>
      <c r="F617" s="240"/>
      <c r="G617" s="249"/>
      <c r="H617" s="249"/>
      <c r="I617" s="249"/>
      <c r="J617" s="249"/>
      <c r="K617" s="249"/>
      <c r="L617" s="249"/>
      <c r="M617" s="259"/>
      <c r="N617" s="259"/>
      <c r="O617" s="259"/>
      <c r="P617" s="259"/>
      <c r="Q617" s="243"/>
      <c r="R617" s="230"/>
      <c r="S617" s="264"/>
      <c r="T617" s="230"/>
      <c r="U617" s="230"/>
      <c r="V617" s="230"/>
      <c r="W617" s="230"/>
      <c r="X617" s="230"/>
      <c r="Y617" s="230"/>
      <c r="Z617" s="230"/>
      <c r="AA617" s="230"/>
      <c r="AB617" s="230"/>
      <c r="AC617" s="230"/>
      <c r="AD617" s="230"/>
    </row>
    <row r="618" spans="1:30" ht="15.5">
      <c r="A618" s="233"/>
      <c r="B618" s="233"/>
      <c r="C618" s="233"/>
      <c r="D618" s="267"/>
      <c r="E618" s="240"/>
      <c r="F618" s="240"/>
      <c r="G618" s="249"/>
      <c r="H618" s="249"/>
      <c r="I618" s="249"/>
      <c r="J618" s="249"/>
      <c r="K618" s="249"/>
      <c r="L618" s="249"/>
      <c r="M618" s="259"/>
      <c r="N618" s="259"/>
      <c r="O618" s="259"/>
      <c r="P618" s="259"/>
      <c r="Q618" s="243"/>
      <c r="R618" s="230"/>
      <c r="S618" s="264"/>
      <c r="T618" s="230"/>
      <c r="U618" s="230"/>
      <c r="V618" s="230"/>
      <c r="W618" s="230"/>
      <c r="X618" s="230"/>
      <c r="Y618" s="230"/>
      <c r="Z618" s="230"/>
      <c r="AA618" s="230"/>
      <c r="AB618" s="230"/>
      <c r="AC618" s="230"/>
      <c r="AD618" s="230"/>
    </row>
    <row r="619" spans="1:30" ht="15.5">
      <c r="A619" s="233"/>
      <c r="B619" s="233"/>
      <c r="C619" s="233"/>
      <c r="D619" s="267"/>
      <c r="E619" s="240"/>
      <c r="F619" s="240"/>
      <c r="G619" s="249"/>
      <c r="H619" s="249"/>
      <c r="I619" s="249"/>
      <c r="J619" s="249"/>
      <c r="K619" s="249"/>
      <c r="L619" s="249"/>
      <c r="M619" s="259"/>
      <c r="N619" s="259"/>
      <c r="O619" s="259"/>
      <c r="P619" s="259"/>
      <c r="Q619" s="243"/>
      <c r="R619" s="230"/>
      <c r="S619" s="264"/>
      <c r="T619" s="230"/>
      <c r="U619" s="230"/>
      <c r="V619" s="230"/>
      <c r="W619" s="230"/>
      <c r="X619" s="230"/>
      <c r="Y619" s="230"/>
      <c r="Z619" s="230"/>
      <c r="AA619" s="230"/>
      <c r="AB619" s="230"/>
      <c r="AC619" s="230"/>
      <c r="AD619" s="230"/>
    </row>
    <row r="620" spans="1:30" ht="15.5">
      <c r="A620" s="233"/>
      <c r="B620" s="233"/>
      <c r="C620" s="233"/>
      <c r="D620" s="267"/>
      <c r="E620" s="240"/>
      <c r="F620" s="240"/>
      <c r="G620" s="249"/>
      <c r="H620" s="249"/>
      <c r="I620" s="249"/>
      <c r="J620" s="249"/>
      <c r="K620" s="249"/>
      <c r="L620" s="249"/>
      <c r="M620" s="259"/>
      <c r="N620" s="259"/>
      <c r="O620" s="259"/>
      <c r="P620" s="259"/>
      <c r="Q620" s="243"/>
      <c r="R620" s="230"/>
      <c r="S620" s="264"/>
      <c r="T620" s="230"/>
      <c r="U620" s="230"/>
      <c r="V620" s="230"/>
      <c r="W620" s="230"/>
      <c r="X620" s="230"/>
      <c r="Y620" s="230"/>
      <c r="Z620" s="230"/>
      <c r="AA620" s="230"/>
      <c r="AB620" s="230"/>
      <c r="AC620" s="230"/>
      <c r="AD620" s="230"/>
    </row>
    <row r="621" spans="1:30" ht="15.5">
      <c r="A621" s="233"/>
      <c r="B621" s="233"/>
      <c r="C621" s="233"/>
      <c r="D621" s="267"/>
      <c r="E621" s="240"/>
      <c r="F621" s="240"/>
      <c r="G621" s="249"/>
      <c r="H621" s="249"/>
      <c r="I621" s="249"/>
      <c r="J621" s="249"/>
      <c r="K621" s="249"/>
      <c r="L621" s="249"/>
      <c r="M621" s="259"/>
      <c r="N621" s="259"/>
      <c r="O621" s="259"/>
      <c r="P621" s="259"/>
      <c r="Q621" s="243"/>
      <c r="R621" s="230"/>
      <c r="S621" s="264"/>
      <c r="T621" s="230"/>
      <c r="U621" s="230"/>
      <c r="V621" s="230"/>
      <c r="W621" s="230"/>
      <c r="X621" s="230"/>
      <c r="Y621" s="230"/>
      <c r="Z621" s="230"/>
      <c r="AA621" s="230"/>
      <c r="AB621" s="230"/>
      <c r="AC621" s="230"/>
      <c r="AD621" s="230"/>
    </row>
    <row r="622" spans="1:30" ht="15.5">
      <c r="A622" s="233"/>
      <c r="B622" s="233"/>
      <c r="C622" s="233"/>
      <c r="D622" s="267"/>
      <c r="E622" s="240"/>
      <c r="F622" s="240"/>
      <c r="G622" s="249"/>
      <c r="H622" s="249"/>
      <c r="I622" s="249"/>
      <c r="J622" s="249"/>
      <c r="K622" s="249"/>
      <c r="L622" s="249"/>
      <c r="M622" s="259"/>
      <c r="N622" s="259"/>
      <c r="O622" s="259"/>
      <c r="P622" s="259"/>
      <c r="Q622" s="243"/>
      <c r="R622" s="230"/>
      <c r="S622" s="264"/>
      <c r="T622" s="230"/>
      <c r="U622" s="230"/>
      <c r="V622" s="230"/>
      <c r="W622" s="230"/>
      <c r="X622" s="230"/>
      <c r="Y622" s="230"/>
      <c r="Z622" s="230"/>
      <c r="AA622" s="230"/>
      <c r="AB622" s="230"/>
      <c r="AC622" s="230"/>
      <c r="AD622" s="230"/>
    </row>
    <row r="623" spans="1:30" ht="15.5">
      <c r="A623" s="233"/>
      <c r="B623" s="233"/>
      <c r="C623" s="233"/>
      <c r="D623" s="267"/>
      <c r="E623" s="240"/>
      <c r="F623" s="240"/>
      <c r="G623" s="249"/>
      <c r="H623" s="249"/>
      <c r="I623" s="249"/>
      <c r="J623" s="249"/>
      <c r="K623" s="249"/>
      <c r="L623" s="249"/>
      <c r="M623" s="259"/>
      <c r="N623" s="259"/>
      <c r="O623" s="259"/>
      <c r="P623" s="259"/>
      <c r="Q623" s="243"/>
      <c r="R623" s="230"/>
      <c r="S623" s="264"/>
      <c r="T623" s="230"/>
      <c r="U623" s="230"/>
      <c r="V623" s="230"/>
      <c r="W623" s="230"/>
      <c r="X623" s="230"/>
      <c r="Y623" s="230"/>
      <c r="Z623" s="230"/>
      <c r="AA623" s="230"/>
      <c r="AB623" s="230"/>
      <c r="AC623" s="230"/>
      <c r="AD623" s="230"/>
    </row>
    <row r="624" spans="1:30" ht="15.5">
      <c r="A624" s="233"/>
      <c r="B624" s="233"/>
      <c r="C624" s="233"/>
      <c r="D624" s="267"/>
      <c r="E624" s="240"/>
      <c r="F624" s="240"/>
      <c r="G624" s="249"/>
      <c r="H624" s="249"/>
      <c r="I624" s="249"/>
      <c r="J624" s="249"/>
      <c r="K624" s="249"/>
      <c r="L624" s="249"/>
      <c r="M624" s="259"/>
      <c r="N624" s="259"/>
      <c r="O624" s="259"/>
      <c r="P624" s="259"/>
      <c r="Q624" s="243"/>
      <c r="R624" s="230"/>
      <c r="S624" s="264"/>
      <c r="T624" s="230"/>
      <c r="U624" s="230"/>
      <c r="V624" s="230"/>
      <c r="W624" s="230"/>
      <c r="X624" s="230"/>
      <c r="Y624" s="230"/>
      <c r="Z624" s="230"/>
      <c r="AA624" s="230"/>
      <c r="AB624" s="230"/>
      <c r="AC624" s="230"/>
      <c r="AD624" s="230"/>
    </row>
    <row r="625" spans="1:30" ht="15.5">
      <c r="A625" s="233"/>
      <c r="B625" s="233"/>
      <c r="C625" s="233"/>
      <c r="D625" s="267"/>
      <c r="E625" s="240"/>
      <c r="F625" s="240"/>
      <c r="G625" s="249"/>
      <c r="H625" s="249"/>
      <c r="I625" s="249"/>
      <c r="J625" s="249"/>
      <c r="K625" s="249"/>
      <c r="L625" s="249"/>
      <c r="M625" s="259"/>
      <c r="N625" s="259"/>
      <c r="O625" s="259"/>
      <c r="P625" s="259"/>
      <c r="Q625" s="243"/>
      <c r="R625" s="230"/>
      <c r="S625" s="264"/>
      <c r="T625" s="230"/>
      <c r="U625" s="230"/>
      <c r="V625" s="230"/>
      <c r="W625" s="230"/>
      <c r="X625" s="230"/>
      <c r="Y625" s="230"/>
      <c r="Z625" s="230"/>
      <c r="AA625" s="230"/>
      <c r="AB625" s="230"/>
      <c r="AC625" s="230"/>
      <c r="AD625" s="230"/>
    </row>
    <row r="626" spans="1:30" ht="15.5">
      <c r="A626" s="233"/>
      <c r="B626" s="233"/>
      <c r="C626" s="233"/>
      <c r="D626" s="267"/>
      <c r="E626" s="240"/>
      <c r="F626" s="240"/>
      <c r="G626" s="249"/>
      <c r="H626" s="249"/>
      <c r="I626" s="249"/>
      <c r="J626" s="249"/>
      <c r="K626" s="249"/>
      <c r="L626" s="249"/>
      <c r="M626" s="259"/>
      <c r="N626" s="259"/>
      <c r="O626" s="259"/>
      <c r="P626" s="259"/>
      <c r="Q626" s="243"/>
      <c r="R626" s="230"/>
      <c r="S626" s="264"/>
      <c r="T626" s="230"/>
      <c r="U626" s="230"/>
      <c r="V626" s="230"/>
      <c r="W626" s="230"/>
      <c r="X626" s="230"/>
      <c r="Y626" s="230"/>
      <c r="Z626" s="230"/>
      <c r="AA626" s="230"/>
      <c r="AB626" s="230"/>
      <c r="AC626" s="230"/>
      <c r="AD626" s="230"/>
    </row>
    <row r="627" spans="1:30" ht="15.5">
      <c r="A627" s="233"/>
      <c r="B627" s="233"/>
      <c r="C627" s="233"/>
      <c r="D627" s="267"/>
      <c r="E627" s="240"/>
      <c r="F627" s="240"/>
      <c r="G627" s="249"/>
      <c r="H627" s="249"/>
      <c r="I627" s="249"/>
      <c r="J627" s="249"/>
      <c r="K627" s="249"/>
      <c r="L627" s="249"/>
      <c r="M627" s="259"/>
      <c r="N627" s="259"/>
      <c r="O627" s="259"/>
      <c r="P627" s="259"/>
      <c r="Q627" s="243"/>
      <c r="R627" s="230"/>
      <c r="S627" s="264"/>
      <c r="T627" s="230"/>
      <c r="U627" s="230"/>
      <c r="V627" s="230"/>
      <c r="W627" s="230"/>
      <c r="X627" s="230"/>
      <c r="Y627" s="230"/>
      <c r="Z627" s="230"/>
      <c r="AA627" s="230"/>
      <c r="AB627" s="230"/>
      <c r="AC627" s="230"/>
      <c r="AD627" s="230"/>
    </row>
    <row r="628" spans="1:30" ht="15.5">
      <c r="A628" s="233"/>
      <c r="B628" s="233"/>
      <c r="C628" s="233"/>
      <c r="D628" s="267"/>
      <c r="E628" s="240"/>
      <c r="F628" s="240"/>
      <c r="G628" s="249"/>
      <c r="H628" s="249"/>
      <c r="I628" s="249"/>
      <c r="J628" s="249"/>
      <c r="K628" s="249"/>
      <c r="L628" s="249"/>
      <c r="M628" s="259"/>
      <c r="N628" s="259"/>
      <c r="O628" s="259"/>
      <c r="P628" s="259"/>
      <c r="Q628" s="243"/>
      <c r="R628" s="230"/>
      <c r="S628" s="264"/>
      <c r="T628" s="230"/>
      <c r="U628" s="230"/>
      <c r="V628" s="230"/>
      <c r="W628" s="230"/>
      <c r="X628" s="230"/>
      <c r="Y628" s="230"/>
      <c r="Z628" s="230"/>
      <c r="AA628" s="230"/>
      <c r="AB628" s="230"/>
      <c r="AC628" s="230"/>
      <c r="AD628" s="230"/>
    </row>
    <row r="629" spans="1:30" ht="15.5">
      <c r="A629" s="233"/>
      <c r="B629" s="233"/>
      <c r="C629" s="233"/>
      <c r="D629" s="267"/>
      <c r="E629" s="240"/>
      <c r="F629" s="240"/>
      <c r="G629" s="249"/>
      <c r="H629" s="249"/>
      <c r="I629" s="249"/>
      <c r="J629" s="249"/>
      <c r="K629" s="249"/>
      <c r="L629" s="249"/>
      <c r="M629" s="259"/>
      <c r="N629" s="259"/>
      <c r="O629" s="259"/>
      <c r="P629" s="259"/>
      <c r="Q629" s="243"/>
      <c r="R629" s="230"/>
      <c r="S629" s="264"/>
      <c r="T629" s="230"/>
      <c r="U629" s="230"/>
      <c r="V629" s="230"/>
      <c r="W629" s="230"/>
      <c r="X629" s="230"/>
      <c r="Y629" s="230"/>
      <c r="Z629" s="230"/>
      <c r="AA629" s="230"/>
      <c r="AB629" s="230"/>
      <c r="AC629" s="230"/>
      <c r="AD629" s="230"/>
    </row>
    <row r="630" spans="1:30" ht="15.5">
      <c r="A630" s="233"/>
      <c r="B630" s="233"/>
      <c r="C630" s="233"/>
      <c r="D630" s="267"/>
      <c r="E630" s="240"/>
      <c r="F630" s="240"/>
      <c r="G630" s="249"/>
      <c r="H630" s="249"/>
      <c r="I630" s="249"/>
      <c r="J630" s="249"/>
      <c r="K630" s="249"/>
      <c r="L630" s="249"/>
      <c r="M630" s="259"/>
      <c r="N630" s="259"/>
      <c r="O630" s="259"/>
      <c r="P630" s="259"/>
      <c r="Q630" s="243"/>
      <c r="R630" s="230"/>
      <c r="S630" s="264"/>
      <c r="T630" s="230"/>
      <c r="U630" s="230"/>
      <c r="V630" s="230"/>
      <c r="W630" s="230"/>
      <c r="X630" s="230"/>
      <c r="Y630" s="230"/>
      <c r="Z630" s="230"/>
      <c r="AA630" s="230"/>
      <c r="AB630" s="230"/>
      <c r="AC630" s="230"/>
      <c r="AD630" s="230"/>
    </row>
    <row r="631" spans="1:30" ht="15.5">
      <c r="A631" s="233"/>
      <c r="B631" s="233"/>
      <c r="C631" s="233"/>
      <c r="D631" s="267"/>
      <c r="E631" s="240"/>
      <c r="F631" s="240"/>
      <c r="G631" s="249"/>
      <c r="H631" s="249"/>
      <c r="I631" s="249"/>
      <c r="J631" s="249"/>
      <c r="K631" s="249"/>
      <c r="L631" s="249"/>
      <c r="M631" s="259"/>
      <c r="N631" s="259"/>
      <c r="O631" s="259"/>
      <c r="P631" s="259"/>
      <c r="Q631" s="243"/>
      <c r="R631" s="230"/>
      <c r="S631" s="264"/>
      <c r="T631" s="230"/>
      <c r="U631" s="230"/>
      <c r="V631" s="230"/>
      <c r="W631" s="230"/>
      <c r="X631" s="230"/>
      <c r="Y631" s="230"/>
      <c r="Z631" s="230"/>
      <c r="AA631" s="230"/>
      <c r="AB631" s="230"/>
      <c r="AC631" s="230"/>
      <c r="AD631" s="230"/>
    </row>
    <row r="632" spans="1:30" ht="15.5">
      <c r="A632" s="233"/>
      <c r="B632" s="233"/>
      <c r="C632" s="233"/>
      <c r="D632" s="267"/>
      <c r="E632" s="240"/>
      <c r="F632" s="240"/>
      <c r="G632" s="249"/>
      <c r="H632" s="249"/>
      <c r="I632" s="249"/>
      <c r="J632" s="249"/>
      <c r="K632" s="249"/>
      <c r="L632" s="249"/>
      <c r="M632" s="259"/>
      <c r="N632" s="259"/>
      <c r="O632" s="259"/>
      <c r="P632" s="259"/>
      <c r="Q632" s="243"/>
      <c r="R632" s="230"/>
      <c r="S632" s="264"/>
      <c r="T632" s="230"/>
      <c r="U632" s="230"/>
      <c r="V632" s="230"/>
      <c r="W632" s="230"/>
      <c r="X632" s="230"/>
      <c r="Y632" s="230"/>
      <c r="Z632" s="230"/>
      <c r="AA632" s="230"/>
      <c r="AB632" s="230"/>
      <c r="AC632" s="230"/>
      <c r="AD632" s="230"/>
    </row>
    <row r="633" spans="1:30" ht="15.5">
      <c r="A633" s="233"/>
      <c r="B633" s="233"/>
      <c r="C633" s="233"/>
      <c r="D633" s="267"/>
      <c r="E633" s="240"/>
      <c r="F633" s="240"/>
      <c r="G633" s="249"/>
      <c r="H633" s="249"/>
      <c r="I633" s="249"/>
      <c r="J633" s="249"/>
      <c r="K633" s="249"/>
      <c r="L633" s="249"/>
      <c r="M633" s="259"/>
      <c r="N633" s="259"/>
      <c r="O633" s="259"/>
      <c r="P633" s="259"/>
      <c r="Q633" s="243"/>
      <c r="R633" s="230"/>
      <c r="S633" s="264"/>
      <c r="T633" s="230"/>
      <c r="U633" s="230"/>
      <c r="V633" s="230"/>
      <c r="W633" s="230"/>
      <c r="X633" s="230"/>
      <c r="Y633" s="230"/>
      <c r="Z633" s="230"/>
      <c r="AA633" s="230"/>
      <c r="AB633" s="230"/>
      <c r="AC633" s="230"/>
      <c r="AD633" s="230"/>
    </row>
    <row r="634" spans="1:30" ht="15.5">
      <c r="A634" s="233"/>
      <c r="B634" s="233"/>
      <c r="C634" s="233"/>
      <c r="D634" s="267"/>
      <c r="E634" s="240"/>
      <c r="F634" s="240"/>
      <c r="G634" s="249"/>
      <c r="H634" s="249"/>
      <c r="I634" s="249"/>
      <c r="J634" s="249"/>
      <c r="K634" s="249"/>
      <c r="L634" s="249"/>
      <c r="M634" s="259"/>
      <c r="N634" s="259"/>
      <c r="O634" s="259"/>
      <c r="P634" s="259"/>
      <c r="Q634" s="243"/>
      <c r="R634" s="230"/>
      <c r="S634" s="264"/>
      <c r="T634" s="230"/>
      <c r="U634" s="230"/>
      <c r="V634" s="230"/>
      <c r="W634" s="230"/>
      <c r="X634" s="230"/>
      <c r="Y634" s="230"/>
      <c r="Z634" s="230"/>
      <c r="AA634" s="230"/>
      <c r="AB634" s="230"/>
      <c r="AC634" s="230"/>
      <c r="AD634" s="230"/>
    </row>
    <row r="635" spans="1:30" ht="15.5">
      <c r="A635" s="233"/>
      <c r="B635" s="233"/>
      <c r="C635" s="233"/>
      <c r="D635" s="267"/>
      <c r="E635" s="240"/>
      <c r="F635" s="240"/>
      <c r="G635" s="249"/>
      <c r="H635" s="249"/>
      <c r="I635" s="249"/>
      <c r="J635" s="249"/>
      <c r="K635" s="249"/>
      <c r="L635" s="249"/>
      <c r="M635" s="259"/>
      <c r="N635" s="259"/>
      <c r="O635" s="259"/>
      <c r="P635" s="259"/>
      <c r="Q635" s="243"/>
      <c r="R635" s="230"/>
      <c r="S635" s="264"/>
      <c r="T635" s="230"/>
      <c r="U635" s="230"/>
      <c r="V635" s="230"/>
      <c r="W635" s="230"/>
      <c r="X635" s="230"/>
      <c r="Y635" s="230"/>
      <c r="Z635" s="230"/>
      <c r="AA635" s="230"/>
      <c r="AB635" s="230"/>
      <c r="AC635" s="230"/>
      <c r="AD635" s="230"/>
    </row>
    <row r="636" spans="1:30" ht="15.5">
      <c r="A636" s="233"/>
      <c r="B636" s="233"/>
      <c r="C636" s="233"/>
      <c r="D636" s="267"/>
      <c r="E636" s="240"/>
      <c r="F636" s="240"/>
      <c r="G636" s="249"/>
      <c r="H636" s="249"/>
      <c r="I636" s="249"/>
      <c r="J636" s="249"/>
      <c r="K636" s="249"/>
      <c r="L636" s="249"/>
      <c r="M636" s="259"/>
      <c r="N636" s="259"/>
      <c r="O636" s="259"/>
      <c r="P636" s="259"/>
      <c r="Q636" s="243"/>
      <c r="R636" s="230"/>
      <c r="S636" s="264"/>
      <c r="T636" s="230"/>
      <c r="U636" s="230"/>
      <c r="V636" s="230"/>
      <c r="W636" s="230"/>
      <c r="X636" s="230"/>
      <c r="Y636" s="230"/>
      <c r="Z636" s="230"/>
      <c r="AA636" s="230"/>
      <c r="AB636" s="230"/>
      <c r="AC636" s="230"/>
      <c r="AD636" s="230"/>
    </row>
    <row r="637" spans="1:30" ht="15.5">
      <c r="A637" s="233"/>
      <c r="B637" s="233"/>
      <c r="C637" s="233"/>
      <c r="D637" s="267"/>
      <c r="E637" s="240"/>
      <c r="F637" s="240"/>
      <c r="G637" s="249"/>
      <c r="H637" s="249"/>
      <c r="I637" s="249"/>
      <c r="J637" s="249"/>
      <c r="K637" s="249"/>
      <c r="L637" s="249"/>
      <c r="M637" s="259"/>
      <c r="N637" s="259"/>
      <c r="O637" s="259"/>
      <c r="P637" s="259"/>
      <c r="Q637" s="243"/>
      <c r="R637" s="230"/>
      <c r="S637" s="264"/>
      <c r="T637" s="230"/>
      <c r="U637" s="230"/>
      <c r="V637" s="230"/>
      <c r="W637" s="230"/>
      <c r="X637" s="230"/>
      <c r="Y637" s="230"/>
      <c r="Z637" s="230"/>
      <c r="AA637" s="230"/>
      <c r="AB637" s="230"/>
      <c r="AC637" s="230"/>
      <c r="AD637" s="230"/>
    </row>
    <row r="638" spans="1:30" ht="15.5">
      <c r="A638" s="233"/>
      <c r="B638" s="233"/>
      <c r="C638" s="233"/>
      <c r="D638" s="267"/>
      <c r="E638" s="240"/>
      <c r="F638" s="240"/>
      <c r="G638" s="249"/>
      <c r="H638" s="249"/>
      <c r="I638" s="249"/>
      <c r="J638" s="249"/>
      <c r="K638" s="249"/>
      <c r="L638" s="249"/>
      <c r="M638" s="259"/>
      <c r="N638" s="259"/>
      <c r="O638" s="259"/>
      <c r="P638" s="259"/>
      <c r="Q638" s="243"/>
      <c r="R638" s="230"/>
      <c r="S638" s="264"/>
      <c r="T638" s="230"/>
      <c r="U638" s="230"/>
      <c r="V638" s="230"/>
      <c r="W638" s="230"/>
      <c r="X638" s="230"/>
      <c r="Y638" s="230"/>
      <c r="Z638" s="230"/>
      <c r="AA638" s="230"/>
      <c r="AB638" s="230"/>
      <c r="AC638" s="230"/>
      <c r="AD638" s="230"/>
    </row>
    <row r="639" spans="1:30" ht="15.5">
      <c r="A639" s="233"/>
      <c r="B639" s="233"/>
      <c r="C639" s="233"/>
      <c r="D639" s="267"/>
      <c r="E639" s="240"/>
      <c r="F639" s="240"/>
      <c r="G639" s="249"/>
      <c r="H639" s="249"/>
      <c r="I639" s="249"/>
      <c r="J639" s="249"/>
      <c r="K639" s="249"/>
      <c r="L639" s="249"/>
      <c r="M639" s="259"/>
      <c r="N639" s="259"/>
      <c r="O639" s="259"/>
      <c r="P639" s="259"/>
      <c r="Q639" s="243"/>
      <c r="R639" s="230"/>
      <c r="S639" s="264"/>
      <c r="T639" s="230"/>
      <c r="U639" s="230"/>
      <c r="V639" s="230"/>
      <c r="W639" s="230"/>
      <c r="X639" s="230"/>
      <c r="Y639" s="230"/>
      <c r="Z639" s="230"/>
      <c r="AA639" s="230"/>
      <c r="AB639" s="230"/>
      <c r="AC639" s="230"/>
      <c r="AD639" s="230"/>
    </row>
    <row r="640" spans="1:30" ht="15.5">
      <c r="A640" s="233"/>
      <c r="B640" s="233"/>
      <c r="C640" s="233"/>
      <c r="D640" s="267"/>
      <c r="E640" s="240"/>
      <c r="F640" s="240"/>
      <c r="G640" s="249"/>
      <c r="H640" s="249"/>
      <c r="I640" s="249"/>
      <c r="J640" s="249"/>
      <c r="K640" s="249"/>
      <c r="L640" s="249"/>
      <c r="M640" s="259"/>
      <c r="N640" s="259"/>
      <c r="O640" s="259"/>
      <c r="P640" s="259"/>
      <c r="Q640" s="243"/>
      <c r="R640" s="230"/>
      <c r="S640" s="264"/>
      <c r="T640" s="230"/>
      <c r="U640" s="230"/>
      <c r="V640" s="230"/>
      <c r="W640" s="230"/>
      <c r="X640" s="230"/>
      <c r="Y640" s="230"/>
      <c r="Z640" s="230"/>
      <c r="AA640" s="230"/>
      <c r="AB640" s="230"/>
      <c r="AC640" s="230"/>
      <c r="AD640" s="230"/>
    </row>
    <row r="641" spans="1:30" ht="15.5">
      <c r="A641" s="233"/>
      <c r="B641" s="233"/>
      <c r="C641" s="233"/>
      <c r="D641" s="267"/>
      <c r="E641" s="240"/>
      <c r="F641" s="240"/>
      <c r="G641" s="249"/>
      <c r="H641" s="249"/>
      <c r="I641" s="249"/>
      <c r="J641" s="249"/>
      <c r="K641" s="249"/>
      <c r="L641" s="249"/>
      <c r="M641" s="259"/>
      <c r="N641" s="259"/>
      <c r="O641" s="259"/>
      <c r="P641" s="259"/>
      <c r="Q641" s="243"/>
      <c r="R641" s="230"/>
      <c r="S641" s="264"/>
      <c r="T641" s="230"/>
      <c r="U641" s="230"/>
      <c r="V641" s="230"/>
      <c r="W641" s="230"/>
      <c r="X641" s="230"/>
      <c r="Y641" s="230"/>
      <c r="Z641" s="230"/>
      <c r="AA641" s="230"/>
      <c r="AB641" s="230"/>
      <c r="AC641" s="230"/>
      <c r="AD641" s="230"/>
    </row>
    <row r="642" spans="1:30" ht="15.5">
      <c r="A642" s="233"/>
      <c r="B642" s="233"/>
      <c r="C642" s="233"/>
      <c r="D642" s="267"/>
      <c r="E642" s="240"/>
      <c r="F642" s="240"/>
      <c r="G642" s="249"/>
      <c r="H642" s="249"/>
      <c r="I642" s="249"/>
      <c r="J642" s="249"/>
      <c r="K642" s="249"/>
      <c r="L642" s="249"/>
      <c r="M642" s="259"/>
      <c r="N642" s="259"/>
      <c r="O642" s="259"/>
      <c r="P642" s="259"/>
      <c r="Q642" s="243"/>
      <c r="R642" s="230"/>
      <c r="S642" s="264"/>
      <c r="T642" s="230"/>
      <c r="U642" s="230"/>
      <c r="V642" s="230"/>
      <c r="W642" s="230"/>
      <c r="X642" s="230"/>
      <c r="Y642" s="230"/>
      <c r="Z642" s="230"/>
      <c r="AA642" s="230"/>
      <c r="AB642" s="230"/>
      <c r="AC642" s="230"/>
      <c r="AD642" s="230"/>
    </row>
    <row r="643" spans="1:30" ht="15.5">
      <c r="A643" s="233"/>
      <c r="B643" s="233"/>
      <c r="C643" s="233"/>
      <c r="D643" s="267"/>
      <c r="E643" s="240"/>
      <c r="F643" s="240"/>
      <c r="G643" s="249"/>
      <c r="H643" s="249"/>
      <c r="I643" s="249"/>
      <c r="J643" s="249"/>
      <c r="K643" s="249"/>
      <c r="L643" s="249"/>
      <c r="M643" s="259"/>
      <c r="N643" s="259"/>
      <c r="O643" s="259"/>
      <c r="P643" s="259"/>
      <c r="Q643" s="243"/>
      <c r="R643" s="230"/>
      <c r="S643" s="264"/>
      <c r="T643" s="230"/>
      <c r="U643" s="230"/>
      <c r="V643" s="230"/>
      <c r="W643" s="230"/>
      <c r="X643" s="230"/>
      <c r="Y643" s="230"/>
      <c r="Z643" s="230"/>
      <c r="AA643" s="230"/>
      <c r="AB643" s="230"/>
      <c r="AC643" s="230"/>
      <c r="AD643" s="230"/>
    </row>
    <row r="644" spans="1:30" ht="15.5">
      <c r="A644" s="233"/>
      <c r="B644" s="233"/>
      <c r="C644" s="233"/>
      <c r="D644" s="267"/>
      <c r="E644" s="240"/>
      <c r="F644" s="240"/>
      <c r="G644" s="249"/>
      <c r="H644" s="249"/>
      <c r="I644" s="249"/>
      <c r="J644" s="249"/>
      <c r="K644" s="249"/>
      <c r="L644" s="249"/>
      <c r="M644" s="259"/>
      <c r="N644" s="259"/>
      <c r="O644" s="259"/>
      <c r="P644" s="259"/>
      <c r="Q644" s="243"/>
      <c r="R644" s="230"/>
      <c r="S644" s="264"/>
      <c r="T644" s="230"/>
      <c r="U644" s="230"/>
      <c r="V644" s="230"/>
      <c r="W644" s="230"/>
      <c r="X644" s="230"/>
      <c r="Y644" s="230"/>
      <c r="Z644" s="230"/>
      <c r="AA644" s="230"/>
      <c r="AB644" s="230"/>
      <c r="AC644" s="230"/>
      <c r="AD644" s="230"/>
    </row>
    <row r="645" spans="1:30" ht="15.5">
      <c r="A645" s="233"/>
      <c r="B645" s="233"/>
      <c r="C645" s="233"/>
      <c r="D645" s="267"/>
      <c r="E645" s="240"/>
      <c r="F645" s="240"/>
      <c r="G645" s="249"/>
      <c r="H645" s="249"/>
      <c r="I645" s="249"/>
      <c r="J645" s="249"/>
      <c r="K645" s="249"/>
      <c r="L645" s="249"/>
      <c r="M645" s="259"/>
      <c r="N645" s="259"/>
      <c r="O645" s="259"/>
      <c r="P645" s="259"/>
      <c r="Q645" s="243"/>
      <c r="R645" s="230"/>
      <c r="S645" s="264"/>
      <c r="T645" s="230"/>
      <c r="U645" s="230"/>
      <c r="V645" s="230"/>
      <c r="W645" s="230"/>
      <c r="X645" s="230"/>
      <c r="Y645" s="230"/>
      <c r="Z645" s="230"/>
      <c r="AA645" s="230"/>
      <c r="AB645" s="230"/>
      <c r="AC645" s="230"/>
      <c r="AD645" s="230"/>
    </row>
    <row r="646" spans="1:30" ht="15.5">
      <c r="A646" s="233"/>
      <c r="B646" s="233"/>
      <c r="C646" s="233"/>
      <c r="D646" s="267"/>
      <c r="E646" s="240"/>
      <c r="F646" s="240"/>
      <c r="G646" s="249"/>
      <c r="H646" s="249"/>
      <c r="I646" s="249"/>
      <c r="J646" s="249"/>
      <c r="K646" s="249"/>
      <c r="L646" s="249"/>
      <c r="M646" s="259"/>
      <c r="N646" s="259"/>
      <c r="O646" s="259"/>
      <c r="P646" s="259"/>
      <c r="Q646" s="243"/>
      <c r="R646" s="230"/>
      <c r="S646" s="264"/>
      <c r="T646" s="230"/>
      <c r="U646" s="230"/>
      <c r="V646" s="230"/>
      <c r="W646" s="230"/>
      <c r="X646" s="230"/>
      <c r="Y646" s="230"/>
      <c r="Z646" s="230"/>
      <c r="AA646" s="230"/>
      <c r="AB646" s="230"/>
      <c r="AC646" s="230"/>
      <c r="AD646" s="230"/>
    </row>
    <row r="647" spans="1:30" ht="15.5">
      <c r="A647" s="233"/>
      <c r="B647" s="233"/>
      <c r="C647" s="233"/>
      <c r="D647" s="267"/>
      <c r="E647" s="240"/>
      <c r="F647" s="240"/>
      <c r="G647" s="249"/>
      <c r="H647" s="249"/>
      <c r="I647" s="249"/>
      <c r="J647" s="249"/>
      <c r="K647" s="249"/>
      <c r="L647" s="249"/>
      <c r="M647" s="259"/>
      <c r="N647" s="259"/>
      <c r="O647" s="259"/>
      <c r="P647" s="259"/>
      <c r="Q647" s="243"/>
      <c r="R647" s="230"/>
      <c r="S647" s="264"/>
      <c r="T647" s="230"/>
      <c r="U647" s="230"/>
      <c r="V647" s="230"/>
      <c r="W647" s="230"/>
      <c r="X647" s="230"/>
      <c r="Y647" s="230"/>
      <c r="Z647" s="230"/>
      <c r="AA647" s="230"/>
      <c r="AB647" s="230"/>
      <c r="AC647" s="230"/>
      <c r="AD647" s="230"/>
    </row>
    <row r="648" spans="1:30" ht="15.5">
      <c r="A648" s="233"/>
      <c r="B648" s="233"/>
      <c r="C648" s="233"/>
      <c r="D648" s="267"/>
      <c r="E648" s="240"/>
      <c r="F648" s="240"/>
      <c r="G648" s="249"/>
      <c r="H648" s="249"/>
      <c r="I648" s="249"/>
      <c r="J648" s="249"/>
      <c r="K648" s="249"/>
      <c r="L648" s="249"/>
      <c r="M648" s="259"/>
      <c r="N648" s="259"/>
      <c r="O648" s="259"/>
      <c r="P648" s="259"/>
      <c r="Q648" s="243"/>
      <c r="R648" s="230"/>
      <c r="S648" s="264"/>
      <c r="T648" s="230"/>
      <c r="U648" s="230"/>
      <c r="V648" s="230"/>
      <c r="W648" s="230"/>
      <c r="X648" s="230"/>
      <c r="Y648" s="230"/>
      <c r="Z648" s="230"/>
      <c r="AA648" s="230"/>
      <c r="AB648" s="230"/>
      <c r="AC648" s="230"/>
      <c r="AD648" s="230"/>
    </row>
    <row r="649" spans="1:30" ht="15.5">
      <c r="A649" s="233"/>
      <c r="B649" s="233"/>
      <c r="C649" s="233"/>
      <c r="D649" s="267"/>
      <c r="E649" s="240"/>
      <c r="F649" s="240"/>
      <c r="G649" s="249"/>
      <c r="H649" s="249"/>
      <c r="I649" s="249"/>
      <c r="J649" s="249"/>
      <c r="K649" s="249"/>
      <c r="L649" s="249"/>
      <c r="M649" s="259"/>
      <c r="N649" s="259"/>
      <c r="O649" s="259"/>
      <c r="P649" s="259"/>
      <c r="Q649" s="243"/>
      <c r="R649" s="230"/>
      <c r="S649" s="264"/>
      <c r="T649" s="230"/>
      <c r="U649" s="230"/>
      <c r="V649" s="230"/>
      <c r="W649" s="230"/>
      <c r="X649" s="230"/>
      <c r="Y649" s="230"/>
      <c r="Z649" s="230"/>
      <c r="AA649" s="230"/>
      <c r="AB649" s="230"/>
      <c r="AC649" s="230"/>
      <c r="AD649" s="230"/>
    </row>
    <row r="650" spans="1:30" ht="15.5">
      <c r="A650" s="233"/>
      <c r="B650" s="233"/>
      <c r="C650" s="233"/>
      <c r="D650" s="267"/>
      <c r="E650" s="240"/>
      <c r="F650" s="240"/>
      <c r="G650" s="249"/>
      <c r="H650" s="249"/>
      <c r="I650" s="249"/>
      <c r="J650" s="249"/>
      <c r="K650" s="249"/>
      <c r="L650" s="249"/>
      <c r="M650" s="259"/>
      <c r="N650" s="259"/>
      <c r="O650" s="259"/>
      <c r="P650" s="259"/>
      <c r="Q650" s="243"/>
      <c r="R650" s="230"/>
      <c r="S650" s="264"/>
      <c r="T650" s="230"/>
      <c r="U650" s="230"/>
      <c r="V650" s="230"/>
      <c r="W650" s="230"/>
      <c r="X650" s="230"/>
      <c r="Y650" s="230"/>
      <c r="Z650" s="230"/>
      <c r="AA650" s="230"/>
      <c r="AB650" s="230"/>
      <c r="AC650" s="230"/>
      <c r="AD650" s="230"/>
    </row>
    <row r="651" spans="1:30" ht="15.5">
      <c r="A651" s="233"/>
      <c r="B651" s="233"/>
      <c r="C651" s="233"/>
      <c r="D651" s="267"/>
      <c r="E651" s="240"/>
      <c r="F651" s="240"/>
      <c r="G651" s="249"/>
      <c r="H651" s="249"/>
      <c r="I651" s="249"/>
      <c r="J651" s="249"/>
      <c r="K651" s="249"/>
      <c r="L651" s="249"/>
      <c r="M651" s="259"/>
      <c r="N651" s="259"/>
      <c r="O651" s="259"/>
      <c r="P651" s="259"/>
      <c r="Q651" s="243"/>
      <c r="R651" s="230"/>
      <c r="S651" s="264"/>
      <c r="T651" s="230"/>
      <c r="U651" s="230"/>
      <c r="V651" s="230"/>
      <c r="W651" s="230"/>
      <c r="X651" s="230"/>
      <c r="Y651" s="230"/>
      <c r="Z651" s="230"/>
      <c r="AA651" s="230"/>
      <c r="AB651" s="230"/>
      <c r="AC651" s="230"/>
      <c r="AD651" s="230"/>
    </row>
    <row r="652" spans="1:30" ht="15.5">
      <c r="A652" s="233"/>
      <c r="B652" s="233"/>
      <c r="C652" s="233"/>
      <c r="D652" s="267"/>
      <c r="E652" s="240"/>
      <c r="F652" s="240"/>
      <c r="G652" s="249"/>
      <c r="H652" s="249"/>
      <c r="I652" s="249"/>
      <c r="J652" s="249"/>
      <c r="K652" s="249"/>
      <c r="L652" s="249"/>
      <c r="M652" s="259"/>
      <c r="N652" s="259"/>
      <c r="O652" s="259"/>
      <c r="P652" s="259"/>
      <c r="Q652" s="243"/>
      <c r="R652" s="230"/>
      <c r="S652" s="264"/>
      <c r="T652" s="230"/>
      <c r="U652" s="230"/>
      <c r="V652" s="230"/>
      <c r="W652" s="230"/>
      <c r="X652" s="230"/>
      <c r="Y652" s="230"/>
      <c r="Z652" s="230"/>
      <c r="AA652" s="230"/>
      <c r="AB652" s="230"/>
      <c r="AC652" s="230"/>
      <c r="AD652" s="230"/>
    </row>
    <row r="653" spans="1:30" ht="15.5">
      <c r="A653" s="233"/>
      <c r="B653" s="233"/>
      <c r="C653" s="233"/>
      <c r="D653" s="267"/>
      <c r="E653" s="240"/>
      <c r="F653" s="240"/>
      <c r="G653" s="249"/>
      <c r="H653" s="249"/>
      <c r="I653" s="249"/>
      <c r="J653" s="249"/>
      <c r="K653" s="249"/>
      <c r="L653" s="249"/>
      <c r="M653" s="259"/>
      <c r="N653" s="259"/>
      <c r="O653" s="259"/>
      <c r="P653" s="259"/>
      <c r="Q653" s="243"/>
      <c r="R653" s="230"/>
      <c r="S653" s="264"/>
      <c r="T653" s="230"/>
      <c r="U653" s="230"/>
      <c r="V653" s="230"/>
      <c r="W653" s="230"/>
      <c r="X653" s="230"/>
      <c r="Y653" s="230"/>
      <c r="Z653" s="230"/>
      <c r="AA653" s="230"/>
      <c r="AB653" s="230"/>
      <c r="AC653" s="230"/>
      <c r="AD653" s="230"/>
    </row>
    <row r="654" spans="1:30" ht="15.5">
      <c r="A654" s="233"/>
      <c r="B654" s="233"/>
      <c r="C654" s="233"/>
      <c r="D654" s="267"/>
      <c r="E654" s="240"/>
      <c r="F654" s="240"/>
      <c r="G654" s="249"/>
      <c r="H654" s="249"/>
      <c r="I654" s="249"/>
      <c r="J654" s="249"/>
      <c r="K654" s="249"/>
      <c r="L654" s="249"/>
      <c r="M654" s="259"/>
      <c r="N654" s="259"/>
      <c r="O654" s="259"/>
      <c r="P654" s="259"/>
      <c r="Q654" s="243"/>
      <c r="R654" s="230"/>
      <c r="S654" s="264"/>
      <c r="T654" s="230"/>
      <c r="U654" s="230"/>
      <c r="V654" s="230"/>
      <c r="W654" s="230"/>
      <c r="X654" s="230"/>
      <c r="Y654" s="230"/>
      <c r="Z654" s="230"/>
      <c r="AA654" s="230"/>
      <c r="AB654" s="230"/>
      <c r="AC654" s="230"/>
      <c r="AD654" s="230"/>
    </row>
    <row r="655" spans="1:30" ht="15.5">
      <c r="A655" s="233"/>
      <c r="B655" s="233"/>
      <c r="C655" s="233"/>
      <c r="D655" s="267"/>
      <c r="E655" s="240"/>
      <c r="F655" s="240"/>
      <c r="G655" s="249"/>
      <c r="H655" s="249"/>
      <c r="I655" s="249"/>
      <c r="J655" s="249"/>
      <c r="K655" s="249"/>
      <c r="L655" s="249"/>
      <c r="M655" s="259"/>
      <c r="N655" s="259"/>
      <c r="O655" s="259"/>
      <c r="P655" s="259"/>
      <c r="Q655" s="243"/>
      <c r="R655" s="230"/>
      <c r="S655" s="264"/>
      <c r="T655" s="230"/>
      <c r="U655" s="230"/>
      <c r="V655" s="230"/>
      <c r="W655" s="230"/>
      <c r="X655" s="230"/>
      <c r="Y655" s="230"/>
      <c r="Z655" s="230"/>
      <c r="AA655" s="230"/>
      <c r="AB655" s="230"/>
      <c r="AC655" s="230"/>
      <c r="AD655" s="230"/>
    </row>
    <row r="656" spans="1:30" ht="15.5">
      <c r="A656" s="233"/>
      <c r="B656" s="233"/>
      <c r="C656" s="233"/>
      <c r="D656" s="267"/>
      <c r="E656" s="240"/>
      <c r="F656" s="240"/>
      <c r="G656" s="249"/>
      <c r="H656" s="249"/>
      <c r="I656" s="249"/>
      <c r="J656" s="249"/>
      <c r="K656" s="249"/>
      <c r="L656" s="249"/>
      <c r="M656" s="259"/>
      <c r="N656" s="259"/>
      <c r="O656" s="259"/>
      <c r="P656" s="259"/>
      <c r="Q656" s="243"/>
      <c r="R656" s="230"/>
      <c r="S656" s="264"/>
      <c r="T656" s="230"/>
      <c r="U656" s="230"/>
      <c r="V656" s="230"/>
      <c r="W656" s="230"/>
      <c r="X656" s="230"/>
      <c r="Y656" s="230"/>
      <c r="Z656" s="230"/>
      <c r="AA656" s="230"/>
      <c r="AB656" s="230"/>
      <c r="AC656" s="230"/>
      <c r="AD656" s="230"/>
    </row>
    <row r="657" spans="1:30" ht="15.5">
      <c r="A657" s="233"/>
      <c r="B657" s="233"/>
      <c r="C657" s="233"/>
      <c r="D657" s="267"/>
      <c r="E657" s="240"/>
      <c r="F657" s="240"/>
      <c r="G657" s="249"/>
      <c r="H657" s="249"/>
      <c r="I657" s="249"/>
      <c r="J657" s="249"/>
      <c r="K657" s="249"/>
      <c r="L657" s="249"/>
      <c r="M657" s="259"/>
      <c r="N657" s="259"/>
      <c r="O657" s="259"/>
      <c r="P657" s="259"/>
      <c r="Q657" s="243"/>
      <c r="R657" s="230"/>
      <c r="S657" s="264"/>
      <c r="T657" s="230"/>
      <c r="U657" s="230"/>
      <c r="V657" s="230"/>
      <c r="W657" s="230"/>
      <c r="X657" s="230"/>
      <c r="Y657" s="230"/>
      <c r="Z657" s="230"/>
      <c r="AA657" s="230"/>
      <c r="AB657" s="230"/>
      <c r="AC657" s="230"/>
      <c r="AD657" s="230"/>
    </row>
    <row r="658" spans="1:30" ht="15.5">
      <c r="A658" s="233"/>
      <c r="B658" s="233"/>
      <c r="C658" s="233"/>
      <c r="D658" s="267"/>
      <c r="E658" s="240"/>
      <c r="F658" s="240"/>
      <c r="G658" s="249"/>
      <c r="H658" s="249"/>
      <c r="I658" s="249"/>
      <c r="J658" s="249"/>
      <c r="K658" s="249"/>
      <c r="L658" s="249"/>
      <c r="M658" s="259"/>
      <c r="N658" s="259"/>
      <c r="O658" s="259"/>
      <c r="P658" s="259"/>
      <c r="Q658" s="243"/>
      <c r="R658" s="230"/>
      <c r="S658" s="264"/>
      <c r="T658" s="230"/>
      <c r="U658" s="230"/>
      <c r="V658" s="230"/>
      <c r="W658" s="230"/>
      <c r="X658" s="230"/>
      <c r="Y658" s="230"/>
      <c r="Z658" s="230"/>
      <c r="AA658" s="230"/>
      <c r="AB658" s="230"/>
      <c r="AC658" s="230"/>
      <c r="AD658" s="230"/>
    </row>
    <row r="659" spans="1:30" ht="15.5">
      <c r="A659" s="233"/>
      <c r="B659" s="233"/>
      <c r="C659" s="233"/>
      <c r="D659" s="267"/>
      <c r="E659" s="240"/>
      <c r="F659" s="240"/>
      <c r="G659" s="249"/>
      <c r="H659" s="249"/>
      <c r="I659" s="249"/>
      <c r="J659" s="249"/>
      <c r="K659" s="249"/>
      <c r="L659" s="249"/>
      <c r="M659" s="259"/>
      <c r="N659" s="259"/>
      <c r="O659" s="259"/>
      <c r="P659" s="259"/>
      <c r="Q659" s="243"/>
      <c r="R659" s="230"/>
      <c r="S659" s="264"/>
      <c r="T659" s="230"/>
      <c r="U659" s="230"/>
      <c r="V659" s="230"/>
      <c r="W659" s="230"/>
      <c r="X659" s="230"/>
      <c r="Y659" s="230"/>
      <c r="Z659" s="230"/>
      <c r="AA659" s="230"/>
      <c r="AB659" s="230"/>
      <c r="AC659" s="230"/>
      <c r="AD659" s="230"/>
    </row>
    <row r="660" spans="1:30" ht="15.5">
      <c r="A660" s="233"/>
      <c r="B660" s="233"/>
      <c r="C660" s="233"/>
      <c r="D660" s="267"/>
      <c r="E660" s="240"/>
      <c r="F660" s="240"/>
      <c r="G660" s="249"/>
      <c r="H660" s="249"/>
      <c r="I660" s="249"/>
      <c r="J660" s="249"/>
      <c r="K660" s="249"/>
      <c r="L660" s="249"/>
      <c r="M660" s="259"/>
      <c r="N660" s="259"/>
      <c r="O660" s="259"/>
      <c r="P660" s="259"/>
      <c r="Q660" s="243"/>
      <c r="R660" s="230"/>
      <c r="S660" s="264"/>
      <c r="T660" s="230"/>
      <c r="U660" s="230"/>
      <c r="V660" s="230"/>
      <c r="W660" s="230"/>
      <c r="X660" s="230"/>
      <c r="Y660" s="230"/>
      <c r="Z660" s="230"/>
      <c r="AA660" s="230"/>
      <c r="AB660" s="230"/>
      <c r="AC660" s="230"/>
      <c r="AD660" s="230"/>
    </row>
    <row r="661" spans="1:30" ht="15.5">
      <c r="A661" s="233"/>
      <c r="B661" s="233"/>
      <c r="C661" s="233"/>
      <c r="D661" s="267"/>
      <c r="E661" s="240"/>
      <c r="F661" s="240"/>
      <c r="G661" s="249"/>
      <c r="H661" s="249"/>
      <c r="I661" s="249"/>
      <c r="J661" s="249"/>
      <c r="K661" s="249"/>
      <c r="L661" s="249"/>
      <c r="M661" s="259"/>
      <c r="N661" s="259"/>
      <c r="O661" s="259"/>
      <c r="P661" s="259"/>
      <c r="Q661" s="243"/>
      <c r="R661" s="230"/>
      <c r="S661" s="264"/>
      <c r="T661" s="230"/>
      <c r="U661" s="230"/>
      <c r="V661" s="230"/>
      <c r="W661" s="230"/>
      <c r="X661" s="230"/>
      <c r="Y661" s="230"/>
      <c r="Z661" s="230"/>
      <c r="AA661" s="230"/>
      <c r="AB661" s="230"/>
      <c r="AC661" s="230"/>
      <c r="AD661" s="230"/>
    </row>
    <row r="662" spans="1:30" ht="15.5">
      <c r="A662" s="233"/>
      <c r="B662" s="233"/>
      <c r="C662" s="233"/>
      <c r="D662" s="267"/>
      <c r="E662" s="240"/>
      <c r="F662" s="240"/>
      <c r="G662" s="249"/>
      <c r="H662" s="249"/>
      <c r="I662" s="249"/>
      <c r="J662" s="249"/>
      <c r="K662" s="249"/>
      <c r="L662" s="249"/>
      <c r="M662" s="259"/>
      <c r="N662" s="259"/>
      <c r="O662" s="259"/>
      <c r="P662" s="259"/>
      <c r="Q662" s="243"/>
      <c r="R662" s="230"/>
      <c r="S662" s="264"/>
      <c r="T662" s="230"/>
      <c r="U662" s="230"/>
      <c r="V662" s="230"/>
      <c r="W662" s="230"/>
      <c r="X662" s="230"/>
      <c r="Y662" s="230"/>
      <c r="Z662" s="230"/>
      <c r="AA662" s="230"/>
      <c r="AB662" s="230"/>
      <c r="AC662" s="230"/>
      <c r="AD662" s="230"/>
    </row>
    <row r="663" spans="1:30" ht="15.5">
      <c r="A663" s="233"/>
      <c r="B663" s="233"/>
      <c r="C663" s="233"/>
      <c r="D663" s="267"/>
      <c r="E663" s="240"/>
      <c r="F663" s="240"/>
      <c r="G663" s="249"/>
      <c r="H663" s="249"/>
      <c r="I663" s="249"/>
      <c r="J663" s="249"/>
      <c r="K663" s="249"/>
      <c r="L663" s="249"/>
      <c r="M663" s="259"/>
      <c r="N663" s="259"/>
      <c r="O663" s="259"/>
      <c r="P663" s="259"/>
      <c r="Q663" s="243"/>
      <c r="R663" s="230"/>
      <c r="S663" s="264"/>
      <c r="T663" s="230"/>
      <c r="U663" s="230"/>
      <c r="V663" s="230"/>
      <c r="W663" s="230"/>
      <c r="X663" s="230"/>
      <c r="Y663" s="230"/>
      <c r="Z663" s="230"/>
      <c r="AA663" s="230"/>
      <c r="AB663" s="230"/>
      <c r="AC663" s="230"/>
      <c r="AD663" s="230"/>
    </row>
    <row r="664" spans="1:30" ht="15.5">
      <c r="A664" s="233"/>
      <c r="B664" s="233"/>
      <c r="C664" s="233"/>
      <c r="D664" s="267"/>
      <c r="E664" s="240"/>
      <c r="F664" s="240"/>
      <c r="G664" s="249"/>
      <c r="H664" s="249"/>
      <c r="I664" s="249"/>
      <c r="J664" s="249"/>
      <c r="K664" s="249"/>
      <c r="L664" s="249"/>
      <c r="M664" s="259"/>
      <c r="N664" s="259"/>
      <c r="O664" s="259"/>
      <c r="P664" s="259"/>
      <c r="Q664" s="243"/>
      <c r="R664" s="230"/>
      <c r="S664" s="264"/>
      <c r="T664" s="230"/>
      <c r="U664" s="230"/>
      <c r="V664" s="230"/>
      <c r="W664" s="230"/>
      <c r="X664" s="230"/>
      <c r="Y664" s="230"/>
      <c r="Z664" s="230"/>
      <c r="AA664" s="230"/>
      <c r="AB664" s="230"/>
      <c r="AC664" s="230"/>
      <c r="AD664" s="230"/>
    </row>
    <row r="665" spans="1:30" ht="15.5">
      <c r="A665" s="233"/>
      <c r="B665" s="233"/>
      <c r="C665" s="233"/>
      <c r="D665" s="267"/>
      <c r="E665" s="240"/>
      <c r="F665" s="240"/>
      <c r="G665" s="249"/>
      <c r="H665" s="249"/>
      <c r="I665" s="249"/>
      <c r="J665" s="249"/>
      <c r="K665" s="249"/>
      <c r="L665" s="249"/>
      <c r="M665" s="259"/>
      <c r="N665" s="259"/>
      <c r="O665" s="259"/>
      <c r="P665" s="259"/>
      <c r="Q665" s="243"/>
      <c r="R665" s="230"/>
      <c r="S665" s="264"/>
      <c r="T665" s="230"/>
      <c r="U665" s="230"/>
      <c r="V665" s="230"/>
      <c r="W665" s="230"/>
      <c r="X665" s="230"/>
      <c r="Y665" s="230"/>
      <c r="Z665" s="230"/>
      <c r="AA665" s="230"/>
      <c r="AB665" s="230"/>
      <c r="AC665" s="230"/>
      <c r="AD665" s="230"/>
    </row>
    <row r="666" spans="1:30" ht="15.5">
      <c r="A666" s="233"/>
      <c r="B666" s="233"/>
      <c r="C666" s="233"/>
      <c r="D666" s="267"/>
      <c r="E666" s="240"/>
      <c r="F666" s="240"/>
      <c r="G666" s="249"/>
      <c r="H666" s="249"/>
      <c r="I666" s="249"/>
      <c r="J666" s="249"/>
      <c r="K666" s="249"/>
      <c r="L666" s="249"/>
      <c r="M666" s="259"/>
      <c r="N666" s="259"/>
      <c r="O666" s="259"/>
      <c r="P666" s="259"/>
      <c r="Q666" s="243"/>
      <c r="R666" s="230"/>
      <c r="S666" s="264"/>
      <c r="T666" s="230"/>
      <c r="U666" s="230"/>
      <c r="V666" s="230"/>
      <c r="W666" s="230"/>
      <c r="X666" s="230"/>
      <c r="Y666" s="230"/>
      <c r="Z666" s="230"/>
      <c r="AA666" s="230"/>
      <c r="AB666" s="230"/>
      <c r="AC666" s="230"/>
      <c r="AD666" s="230"/>
    </row>
    <row r="667" spans="1:30" ht="15.5">
      <c r="A667" s="233"/>
      <c r="B667" s="233"/>
      <c r="C667" s="233"/>
      <c r="D667" s="267"/>
      <c r="E667" s="240"/>
      <c r="F667" s="240"/>
      <c r="G667" s="249"/>
      <c r="H667" s="249"/>
      <c r="I667" s="249"/>
      <c r="J667" s="249"/>
      <c r="K667" s="249"/>
      <c r="L667" s="249"/>
      <c r="M667" s="259"/>
      <c r="N667" s="259"/>
      <c r="O667" s="259"/>
      <c r="P667" s="259"/>
      <c r="Q667" s="243"/>
      <c r="R667" s="230"/>
      <c r="S667" s="264"/>
      <c r="T667" s="230"/>
      <c r="U667" s="230"/>
      <c r="V667" s="230"/>
      <c r="W667" s="230"/>
      <c r="X667" s="230"/>
      <c r="Y667" s="230"/>
      <c r="Z667" s="230"/>
      <c r="AA667" s="230"/>
      <c r="AB667" s="230"/>
      <c r="AC667" s="230"/>
      <c r="AD667" s="230"/>
    </row>
    <row r="668" spans="1:30" ht="15.5">
      <c r="A668" s="233"/>
      <c r="B668" s="233"/>
      <c r="C668" s="233"/>
      <c r="D668" s="267"/>
      <c r="E668" s="240"/>
      <c r="F668" s="240"/>
      <c r="G668" s="249"/>
      <c r="H668" s="249"/>
      <c r="I668" s="249"/>
      <c r="J668" s="249"/>
      <c r="K668" s="249"/>
      <c r="L668" s="249"/>
      <c r="M668" s="259"/>
      <c r="N668" s="259"/>
      <c r="O668" s="259"/>
      <c r="P668" s="259"/>
      <c r="Q668" s="243"/>
      <c r="R668" s="230"/>
      <c r="S668" s="264"/>
      <c r="T668" s="230"/>
      <c r="U668" s="230"/>
      <c r="V668" s="230"/>
      <c r="W668" s="230"/>
      <c r="X668" s="230"/>
      <c r="Y668" s="230"/>
      <c r="Z668" s="230"/>
      <c r="AA668" s="230"/>
      <c r="AB668" s="230"/>
      <c r="AC668" s="230"/>
      <c r="AD668" s="230"/>
    </row>
    <row r="669" spans="1:30" ht="15.5">
      <c r="A669" s="233"/>
      <c r="B669" s="233"/>
      <c r="C669" s="233"/>
      <c r="D669" s="267"/>
      <c r="E669" s="240"/>
      <c r="F669" s="240"/>
      <c r="G669" s="249"/>
      <c r="H669" s="249"/>
      <c r="I669" s="249"/>
      <c r="J669" s="249"/>
      <c r="K669" s="249"/>
      <c r="L669" s="249"/>
      <c r="M669" s="259"/>
      <c r="N669" s="259"/>
      <c r="O669" s="259"/>
      <c r="P669" s="259"/>
      <c r="Q669" s="243"/>
      <c r="R669" s="230"/>
      <c r="S669" s="264"/>
      <c r="T669" s="230"/>
      <c r="U669" s="230"/>
      <c r="V669" s="230"/>
      <c r="W669" s="230"/>
      <c r="X669" s="230"/>
      <c r="Y669" s="230"/>
      <c r="Z669" s="230"/>
      <c r="AA669" s="230"/>
      <c r="AB669" s="230"/>
      <c r="AC669" s="230"/>
      <c r="AD669" s="230"/>
    </row>
    <row r="670" spans="1:30" ht="15.5">
      <c r="A670" s="233"/>
      <c r="B670" s="233"/>
      <c r="C670" s="233"/>
      <c r="D670" s="267"/>
      <c r="E670" s="240"/>
      <c r="F670" s="240"/>
      <c r="G670" s="249"/>
      <c r="H670" s="249"/>
      <c r="I670" s="249"/>
      <c r="J670" s="249"/>
      <c r="K670" s="249"/>
      <c r="L670" s="249"/>
      <c r="M670" s="259"/>
      <c r="N670" s="259"/>
      <c r="O670" s="259"/>
      <c r="P670" s="259"/>
      <c r="Q670" s="243"/>
      <c r="R670" s="230"/>
      <c r="S670" s="264"/>
      <c r="T670" s="230"/>
      <c r="U670" s="230"/>
      <c r="V670" s="230"/>
      <c r="W670" s="230"/>
      <c r="X670" s="230"/>
      <c r="Y670" s="230"/>
      <c r="Z670" s="230"/>
      <c r="AA670" s="230"/>
      <c r="AB670" s="230"/>
      <c r="AC670" s="230"/>
      <c r="AD670" s="230"/>
    </row>
    <row r="671" spans="1:30" ht="15.5">
      <c r="A671" s="233"/>
      <c r="B671" s="233"/>
      <c r="C671" s="233"/>
      <c r="D671" s="267"/>
      <c r="E671" s="240"/>
      <c r="F671" s="240"/>
      <c r="G671" s="249"/>
      <c r="H671" s="249"/>
      <c r="I671" s="249"/>
      <c r="J671" s="249"/>
      <c r="K671" s="249"/>
      <c r="L671" s="249"/>
      <c r="M671" s="259"/>
      <c r="N671" s="259"/>
      <c r="O671" s="259"/>
      <c r="P671" s="259"/>
      <c r="Q671" s="243"/>
      <c r="R671" s="230"/>
      <c r="S671" s="264"/>
      <c r="T671" s="230"/>
      <c r="U671" s="230"/>
      <c r="V671" s="230"/>
      <c r="W671" s="230"/>
      <c r="X671" s="230"/>
      <c r="Y671" s="230"/>
      <c r="Z671" s="230"/>
      <c r="AA671" s="230"/>
      <c r="AB671" s="230"/>
      <c r="AC671" s="230"/>
      <c r="AD671" s="230"/>
    </row>
    <row r="672" spans="1:30" ht="15.5">
      <c r="A672" s="233"/>
      <c r="B672" s="233"/>
      <c r="C672" s="233"/>
      <c r="D672" s="267"/>
      <c r="E672" s="240"/>
      <c r="F672" s="240"/>
      <c r="G672" s="249"/>
      <c r="H672" s="249"/>
      <c r="I672" s="249"/>
      <c r="J672" s="249"/>
      <c r="K672" s="249"/>
      <c r="L672" s="249"/>
      <c r="M672" s="259"/>
      <c r="N672" s="259"/>
      <c r="O672" s="259"/>
      <c r="P672" s="259"/>
      <c r="Q672" s="243"/>
      <c r="R672" s="230"/>
      <c r="S672" s="264"/>
      <c r="T672" s="230"/>
      <c r="U672" s="230"/>
      <c r="V672" s="230"/>
      <c r="W672" s="230"/>
      <c r="X672" s="230"/>
      <c r="Y672" s="230"/>
      <c r="Z672" s="230"/>
      <c r="AA672" s="230"/>
      <c r="AB672" s="230"/>
      <c r="AC672" s="230"/>
      <c r="AD672" s="230"/>
    </row>
    <row r="673" spans="1:30" ht="15.5">
      <c r="A673" s="233"/>
      <c r="B673" s="233"/>
      <c r="C673" s="233"/>
      <c r="D673" s="267"/>
      <c r="E673" s="240"/>
      <c r="F673" s="240"/>
      <c r="G673" s="249"/>
      <c r="H673" s="249"/>
      <c r="I673" s="249"/>
      <c r="J673" s="249"/>
      <c r="K673" s="249"/>
      <c r="L673" s="249"/>
      <c r="M673" s="259"/>
      <c r="N673" s="259"/>
      <c r="O673" s="259"/>
      <c r="P673" s="259"/>
      <c r="Q673" s="243"/>
      <c r="R673" s="230"/>
      <c r="S673" s="264"/>
      <c r="T673" s="230"/>
      <c r="U673" s="230"/>
      <c r="V673" s="230"/>
      <c r="W673" s="230"/>
      <c r="X673" s="230"/>
      <c r="Y673" s="230"/>
      <c r="Z673" s="230"/>
      <c r="AA673" s="230"/>
      <c r="AB673" s="230"/>
      <c r="AC673" s="230"/>
      <c r="AD673" s="230"/>
    </row>
    <row r="674" spans="1:30" ht="15.5">
      <c r="A674" s="233"/>
      <c r="B674" s="233"/>
      <c r="C674" s="233"/>
      <c r="D674" s="267"/>
      <c r="E674" s="240"/>
      <c r="F674" s="240"/>
      <c r="G674" s="249"/>
      <c r="H674" s="249"/>
      <c r="I674" s="249"/>
      <c r="J674" s="249"/>
      <c r="K674" s="249"/>
      <c r="L674" s="249"/>
      <c r="M674" s="259"/>
      <c r="N674" s="259"/>
      <c r="O674" s="259"/>
      <c r="P674" s="259"/>
      <c r="Q674" s="243"/>
      <c r="R674" s="230"/>
      <c r="S674" s="264"/>
      <c r="T674" s="230"/>
      <c r="U674" s="230"/>
      <c r="V674" s="230"/>
      <c r="W674" s="230"/>
      <c r="X674" s="230"/>
      <c r="Y674" s="230"/>
      <c r="Z674" s="230"/>
      <c r="AA674" s="230"/>
      <c r="AB674" s="230"/>
      <c r="AC674" s="230"/>
      <c r="AD674" s="230"/>
    </row>
    <row r="675" spans="1:30" ht="15.5">
      <c r="A675" s="233"/>
      <c r="B675" s="233"/>
      <c r="C675" s="233"/>
      <c r="D675" s="267"/>
      <c r="E675" s="240"/>
      <c r="F675" s="240"/>
      <c r="G675" s="249"/>
      <c r="H675" s="249"/>
      <c r="I675" s="249"/>
      <c r="J675" s="249"/>
      <c r="K675" s="249"/>
      <c r="L675" s="249"/>
      <c r="M675" s="259"/>
      <c r="N675" s="259"/>
      <c r="O675" s="259"/>
      <c r="P675" s="259"/>
      <c r="Q675" s="243"/>
      <c r="R675" s="230"/>
      <c r="S675" s="264"/>
      <c r="T675" s="230"/>
      <c r="U675" s="230"/>
      <c r="V675" s="230"/>
      <c r="W675" s="230"/>
      <c r="X675" s="230"/>
      <c r="Y675" s="230"/>
      <c r="Z675" s="230"/>
      <c r="AA675" s="230"/>
      <c r="AB675" s="230"/>
      <c r="AC675" s="230"/>
      <c r="AD675" s="230"/>
    </row>
    <row r="676" spans="1:30" ht="15.5">
      <c r="A676" s="233"/>
      <c r="B676" s="233"/>
      <c r="C676" s="233"/>
      <c r="D676" s="267"/>
      <c r="E676" s="240"/>
      <c r="F676" s="240"/>
      <c r="G676" s="249"/>
      <c r="H676" s="249"/>
      <c r="I676" s="249"/>
      <c r="J676" s="249"/>
      <c r="K676" s="249"/>
      <c r="L676" s="249"/>
      <c r="M676" s="259"/>
      <c r="N676" s="259"/>
      <c r="O676" s="259"/>
      <c r="P676" s="259"/>
      <c r="Q676" s="243"/>
      <c r="R676" s="230"/>
      <c r="S676" s="264"/>
      <c r="T676" s="230"/>
      <c r="U676" s="230"/>
      <c r="V676" s="230"/>
      <c r="W676" s="230"/>
      <c r="X676" s="230"/>
      <c r="Y676" s="230"/>
      <c r="Z676" s="230"/>
      <c r="AA676" s="230"/>
      <c r="AB676" s="230"/>
      <c r="AC676" s="230"/>
      <c r="AD676" s="230"/>
    </row>
    <row r="677" spans="1:30" ht="15.5">
      <c r="A677" s="233"/>
      <c r="B677" s="233"/>
      <c r="C677" s="233"/>
      <c r="D677" s="267"/>
      <c r="E677" s="240"/>
      <c r="F677" s="240"/>
      <c r="G677" s="249"/>
      <c r="H677" s="249"/>
      <c r="I677" s="249"/>
      <c r="J677" s="249"/>
      <c r="K677" s="249"/>
      <c r="L677" s="249"/>
      <c r="M677" s="259"/>
      <c r="N677" s="259"/>
      <c r="O677" s="259"/>
      <c r="P677" s="259"/>
      <c r="Q677" s="243"/>
      <c r="R677" s="230"/>
      <c r="S677" s="264"/>
      <c r="T677" s="230"/>
      <c r="U677" s="230"/>
      <c r="V677" s="230"/>
      <c r="W677" s="230"/>
      <c r="X677" s="230"/>
      <c r="Y677" s="230"/>
      <c r="Z677" s="230"/>
      <c r="AA677" s="230"/>
      <c r="AB677" s="230"/>
      <c r="AC677" s="230"/>
      <c r="AD677" s="230"/>
    </row>
    <row r="678" spans="1:30" ht="15.5">
      <c r="A678" s="233"/>
      <c r="B678" s="233"/>
      <c r="C678" s="233"/>
      <c r="D678" s="267"/>
      <c r="E678" s="240"/>
      <c r="F678" s="240"/>
      <c r="G678" s="249"/>
      <c r="H678" s="249"/>
      <c r="I678" s="249"/>
      <c r="J678" s="249"/>
      <c r="K678" s="249"/>
      <c r="L678" s="249"/>
      <c r="M678" s="259"/>
      <c r="N678" s="259"/>
      <c r="O678" s="259"/>
      <c r="P678" s="259"/>
      <c r="Q678" s="243"/>
      <c r="R678" s="230"/>
      <c r="S678" s="264"/>
      <c r="T678" s="230"/>
      <c r="U678" s="230"/>
      <c r="V678" s="230"/>
      <c r="W678" s="230"/>
      <c r="X678" s="230"/>
      <c r="Y678" s="230"/>
      <c r="Z678" s="230"/>
      <c r="AA678" s="230"/>
      <c r="AB678" s="230"/>
      <c r="AC678" s="230"/>
      <c r="AD678" s="230"/>
    </row>
    <row r="679" spans="1:30" ht="15.5">
      <c r="A679" s="233"/>
      <c r="B679" s="233"/>
      <c r="C679" s="233"/>
      <c r="D679" s="267"/>
      <c r="E679" s="240"/>
      <c r="F679" s="240"/>
      <c r="G679" s="249"/>
      <c r="H679" s="249"/>
      <c r="I679" s="249"/>
      <c r="J679" s="249"/>
      <c r="K679" s="249"/>
      <c r="L679" s="249"/>
      <c r="M679" s="259"/>
      <c r="N679" s="259"/>
      <c r="O679" s="259"/>
      <c r="P679" s="259"/>
      <c r="Q679" s="243"/>
      <c r="R679" s="230"/>
      <c r="S679" s="264"/>
      <c r="T679" s="230"/>
      <c r="U679" s="230"/>
      <c r="V679" s="230"/>
      <c r="W679" s="230"/>
      <c r="X679" s="230"/>
      <c r="Y679" s="230"/>
      <c r="Z679" s="230"/>
      <c r="AA679" s="230"/>
      <c r="AB679" s="230"/>
      <c r="AC679" s="230"/>
      <c r="AD679" s="230"/>
    </row>
    <row r="680" spans="1:30" ht="15.5">
      <c r="A680" s="233"/>
      <c r="B680" s="233"/>
      <c r="C680" s="233"/>
      <c r="D680" s="267"/>
      <c r="E680" s="240"/>
      <c r="F680" s="240"/>
      <c r="G680" s="249"/>
      <c r="H680" s="249"/>
      <c r="I680" s="249"/>
      <c r="J680" s="249"/>
      <c r="K680" s="249"/>
      <c r="L680" s="249"/>
      <c r="M680" s="259"/>
      <c r="N680" s="259"/>
      <c r="O680" s="259"/>
      <c r="P680" s="259"/>
      <c r="Q680" s="243"/>
      <c r="R680" s="230"/>
      <c r="S680" s="264"/>
      <c r="T680" s="230"/>
      <c r="U680" s="230"/>
      <c r="V680" s="230"/>
      <c r="W680" s="230"/>
      <c r="X680" s="230"/>
      <c r="Y680" s="230"/>
      <c r="Z680" s="230"/>
      <c r="AA680" s="230"/>
      <c r="AB680" s="230"/>
      <c r="AC680" s="230"/>
      <c r="AD680" s="230"/>
    </row>
    <row r="681" spans="1:30" ht="15.5">
      <c r="A681" s="233"/>
      <c r="B681" s="233"/>
      <c r="C681" s="233"/>
      <c r="D681" s="267"/>
      <c r="E681" s="240"/>
      <c r="F681" s="240"/>
      <c r="G681" s="249"/>
      <c r="H681" s="249"/>
      <c r="I681" s="249"/>
      <c r="J681" s="249"/>
      <c r="K681" s="249"/>
      <c r="L681" s="249"/>
      <c r="M681" s="259"/>
      <c r="N681" s="259"/>
      <c r="O681" s="259"/>
      <c r="P681" s="259"/>
      <c r="Q681" s="243"/>
      <c r="R681" s="230"/>
      <c r="S681" s="264"/>
      <c r="T681" s="230"/>
      <c r="U681" s="230"/>
      <c r="V681" s="230"/>
      <c r="W681" s="230"/>
      <c r="X681" s="230"/>
      <c r="Y681" s="230"/>
      <c r="Z681" s="230"/>
      <c r="AA681" s="230"/>
      <c r="AB681" s="230"/>
      <c r="AC681" s="230"/>
      <c r="AD681" s="230"/>
    </row>
    <row r="682" spans="1:30" ht="15.5">
      <c r="A682" s="233"/>
      <c r="B682" s="233"/>
      <c r="C682" s="233"/>
      <c r="D682" s="267"/>
      <c r="E682" s="240"/>
      <c r="F682" s="240"/>
      <c r="G682" s="249"/>
      <c r="H682" s="249"/>
      <c r="I682" s="249"/>
      <c r="J682" s="249"/>
      <c r="K682" s="249"/>
      <c r="L682" s="249"/>
      <c r="M682" s="259"/>
      <c r="N682" s="259"/>
      <c r="O682" s="259"/>
      <c r="P682" s="259"/>
      <c r="Q682" s="243"/>
      <c r="R682" s="230"/>
      <c r="S682" s="264"/>
      <c r="T682" s="230"/>
      <c r="U682" s="230"/>
      <c r="V682" s="230"/>
      <c r="W682" s="230"/>
      <c r="X682" s="230"/>
      <c r="Y682" s="230"/>
      <c r="Z682" s="230"/>
      <c r="AA682" s="230"/>
      <c r="AB682" s="230"/>
      <c r="AC682" s="230"/>
      <c r="AD682" s="230"/>
    </row>
    <row r="683" spans="1:30" ht="15.5">
      <c r="A683" s="233"/>
      <c r="B683" s="233"/>
      <c r="C683" s="233"/>
      <c r="D683" s="267"/>
      <c r="E683" s="240"/>
      <c r="F683" s="240"/>
      <c r="G683" s="249"/>
      <c r="H683" s="249"/>
      <c r="I683" s="249"/>
      <c r="J683" s="249"/>
      <c r="K683" s="249"/>
      <c r="L683" s="249"/>
      <c r="M683" s="259"/>
      <c r="N683" s="259"/>
      <c r="O683" s="259"/>
      <c r="P683" s="259"/>
      <c r="Q683" s="243"/>
      <c r="R683" s="230"/>
      <c r="S683" s="264"/>
      <c r="T683" s="230"/>
      <c r="U683" s="230"/>
      <c r="V683" s="230"/>
      <c r="W683" s="230"/>
      <c r="X683" s="230"/>
      <c r="Y683" s="230"/>
      <c r="Z683" s="230"/>
      <c r="AA683" s="230"/>
      <c r="AB683" s="230"/>
      <c r="AC683" s="230"/>
      <c r="AD683" s="230"/>
    </row>
    <row r="684" spans="1:30" ht="15.5">
      <c r="A684" s="233"/>
      <c r="B684" s="233"/>
      <c r="C684" s="233"/>
      <c r="D684" s="267"/>
      <c r="E684" s="240"/>
      <c r="F684" s="240"/>
      <c r="G684" s="249"/>
      <c r="H684" s="249"/>
      <c r="I684" s="249"/>
      <c r="J684" s="249"/>
      <c r="K684" s="249"/>
      <c r="L684" s="249"/>
      <c r="M684" s="259"/>
      <c r="N684" s="259"/>
      <c r="O684" s="259"/>
      <c r="P684" s="259"/>
      <c r="Q684" s="243"/>
      <c r="R684" s="230"/>
      <c r="S684" s="264"/>
      <c r="T684" s="230"/>
      <c r="U684" s="230"/>
      <c r="V684" s="230"/>
      <c r="W684" s="230"/>
      <c r="X684" s="230"/>
      <c r="Y684" s="230"/>
      <c r="Z684" s="230"/>
      <c r="AA684" s="230"/>
      <c r="AB684" s="230"/>
      <c r="AC684" s="230"/>
      <c r="AD684" s="230"/>
    </row>
    <row r="685" spans="1:30" ht="15.5">
      <c r="A685" s="233"/>
      <c r="B685" s="233"/>
      <c r="C685" s="233"/>
      <c r="D685" s="267"/>
      <c r="E685" s="240"/>
      <c r="F685" s="240"/>
      <c r="G685" s="249"/>
      <c r="H685" s="249"/>
      <c r="I685" s="249"/>
      <c r="J685" s="249"/>
      <c r="K685" s="249"/>
      <c r="L685" s="249"/>
      <c r="M685" s="259"/>
      <c r="N685" s="259"/>
      <c r="O685" s="259"/>
      <c r="P685" s="259"/>
      <c r="Q685" s="243"/>
      <c r="R685" s="230"/>
      <c r="S685" s="264"/>
      <c r="T685" s="230"/>
      <c r="U685" s="230"/>
      <c r="V685" s="230"/>
      <c r="W685" s="230"/>
      <c r="X685" s="230"/>
      <c r="Y685" s="230"/>
      <c r="Z685" s="230"/>
      <c r="AA685" s="230"/>
      <c r="AB685" s="230"/>
      <c r="AC685" s="230"/>
      <c r="AD685" s="230"/>
    </row>
    <row r="686" spans="1:30" ht="15.5">
      <c r="A686" s="233"/>
      <c r="B686" s="233"/>
      <c r="C686" s="233"/>
      <c r="D686" s="267"/>
      <c r="E686" s="240"/>
      <c r="F686" s="240"/>
      <c r="G686" s="249"/>
      <c r="H686" s="249"/>
      <c r="I686" s="249"/>
      <c r="J686" s="249"/>
      <c r="K686" s="249"/>
      <c r="L686" s="249"/>
      <c r="M686" s="259"/>
      <c r="N686" s="259"/>
      <c r="O686" s="259"/>
      <c r="P686" s="259"/>
      <c r="Q686" s="243"/>
      <c r="R686" s="230"/>
      <c r="S686" s="264"/>
      <c r="T686" s="230"/>
      <c r="U686" s="230"/>
      <c r="V686" s="230"/>
      <c r="W686" s="230"/>
      <c r="X686" s="230"/>
      <c r="Y686" s="230"/>
      <c r="Z686" s="230"/>
      <c r="AA686" s="230"/>
      <c r="AB686" s="230"/>
      <c r="AC686" s="230"/>
      <c r="AD686" s="230"/>
    </row>
    <row r="687" spans="1:30" ht="15.5">
      <c r="A687" s="233"/>
      <c r="B687" s="233"/>
      <c r="C687" s="233"/>
      <c r="D687" s="267"/>
      <c r="E687" s="240"/>
      <c r="F687" s="240"/>
      <c r="G687" s="249"/>
      <c r="H687" s="249"/>
      <c r="I687" s="249"/>
      <c r="J687" s="249"/>
      <c r="K687" s="249"/>
      <c r="L687" s="249"/>
      <c r="M687" s="259"/>
      <c r="N687" s="259"/>
      <c r="O687" s="259"/>
      <c r="P687" s="259"/>
      <c r="Q687" s="243"/>
      <c r="R687" s="230"/>
      <c r="S687" s="264"/>
      <c r="T687" s="230"/>
      <c r="U687" s="230"/>
      <c r="V687" s="230"/>
      <c r="W687" s="230"/>
      <c r="X687" s="230"/>
      <c r="Y687" s="230"/>
      <c r="Z687" s="230"/>
      <c r="AA687" s="230"/>
      <c r="AB687" s="230"/>
      <c r="AC687" s="230"/>
      <c r="AD687" s="230"/>
    </row>
    <row r="688" spans="1:30" ht="15.5">
      <c r="A688" s="233"/>
      <c r="B688" s="233"/>
      <c r="C688" s="233"/>
      <c r="D688" s="267"/>
      <c r="E688" s="240"/>
      <c r="F688" s="240"/>
      <c r="G688" s="249"/>
      <c r="H688" s="249"/>
      <c r="I688" s="249"/>
      <c r="J688" s="249"/>
      <c r="K688" s="249"/>
      <c r="L688" s="249"/>
      <c r="M688" s="259"/>
      <c r="N688" s="259"/>
      <c r="O688" s="259"/>
      <c r="P688" s="259"/>
      <c r="Q688" s="243"/>
      <c r="R688" s="230"/>
      <c r="S688" s="264"/>
      <c r="T688" s="230"/>
      <c r="U688" s="230"/>
      <c r="V688" s="230"/>
      <c r="W688" s="230"/>
      <c r="X688" s="230"/>
      <c r="Y688" s="230"/>
      <c r="Z688" s="230"/>
      <c r="AA688" s="230"/>
      <c r="AB688" s="230"/>
      <c r="AC688" s="230"/>
      <c r="AD688" s="230"/>
    </row>
    <row r="689" spans="1:30" ht="15.5">
      <c r="A689" s="233"/>
      <c r="B689" s="233"/>
      <c r="C689" s="233"/>
      <c r="D689" s="267"/>
      <c r="E689" s="240"/>
      <c r="F689" s="240"/>
      <c r="G689" s="249"/>
      <c r="H689" s="249"/>
      <c r="I689" s="249"/>
      <c r="J689" s="249"/>
      <c r="K689" s="249"/>
      <c r="L689" s="249"/>
      <c r="M689" s="259"/>
      <c r="N689" s="259"/>
      <c r="O689" s="259"/>
      <c r="P689" s="259"/>
      <c r="Q689" s="243"/>
      <c r="R689" s="230"/>
      <c r="S689" s="264"/>
      <c r="T689" s="230"/>
      <c r="U689" s="230"/>
      <c r="V689" s="230"/>
      <c r="W689" s="230"/>
      <c r="X689" s="230"/>
      <c r="Y689" s="230"/>
      <c r="Z689" s="230"/>
      <c r="AA689" s="230"/>
      <c r="AB689" s="230"/>
      <c r="AC689" s="230"/>
      <c r="AD689" s="230"/>
    </row>
    <row r="690" spans="1:30" ht="15.5">
      <c r="A690" s="233"/>
      <c r="B690" s="233"/>
      <c r="C690" s="233"/>
      <c r="D690" s="267"/>
      <c r="E690" s="240"/>
      <c r="F690" s="240"/>
      <c r="G690" s="249"/>
      <c r="H690" s="249"/>
      <c r="I690" s="249"/>
      <c r="J690" s="249"/>
      <c r="K690" s="249"/>
      <c r="L690" s="249"/>
      <c r="M690" s="259"/>
      <c r="N690" s="259"/>
      <c r="O690" s="259"/>
      <c r="P690" s="259"/>
      <c r="Q690" s="243"/>
      <c r="R690" s="230"/>
      <c r="S690" s="264"/>
      <c r="T690" s="230"/>
      <c r="U690" s="230"/>
      <c r="V690" s="230"/>
      <c r="W690" s="230"/>
      <c r="X690" s="230"/>
      <c r="Y690" s="230"/>
      <c r="Z690" s="230"/>
      <c r="AA690" s="230"/>
      <c r="AB690" s="230"/>
      <c r="AC690" s="230"/>
      <c r="AD690" s="230"/>
    </row>
    <row r="691" spans="1:30" ht="15.5">
      <c r="A691" s="233"/>
      <c r="B691" s="233"/>
      <c r="C691" s="233"/>
      <c r="D691" s="267"/>
      <c r="E691" s="240"/>
      <c r="F691" s="240"/>
      <c r="G691" s="249"/>
      <c r="H691" s="249"/>
      <c r="I691" s="249"/>
      <c r="J691" s="249"/>
      <c r="K691" s="249"/>
      <c r="L691" s="249"/>
      <c r="M691" s="259"/>
      <c r="N691" s="259"/>
      <c r="O691" s="259"/>
      <c r="P691" s="259"/>
      <c r="Q691" s="243"/>
      <c r="R691" s="230"/>
      <c r="S691" s="264"/>
      <c r="T691" s="230"/>
      <c r="U691" s="230"/>
      <c r="V691" s="230"/>
      <c r="W691" s="230"/>
      <c r="X691" s="230"/>
      <c r="Y691" s="230"/>
      <c r="Z691" s="230"/>
      <c r="AA691" s="230"/>
      <c r="AB691" s="230"/>
      <c r="AC691" s="230"/>
      <c r="AD691" s="230"/>
    </row>
    <row r="692" spans="1:30" ht="15.5">
      <c r="A692" s="233"/>
      <c r="B692" s="233"/>
      <c r="C692" s="233"/>
      <c r="D692" s="267"/>
      <c r="E692" s="240"/>
      <c r="F692" s="240"/>
      <c r="G692" s="249"/>
      <c r="H692" s="249"/>
      <c r="I692" s="249"/>
      <c r="J692" s="249"/>
      <c r="K692" s="249"/>
      <c r="L692" s="249"/>
      <c r="M692" s="259"/>
      <c r="N692" s="259"/>
      <c r="O692" s="259"/>
      <c r="P692" s="259"/>
      <c r="Q692" s="243"/>
      <c r="R692" s="230"/>
      <c r="S692" s="264"/>
      <c r="T692" s="230"/>
      <c r="U692" s="230"/>
      <c r="V692" s="230"/>
      <c r="W692" s="230"/>
      <c r="X692" s="230"/>
      <c r="Y692" s="230"/>
      <c r="Z692" s="230"/>
      <c r="AA692" s="230"/>
      <c r="AB692" s="230"/>
      <c r="AC692" s="230"/>
      <c r="AD692" s="230"/>
    </row>
    <row r="693" spans="1:30" ht="15.5">
      <c r="A693" s="233"/>
      <c r="B693" s="233"/>
      <c r="C693" s="233"/>
      <c r="D693" s="267"/>
      <c r="E693" s="240"/>
      <c r="F693" s="240"/>
      <c r="G693" s="249"/>
      <c r="H693" s="249"/>
      <c r="I693" s="249"/>
      <c r="J693" s="249"/>
      <c r="K693" s="249"/>
      <c r="L693" s="249"/>
      <c r="M693" s="259"/>
      <c r="N693" s="259"/>
      <c r="O693" s="259"/>
      <c r="P693" s="259"/>
      <c r="Q693" s="243"/>
      <c r="R693" s="230"/>
      <c r="S693" s="264"/>
      <c r="T693" s="230"/>
      <c r="U693" s="230"/>
      <c r="V693" s="230"/>
      <c r="W693" s="230"/>
      <c r="X693" s="230"/>
      <c r="Y693" s="230"/>
      <c r="Z693" s="230"/>
      <c r="AA693" s="230"/>
      <c r="AB693" s="230"/>
      <c r="AC693" s="230"/>
      <c r="AD693" s="230"/>
    </row>
    <row r="694" spans="1:30" ht="15.5">
      <c r="A694" s="233"/>
      <c r="B694" s="233"/>
      <c r="C694" s="233"/>
      <c r="D694" s="267"/>
      <c r="E694" s="240"/>
      <c r="F694" s="240"/>
      <c r="G694" s="249"/>
      <c r="H694" s="249"/>
      <c r="I694" s="249"/>
      <c r="J694" s="249"/>
      <c r="K694" s="249"/>
      <c r="L694" s="249"/>
      <c r="M694" s="259"/>
      <c r="N694" s="259"/>
      <c r="O694" s="259"/>
      <c r="P694" s="259"/>
      <c r="Q694" s="243"/>
      <c r="R694" s="230"/>
      <c r="S694" s="264"/>
      <c r="T694" s="230"/>
      <c r="U694" s="230"/>
      <c r="V694" s="230"/>
      <c r="W694" s="230"/>
      <c r="X694" s="230"/>
      <c r="Y694" s="230"/>
      <c r="Z694" s="230"/>
      <c r="AA694" s="230"/>
      <c r="AB694" s="230"/>
      <c r="AC694" s="230"/>
      <c r="AD694" s="230"/>
    </row>
    <row r="695" spans="1:30" ht="15.5">
      <c r="A695" s="233"/>
      <c r="B695" s="233"/>
      <c r="C695" s="233"/>
      <c r="D695" s="267"/>
      <c r="E695" s="240"/>
      <c r="F695" s="240"/>
      <c r="G695" s="249"/>
      <c r="H695" s="249"/>
      <c r="I695" s="249"/>
      <c r="J695" s="249"/>
      <c r="K695" s="249"/>
      <c r="L695" s="249"/>
      <c r="M695" s="259"/>
      <c r="N695" s="259"/>
      <c r="O695" s="259"/>
      <c r="P695" s="259"/>
      <c r="Q695" s="243"/>
      <c r="R695" s="230"/>
      <c r="S695" s="264"/>
      <c r="T695" s="230"/>
      <c r="U695" s="230"/>
      <c r="V695" s="230"/>
      <c r="W695" s="230"/>
      <c r="X695" s="230"/>
      <c r="Y695" s="230"/>
      <c r="Z695" s="230"/>
      <c r="AA695" s="230"/>
      <c r="AB695" s="230"/>
      <c r="AC695" s="230"/>
      <c r="AD695" s="230"/>
    </row>
    <row r="696" spans="1:30" ht="15.5">
      <c r="A696" s="233"/>
      <c r="B696" s="233"/>
      <c r="C696" s="233"/>
      <c r="D696" s="267"/>
      <c r="E696" s="240"/>
      <c r="F696" s="240"/>
      <c r="G696" s="249"/>
      <c r="H696" s="249"/>
      <c r="I696" s="249"/>
      <c r="J696" s="249"/>
      <c r="K696" s="249"/>
      <c r="L696" s="249"/>
      <c r="M696" s="259"/>
      <c r="N696" s="259"/>
      <c r="O696" s="259"/>
      <c r="P696" s="259"/>
      <c r="Q696" s="243"/>
      <c r="R696" s="230"/>
      <c r="S696" s="264"/>
      <c r="T696" s="230"/>
      <c r="U696" s="230"/>
      <c r="V696" s="230"/>
      <c r="W696" s="230"/>
      <c r="X696" s="230"/>
      <c r="Y696" s="230"/>
      <c r="Z696" s="230"/>
      <c r="AA696" s="230"/>
      <c r="AB696" s="230"/>
      <c r="AC696" s="230"/>
      <c r="AD696" s="230"/>
    </row>
    <row r="697" spans="1:30" ht="15.5">
      <c r="A697" s="233"/>
      <c r="B697" s="233"/>
      <c r="C697" s="233"/>
      <c r="D697" s="267"/>
      <c r="E697" s="240"/>
      <c r="F697" s="240"/>
      <c r="G697" s="249"/>
      <c r="H697" s="249"/>
      <c r="I697" s="249"/>
      <c r="J697" s="249"/>
      <c r="K697" s="249"/>
      <c r="L697" s="249"/>
      <c r="M697" s="259"/>
      <c r="N697" s="259"/>
      <c r="O697" s="259"/>
      <c r="P697" s="259"/>
      <c r="Q697" s="243"/>
      <c r="R697" s="230"/>
      <c r="S697" s="264"/>
      <c r="T697" s="230"/>
      <c r="U697" s="230"/>
      <c r="V697" s="230"/>
      <c r="W697" s="230"/>
      <c r="X697" s="230"/>
      <c r="Y697" s="230"/>
      <c r="Z697" s="230"/>
      <c r="AA697" s="230"/>
      <c r="AB697" s="230"/>
      <c r="AC697" s="230"/>
      <c r="AD697" s="230"/>
    </row>
    <row r="698" spans="1:30" ht="15.5">
      <c r="A698" s="233"/>
      <c r="B698" s="233"/>
      <c r="C698" s="233"/>
      <c r="D698" s="267"/>
      <c r="E698" s="240"/>
      <c r="F698" s="240"/>
      <c r="G698" s="249"/>
      <c r="H698" s="249"/>
      <c r="I698" s="249"/>
      <c r="J698" s="249"/>
      <c r="K698" s="249"/>
      <c r="L698" s="249"/>
      <c r="M698" s="259"/>
      <c r="N698" s="259"/>
      <c r="O698" s="259"/>
      <c r="P698" s="259"/>
      <c r="Q698" s="243"/>
      <c r="R698" s="230"/>
      <c r="S698" s="264"/>
      <c r="T698" s="230"/>
      <c r="U698" s="230"/>
      <c r="V698" s="230"/>
      <c r="W698" s="230"/>
      <c r="X698" s="230"/>
      <c r="Y698" s="230"/>
      <c r="Z698" s="230"/>
      <c r="AA698" s="230"/>
      <c r="AB698" s="230"/>
      <c r="AC698" s="230"/>
      <c r="AD698" s="230"/>
    </row>
    <row r="699" spans="1:30" ht="15.5">
      <c r="A699" s="233"/>
      <c r="B699" s="233"/>
      <c r="C699" s="233"/>
      <c r="D699" s="267"/>
      <c r="E699" s="240"/>
      <c r="F699" s="240"/>
      <c r="G699" s="249"/>
      <c r="H699" s="249"/>
      <c r="I699" s="249"/>
      <c r="J699" s="249"/>
      <c r="K699" s="249"/>
      <c r="L699" s="249"/>
      <c r="M699" s="259"/>
      <c r="N699" s="259"/>
      <c r="O699" s="259"/>
      <c r="P699" s="259"/>
      <c r="Q699" s="243"/>
      <c r="R699" s="230"/>
      <c r="S699" s="264"/>
      <c r="T699" s="230"/>
      <c r="U699" s="230"/>
      <c r="V699" s="230"/>
      <c r="W699" s="230"/>
      <c r="X699" s="230"/>
      <c r="Y699" s="230"/>
      <c r="Z699" s="230"/>
      <c r="AA699" s="230"/>
      <c r="AB699" s="230"/>
      <c r="AC699" s="230"/>
      <c r="AD699" s="230"/>
    </row>
    <row r="700" spans="1:30" ht="15.5">
      <c r="A700" s="233"/>
      <c r="B700" s="233"/>
      <c r="C700" s="233"/>
      <c r="D700" s="267"/>
      <c r="E700" s="240"/>
      <c r="F700" s="240"/>
      <c r="G700" s="249"/>
      <c r="H700" s="249"/>
      <c r="I700" s="249"/>
      <c r="J700" s="249"/>
      <c r="K700" s="249"/>
      <c r="L700" s="249"/>
      <c r="M700" s="259"/>
      <c r="N700" s="259"/>
      <c r="O700" s="259"/>
      <c r="P700" s="259"/>
      <c r="Q700" s="243"/>
      <c r="R700" s="230"/>
      <c r="S700" s="264"/>
      <c r="T700" s="230"/>
      <c r="U700" s="230"/>
      <c r="V700" s="230"/>
      <c r="W700" s="230"/>
      <c r="X700" s="230"/>
      <c r="Y700" s="230"/>
      <c r="Z700" s="230"/>
      <c r="AA700" s="230"/>
      <c r="AB700" s="230"/>
      <c r="AC700" s="230"/>
      <c r="AD700" s="230"/>
    </row>
    <row r="701" spans="1:30" ht="15.5">
      <c r="A701" s="233"/>
      <c r="B701" s="233"/>
      <c r="C701" s="233"/>
      <c r="D701" s="267"/>
      <c r="E701" s="240"/>
      <c r="F701" s="240"/>
      <c r="G701" s="249"/>
      <c r="H701" s="249"/>
      <c r="I701" s="249"/>
      <c r="J701" s="249"/>
      <c r="K701" s="249"/>
      <c r="L701" s="249"/>
      <c r="M701" s="259"/>
      <c r="N701" s="259"/>
      <c r="O701" s="259"/>
      <c r="P701" s="259"/>
      <c r="Q701" s="243"/>
      <c r="R701" s="230"/>
      <c r="S701" s="264"/>
      <c r="T701" s="230"/>
      <c r="U701" s="230"/>
      <c r="V701" s="230"/>
      <c r="W701" s="230"/>
      <c r="X701" s="230"/>
      <c r="Y701" s="230"/>
      <c r="Z701" s="230"/>
      <c r="AA701" s="230"/>
      <c r="AB701" s="230"/>
      <c r="AC701" s="230"/>
      <c r="AD701" s="230"/>
    </row>
    <row r="702" spans="1:30" ht="15.5">
      <c r="A702" s="233"/>
      <c r="B702" s="233"/>
      <c r="C702" s="233"/>
      <c r="D702" s="267"/>
      <c r="E702" s="240"/>
      <c r="F702" s="240"/>
      <c r="G702" s="249"/>
      <c r="H702" s="249"/>
      <c r="I702" s="249"/>
      <c r="J702" s="249"/>
      <c r="K702" s="249"/>
      <c r="L702" s="249"/>
      <c r="M702" s="259"/>
      <c r="N702" s="259"/>
      <c r="O702" s="259"/>
      <c r="P702" s="259"/>
      <c r="Q702" s="243"/>
      <c r="R702" s="230"/>
      <c r="S702" s="264"/>
      <c r="T702" s="230"/>
      <c r="U702" s="230"/>
      <c r="V702" s="230"/>
      <c r="W702" s="230"/>
      <c r="X702" s="230"/>
      <c r="Y702" s="230"/>
      <c r="Z702" s="230"/>
      <c r="AA702" s="230"/>
      <c r="AB702" s="230"/>
      <c r="AC702" s="230"/>
      <c r="AD702" s="230"/>
    </row>
    <row r="703" spans="1:30" ht="15.5">
      <c r="A703" s="233"/>
      <c r="B703" s="233"/>
      <c r="C703" s="233"/>
      <c r="D703" s="267"/>
      <c r="E703" s="240"/>
      <c r="F703" s="240"/>
      <c r="G703" s="249"/>
      <c r="H703" s="249"/>
      <c r="I703" s="249"/>
      <c r="J703" s="249"/>
      <c r="K703" s="249"/>
      <c r="L703" s="249"/>
      <c r="M703" s="259"/>
      <c r="N703" s="259"/>
      <c r="O703" s="259"/>
      <c r="P703" s="259"/>
      <c r="Q703" s="243"/>
      <c r="R703" s="230"/>
      <c r="S703" s="264"/>
      <c r="T703" s="230"/>
      <c r="U703" s="230"/>
      <c r="V703" s="230"/>
      <c r="W703" s="230"/>
      <c r="X703" s="230"/>
      <c r="Y703" s="230"/>
      <c r="Z703" s="230"/>
      <c r="AA703" s="230"/>
      <c r="AB703" s="230"/>
      <c r="AC703" s="230"/>
      <c r="AD703" s="230"/>
    </row>
    <row r="704" spans="1:30" ht="15.5">
      <c r="A704" s="233"/>
      <c r="B704" s="233"/>
      <c r="C704" s="233"/>
      <c r="D704" s="267"/>
      <c r="E704" s="240"/>
      <c r="F704" s="240"/>
      <c r="G704" s="249"/>
      <c r="H704" s="249"/>
      <c r="I704" s="249"/>
      <c r="J704" s="249"/>
      <c r="K704" s="249"/>
      <c r="L704" s="249"/>
      <c r="M704" s="259"/>
      <c r="N704" s="259"/>
      <c r="O704" s="259"/>
      <c r="P704" s="259"/>
      <c r="Q704" s="243"/>
      <c r="R704" s="230"/>
      <c r="S704" s="264"/>
      <c r="T704" s="230"/>
      <c r="U704" s="230"/>
      <c r="V704" s="230"/>
      <c r="W704" s="230"/>
      <c r="X704" s="230"/>
      <c r="Y704" s="230"/>
      <c r="Z704" s="230"/>
      <c r="AA704" s="230"/>
      <c r="AB704" s="230"/>
      <c r="AC704" s="230"/>
      <c r="AD704" s="230"/>
    </row>
    <row r="705" spans="1:30" ht="15.5">
      <c r="A705" s="233"/>
      <c r="B705" s="233"/>
      <c r="C705" s="233"/>
      <c r="D705" s="267"/>
      <c r="E705" s="240"/>
      <c r="F705" s="240"/>
      <c r="G705" s="249"/>
      <c r="H705" s="249"/>
      <c r="I705" s="249"/>
      <c r="J705" s="249"/>
      <c r="K705" s="249"/>
      <c r="L705" s="249"/>
      <c r="M705" s="259"/>
      <c r="N705" s="259"/>
      <c r="O705" s="259"/>
      <c r="P705" s="259"/>
      <c r="Q705" s="243"/>
      <c r="R705" s="230"/>
      <c r="S705" s="264"/>
      <c r="T705" s="230"/>
      <c r="U705" s="230"/>
      <c r="V705" s="230"/>
      <c r="W705" s="230"/>
      <c r="X705" s="230"/>
      <c r="Y705" s="230"/>
      <c r="Z705" s="230"/>
      <c r="AA705" s="230"/>
      <c r="AB705" s="230"/>
      <c r="AC705" s="230"/>
      <c r="AD705" s="230"/>
    </row>
    <row r="706" spans="1:30" ht="15.5">
      <c r="A706" s="233"/>
      <c r="B706" s="233"/>
      <c r="C706" s="233"/>
      <c r="D706" s="267"/>
      <c r="E706" s="240"/>
      <c r="F706" s="240"/>
      <c r="G706" s="249"/>
      <c r="H706" s="249"/>
      <c r="I706" s="249"/>
      <c r="J706" s="249"/>
      <c r="K706" s="249"/>
      <c r="L706" s="249"/>
      <c r="M706" s="259"/>
      <c r="N706" s="259"/>
      <c r="O706" s="259"/>
      <c r="P706" s="259"/>
      <c r="Q706" s="243"/>
      <c r="R706" s="230"/>
      <c r="S706" s="264"/>
      <c r="T706" s="230"/>
      <c r="U706" s="230"/>
      <c r="V706" s="230"/>
      <c r="W706" s="230"/>
      <c r="X706" s="230"/>
      <c r="Y706" s="230"/>
      <c r="Z706" s="230"/>
      <c r="AA706" s="230"/>
      <c r="AB706" s="230"/>
      <c r="AC706" s="230"/>
      <c r="AD706" s="230"/>
    </row>
    <row r="707" spans="1:30" ht="15.5">
      <c r="A707" s="233"/>
      <c r="B707" s="233"/>
      <c r="C707" s="233"/>
      <c r="D707" s="267"/>
      <c r="E707" s="240"/>
      <c r="F707" s="240"/>
      <c r="G707" s="249"/>
      <c r="H707" s="249"/>
      <c r="I707" s="249"/>
      <c r="J707" s="249"/>
      <c r="K707" s="249"/>
      <c r="L707" s="249"/>
      <c r="M707" s="259"/>
      <c r="N707" s="259"/>
      <c r="O707" s="259"/>
      <c r="P707" s="259"/>
      <c r="Q707" s="243"/>
      <c r="R707" s="230"/>
      <c r="S707" s="264"/>
      <c r="T707" s="230"/>
      <c r="U707" s="230"/>
      <c r="V707" s="230"/>
      <c r="W707" s="230"/>
      <c r="X707" s="230"/>
      <c r="Y707" s="230"/>
      <c r="Z707" s="230"/>
      <c r="AA707" s="230"/>
      <c r="AB707" s="230"/>
      <c r="AC707" s="230"/>
      <c r="AD707" s="230"/>
    </row>
    <row r="708" spans="1:30" ht="15.5">
      <c r="A708" s="233"/>
      <c r="B708" s="233"/>
      <c r="C708" s="233"/>
      <c r="D708" s="267"/>
      <c r="E708" s="240"/>
      <c r="F708" s="240"/>
      <c r="G708" s="249"/>
      <c r="H708" s="249"/>
      <c r="I708" s="249"/>
      <c r="J708" s="249"/>
      <c r="K708" s="249"/>
      <c r="L708" s="249"/>
      <c r="M708" s="259"/>
      <c r="N708" s="259"/>
      <c r="O708" s="259"/>
      <c r="P708" s="259"/>
      <c r="Q708" s="243"/>
      <c r="R708" s="230"/>
      <c r="S708" s="264"/>
      <c r="T708" s="230"/>
      <c r="U708" s="230"/>
      <c r="V708" s="230"/>
      <c r="W708" s="230"/>
      <c r="X708" s="230"/>
      <c r="Y708" s="230"/>
      <c r="Z708" s="230"/>
      <c r="AA708" s="230"/>
      <c r="AB708" s="230"/>
      <c r="AC708" s="230"/>
      <c r="AD708" s="230"/>
    </row>
    <row r="709" spans="1:30" ht="15.5">
      <c r="A709" s="233"/>
      <c r="B709" s="233"/>
      <c r="C709" s="233"/>
      <c r="D709" s="267"/>
      <c r="E709" s="240"/>
      <c r="F709" s="240"/>
      <c r="G709" s="249"/>
      <c r="H709" s="249"/>
      <c r="I709" s="249"/>
      <c r="J709" s="249"/>
      <c r="K709" s="249"/>
      <c r="L709" s="249"/>
      <c r="M709" s="259"/>
      <c r="N709" s="259"/>
      <c r="O709" s="259"/>
      <c r="P709" s="259"/>
      <c r="Q709" s="243"/>
      <c r="R709" s="230"/>
      <c r="S709" s="264"/>
      <c r="T709" s="230"/>
      <c r="U709" s="230"/>
      <c r="V709" s="230"/>
      <c r="W709" s="230"/>
      <c r="X709" s="230"/>
      <c r="Y709" s="230"/>
      <c r="Z709" s="230"/>
      <c r="AA709" s="230"/>
      <c r="AB709" s="230"/>
      <c r="AC709" s="230"/>
      <c r="AD709" s="230"/>
    </row>
    <row r="710" spans="1:30" ht="15.5">
      <c r="A710" s="233"/>
      <c r="B710" s="233"/>
      <c r="C710" s="233"/>
      <c r="D710" s="267"/>
      <c r="E710" s="240"/>
      <c r="F710" s="240"/>
      <c r="G710" s="249"/>
      <c r="H710" s="249"/>
      <c r="I710" s="249"/>
      <c r="J710" s="249"/>
      <c r="K710" s="249"/>
      <c r="L710" s="249"/>
      <c r="M710" s="259"/>
      <c r="N710" s="259"/>
      <c r="O710" s="259"/>
      <c r="P710" s="259"/>
      <c r="Q710" s="243"/>
      <c r="R710" s="230"/>
      <c r="S710" s="264"/>
      <c r="T710" s="230"/>
      <c r="U710" s="230"/>
      <c r="V710" s="230"/>
      <c r="W710" s="230"/>
      <c r="X710" s="230"/>
      <c r="Y710" s="230"/>
      <c r="Z710" s="230"/>
      <c r="AA710" s="230"/>
      <c r="AB710" s="230"/>
      <c r="AC710" s="230"/>
      <c r="AD710" s="230"/>
    </row>
    <row r="711" spans="1:30" ht="15.5">
      <c r="A711" s="233"/>
      <c r="B711" s="233"/>
      <c r="C711" s="233"/>
      <c r="D711" s="267"/>
      <c r="E711" s="240"/>
      <c r="F711" s="240"/>
      <c r="G711" s="249"/>
      <c r="H711" s="249"/>
      <c r="I711" s="249"/>
      <c r="J711" s="249"/>
      <c r="K711" s="249"/>
      <c r="L711" s="249"/>
      <c r="M711" s="259"/>
      <c r="N711" s="259"/>
      <c r="O711" s="259"/>
      <c r="P711" s="259"/>
      <c r="Q711" s="243"/>
      <c r="R711" s="230"/>
      <c r="S711" s="264"/>
      <c r="T711" s="230"/>
      <c r="U711" s="230"/>
      <c r="V711" s="230"/>
      <c r="W711" s="230"/>
      <c r="X711" s="230"/>
      <c r="Y711" s="230"/>
      <c r="Z711" s="230"/>
      <c r="AA711" s="230"/>
      <c r="AB711" s="230"/>
      <c r="AC711" s="230"/>
      <c r="AD711" s="230"/>
    </row>
    <row r="712" spans="1:30" ht="15.5">
      <c r="A712" s="233"/>
      <c r="B712" s="233"/>
      <c r="C712" s="233"/>
      <c r="D712" s="267"/>
      <c r="E712" s="240"/>
      <c r="F712" s="240"/>
      <c r="G712" s="249"/>
      <c r="H712" s="249"/>
      <c r="I712" s="249"/>
      <c r="J712" s="249"/>
      <c r="K712" s="249"/>
      <c r="L712" s="249"/>
      <c r="M712" s="259"/>
      <c r="N712" s="259"/>
      <c r="O712" s="259"/>
      <c r="P712" s="259"/>
      <c r="Q712" s="243"/>
      <c r="R712" s="230"/>
      <c r="S712" s="264"/>
      <c r="T712" s="230"/>
      <c r="U712" s="230"/>
      <c r="V712" s="230"/>
      <c r="W712" s="230"/>
      <c r="X712" s="230"/>
      <c r="Y712" s="230"/>
      <c r="Z712" s="230"/>
      <c r="AA712" s="230"/>
      <c r="AB712" s="230"/>
      <c r="AC712" s="230"/>
      <c r="AD712" s="230"/>
    </row>
    <row r="713" spans="1:30" ht="15.5">
      <c r="A713" s="233"/>
      <c r="B713" s="233"/>
      <c r="C713" s="233"/>
      <c r="D713" s="267"/>
      <c r="E713" s="240"/>
      <c r="F713" s="240"/>
      <c r="G713" s="249"/>
      <c r="H713" s="249"/>
      <c r="I713" s="249"/>
      <c r="J713" s="249"/>
      <c r="K713" s="249"/>
      <c r="L713" s="249"/>
      <c r="M713" s="259"/>
      <c r="N713" s="259"/>
      <c r="O713" s="259"/>
      <c r="P713" s="259"/>
      <c r="Q713" s="243"/>
      <c r="R713" s="230"/>
      <c r="S713" s="264"/>
      <c r="T713" s="230"/>
      <c r="U713" s="230"/>
      <c r="V713" s="230"/>
      <c r="W713" s="230"/>
      <c r="X713" s="230"/>
      <c r="Y713" s="230"/>
      <c r="Z713" s="230"/>
      <c r="AA713" s="230"/>
      <c r="AB713" s="230"/>
      <c r="AC713" s="230"/>
      <c r="AD713" s="230"/>
    </row>
    <row r="714" spans="1:30" ht="15.5">
      <c r="A714" s="233"/>
      <c r="B714" s="233"/>
      <c r="C714" s="233"/>
      <c r="D714" s="267"/>
      <c r="E714" s="240"/>
      <c r="F714" s="240"/>
      <c r="G714" s="249"/>
      <c r="H714" s="249"/>
      <c r="I714" s="249"/>
      <c r="J714" s="249"/>
      <c r="K714" s="249"/>
      <c r="L714" s="249"/>
      <c r="M714" s="259"/>
      <c r="N714" s="259"/>
      <c r="O714" s="259"/>
      <c r="P714" s="259"/>
      <c r="Q714" s="243"/>
      <c r="R714" s="230"/>
      <c r="S714" s="264"/>
      <c r="T714" s="230"/>
      <c r="U714" s="230"/>
      <c r="V714" s="230"/>
      <c r="W714" s="230"/>
      <c r="X714" s="230"/>
      <c r="Y714" s="230"/>
      <c r="Z714" s="230"/>
      <c r="AA714" s="230"/>
      <c r="AB714" s="230"/>
      <c r="AC714" s="230"/>
      <c r="AD714" s="230"/>
    </row>
    <row r="715" spans="1:30" ht="15.5">
      <c r="A715" s="233"/>
      <c r="B715" s="233"/>
      <c r="C715" s="233"/>
      <c r="D715" s="267"/>
      <c r="E715" s="240"/>
      <c r="F715" s="240"/>
      <c r="G715" s="249"/>
      <c r="H715" s="249"/>
      <c r="I715" s="249"/>
      <c r="J715" s="249"/>
      <c r="K715" s="249"/>
      <c r="L715" s="249"/>
      <c r="M715" s="259"/>
      <c r="N715" s="259"/>
      <c r="O715" s="259"/>
      <c r="P715" s="259"/>
      <c r="Q715" s="243"/>
      <c r="R715" s="230"/>
      <c r="S715" s="264"/>
      <c r="T715" s="230"/>
      <c r="U715" s="230"/>
      <c r="V715" s="230"/>
      <c r="W715" s="230"/>
      <c r="X715" s="230"/>
      <c r="Y715" s="230"/>
      <c r="Z715" s="230"/>
      <c r="AA715" s="230"/>
      <c r="AB715" s="230"/>
      <c r="AC715" s="230"/>
      <c r="AD715" s="230"/>
    </row>
    <row r="716" spans="1:30" ht="15.5">
      <c r="A716" s="233"/>
      <c r="B716" s="233"/>
      <c r="C716" s="233"/>
      <c r="D716" s="267"/>
      <c r="E716" s="240"/>
      <c r="F716" s="240"/>
      <c r="G716" s="249"/>
      <c r="H716" s="249"/>
      <c r="I716" s="249"/>
      <c r="J716" s="249"/>
      <c r="K716" s="249"/>
      <c r="L716" s="249"/>
      <c r="M716" s="259"/>
      <c r="N716" s="259"/>
      <c r="O716" s="259"/>
      <c r="P716" s="259"/>
      <c r="Q716" s="243"/>
      <c r="R716" s="230"/>
      <c r="S716" s="264"/>
      <c r="T716" s="230"/>
      <c r="U716" s="230"/>
      <c r="V716" s="230"/>
      <c r="W716" s="230"/>
      <c r="X716" s="230"/>
      <c r="Y716" s="230"/>
      <c r="Z716" s="230"/>
      <c r="AA716" s="230"/>
      <c r="AB716" s="230"/>
      <c r="AC716" s="230"/>
      <c r="AD716" s="230"/>
    </row>
    <row r="717" spans="1:30" ht="15.5">
      <c r="A717" s="233"/>
      <c r="B717" s="233"/>
      <c r="C717" s="233"/>
      <c r="D717" s="267"/>
      <c r="E717" s="240"/>
      <c r="F717" s="240"/>
      <c r="G717" s="249"/>
      <c r="H717" s="249"/>
      <c r="I717" s="249"/>
      <c r="J717" s="249"/>
      <c r="K717" s="249"/>
      <c r="L717" s="249"/>
      <c r="M717" s="259"/>
      <c r="N717" s="259"/>
      <c r="O717" s="259"/>
      <c r="P717" s="259"/>
      <c r="Q717" s="243"/>
      <c r="R717" s="230"/>
      <c r="S717" s="264"/>
      <c r="T717" s="230"/>
      <c r="U717" s="230"/>
      <c r="V717" s="230"/>
      <c r="W717" s="230"/>
      <c r="X717" s="230"/>
      <c r="Y717" s="230"/>
      <c r="Z717" s="230"/>
      <c r="AA717" s="230"/>
      <c r="AB717" s="230"/>
      <c r="AC717" s="230"/>
      <c r="AD717" s="230"/>
    </row>
    <row r="718" spans="1:30" ht="15.5">
      <c r="A718" s="233"/>
      <c r="B718" s="233"/>
      <c r="C718" s="233"/>
      <c r="D718" s="267"/>
      <c r="E718" s="240"/>
      <c r="F718" s="240"/>
      <c r="G718" s="249"/>
      <c r="H718" s="249"/>
      <c r="I718" s="249"/>
      <c r="J718" s="249"/>
      <c r="K718" s="249"/>
      <c r="L718" s="249"/>
      <c r="M718" s="259"/>
      <c r="N718" s="259"/>
      <c r="O718" s="259"/>
      <c r="P718" s="259"/>
      <c r="Q718" s="243"/>
      <c r="R718" s="230"/>
      <c r="S718" s="264"/>
      <c r="T718" s="230"/>
      <c r="U718" s="230"/>
      <c r="V718" s="230"/>
      <c r="W718" s="230"/>
      <c r="X718" s="230"/>
      <c r="Y718" s="230"/>
      <c r="Z718" s="230"/>
      <c r="AA718" s="230"/>
      <c r="AB718" s="230"/>
      <c r="AC718" s="230"/>
      <c r="AD718" s="230"/>
    </row>
    <row r="719" spans="1:30" ht="15.5">
      <c r="A719" s="233"/>
      <c r="B719" s="233"/>
      <c r="C719" s="233"/>
      <c r="D719" s="267"/>
      <c r="E719" s="240"/>
      <c r="F719" s="240"/>
      <c r="G719" s="249"/>
      <c r="H719" s="249"/>
      <c r="I719" s="249"/>
      <c r="J719" s="249"/>
      <c r="K719" s="249"/>
      <c r="L719" s="249"/>
      <c r="M719" s="259"/>
      <c r="N719" s="259"/>
      <c r="O719" s="259"/>
      <c r="P719" s="259"/>
      <c r="Q719" s="243"/>
      <c r="R719" s="230"/>
      <c r="S719" s="264"/>
      <c r="T719" s="230"/>
      <c r="U719" s="230"/>
      <c r="V719" s="230"/>
      <c r="W719" s="230"/>
      <c r="X719" s="230"/>
      <c r="Y719" s="230"/>
      <c r="Z719" s="230"/>
      <c r="AA719" s="230"/>
      <c r="AB719" s="230"/>
      <c r="AC719" s="230"/>
      <c r="AD719" s="230"/>
    </row>
    <row r="720" spans="1:30" ht="15.5">
      <c r="A720" s="233"/>
      <c r="B720" s="233"/>
      <c r="C720" s="233"/>
      <c r="D720" s="267"/>
      <c r="E720" s="240"/>
      <c r="F720" s="240"/>
      <c r="G720" s="249"/>
      <c r="H720" s="249"/>
      <c r="I720" s="249"/>
      <c r="J720" s="249"/>
      <c r="K720" s="249"/>
      <c r="L720" s="249"/>
      <c r="M720" s="259"/>
      <c r="N720" s="259"/>
      <c r="O720" s="259"/>
      <c r="P720" s="259"/>
      <c r="Q720" s="243"/>
      <c r="R720" s="230"/>
      <c r="S720" s="264"/>
      <c r="T720" s="230"/>
      <c r="U720" s="230"/>
      <c r="V720" s="230"/>
      <c r="W720" s="230"/>
      <c r="X720" s="230"/>
      <c r="Y720" s="230"/>
      <c r="Z720" s="230"/>
      <c r="AA720" s="230"/>
      <c r="AB720" s="230"/>
      <c r="AC720" s="230"/>
      <c r="AD720" s="230"/>
    </row>
    <row r="721" spans="1:30" ht="15.5">
      <c r="A721" s="233"/>
      <c r="B721" s="233"/>
      <c r="C721" s="233"/>
      <c r="D721" s="267"/>
      <c r="E721" s="240"/>
      <c r="F721" s="240"/>
      <c r="G721" s="249"/>
      <c r="H721" s="249"/>
      <c r="I721" s="249"/>
      <c r="J721" s="249"/>
      <c r="K721" s="249"/>
      <c r="L721" s="249"/>
      <c r="M721" s="259"/>
      <c r="N721" s="259"/>
      <c r="O721" s="259"/>
      <c r="P721" s="259"/>
      <c r="Q721" s="243"/>
      <c r="R721" s="230"/>
      <c r="S721" s="264"/>
      <c r="T721" s="230"/>
      <c r="U721" s="230"/>
      <c r="V721" s="230"/>
      <c r="W721" s="230"/>
      <c r="X721" s="230"/>
      <c r="Y721" s="230"/>
      <c r="Z721" s="230"/>
      <c r="AA721" s="230"/>
      <c r="AB721" s="230"/>
      <c r="AC721" s="230"/>
      <c r="AD721" s="230"/>
    </row>
    <row r="722" spans="1:30" ht="15.5">
      <c r="A722" s="233"/>
      <c r="B722" s="233"/>
      <c r="C722" s="233"/>
      <c r="D722" s="267"/>
      <c r="E722" s="240"/>
      <c r="F722" s="240"/>
      <c r="G722" s="249"/>
      <c r="H722" s="249"/>
      <c r="I722" s="249"/>
      <c r="J722" s="249"/>
      <c r="K722" s="249"/>
      <c r="L722" s="249"/>
      <c r="M722" s="259"/>
      <c r="N722" s="259"/>
      <c r="O722" s="259"/>
      <c r="P722" s="259"/>
      <c r="Q722" s="243"/>
      <c r="R722" s="230"/>
      <c r="S722" s="264"/>
      <c r="T722" s="230"/>
      <c r="U722" s="230"/>
      <c r="V722" s="230"/>
      <c r="W722" s="230"/>
      <c r="X722" s="230"/>
      <c r="Y722" s="230"/>
      <c r="Z722" s="230"/>
      <c r="AA722" s="230"/>
      <c r="AB722" s="230"/>
      <c r="AC722" s="230"/>
      <c r="AD722" s="230"/>
    </row>
    <row r="723" spans="1:30" ht="15.5">
      <c r="A723" s="233"/>
      <c r="B723" s="233"/>
      <c r="C723" s="233"/>
      <c r="D723" s="267"/>
      <c r="E723" s="240"/>
      <c r="F723" s="240"/>
      <c r="G723" s="249"/>
      <c r="H723" s="249"/>
      <c r="I723" s="249"/>
      <c r="J723" s="249"/>
      <c r="K723" s="249"/>
      <c r="L723" s="249"/>
      <c r="M723" s="259"/>
      <c r="N723" s="259"/>
      <c r="O723" s="259"/>
      <c r="P723" s="259"/>
      <c r="Q723" s="243"/>
      <c r="R723" s="230"/>
      <c r="S723" s="264"/>
      <c r="T723" s="230"/>
      <c r="U723" s="230"/>
      <c r="V723" s="230"/>
      <c r="W723" s="230"/>
      <c r="X723" s="230"/>
      <c r="Y723" s="230"/>
      <c r="Z723" s="230"/>
      <c r="AA723" s="230"/>
      <c r="AB723" s="230"/>
      <c r="AC723" s="230"/>
      <c r="AD723" s="230"/>
    </row>
    <row r="724" spans="1:30" ht="15.5">
      <c r="A724" s="233"/>
      <c r="B724" s="233"/>
      <c r="C724" s="233"/>
      <c r="D724" s="267"/>
      <c r="E724" s="240"/>
      <c r="F724" s="240"/>
      <c r="G724" s="249"/>
      <c r="H724" s="249"/>
      <c r="I724" s="249"/>
      <c r="J724" s="249"/>
      <c r="K724" s="249"/>
      <c r="L724" s="249"/>
      <c r="M724" s="259"/>
      <c r="N724" s="259"/>
      <c r="O724" s="259"/>
      <c r="P724" s="259"/>
      <c r="Q724" s="243"/>
      <c r="R724" s="230"/>
      <c r="S724" s="264"/>
      <c r="T724" s="230"/>
      <c r="U724" s="230"/>
      <c r="V724" s="230"/>
      <c r="W724" s="230"/>
      <c r="X724" s="230"/>
      <c r="Y724" s="230"/>
      <c r="Z724" s="230"/>
      <c r="AA724" s="230"/>
      <c r="AB724" s="230"/>
      <c r="AC724" s="230"/>
      <c r="AD724" s="230"/>
    </row>
    <row r="725" spans="1:30" ht="15.5">
      <c r="A725" s="233"/>
      <c r="B725" s="233"/>
      <c r="C725" s="233"/>
      <c r="D725" s="267"/>
      <c r="E725" s="240"/>
      <c r="F725" s="240"/>
      <c r="G725" s="249"/>
      <c r="H725" s="249"/>
      <c r="I725" s="249"/>
      <c r="J725" s="249"/>
      <c r="K725" s="249"/>
      <c r="L725" s="249"/>
      <c r="M725" s="259"/>
      <c r="N725" s="259"/>
      <c r="O725" s="259"/>
      <c r="P725" s="259"/>
      <c r="Q725" s="243"/>
      <c r="R725" s="230"/>
      <c r="S725" s="264"/>
      <c r="T725" s="230"/>
      <c r="U725" s="230"/>
      <c r="V725" s="230"/>
      <c r="W725" s="230"/>
      <c r="X725" s="230"/>
      <c r="Y725" s="230"/>
      <c r="Z725" s="230"/>
      <c r="AA725" s="230"/>
      <c r="AB725" s="230"/>
      <c r="AC725" s="230"/>
      <c r="AD725" s="230"/>
    </row>
    <row r="726" spans="1:30" ht="15.5">
      <c r="A726" s="233"/>
      <c r="B726" s="233"/>
      <c r="C726" s="233"/>
      <c r="D726" s="267"/>
      <c r="E726" s="240"/>
      <c r="F726" s="240"/>
      <c r="G726" s="249"/>
      <c r="H726" s="249"/>
      <c r="I726" s="249"/>
      <c r="J726" s="249"/>
      <c r="K726" s="249"/>
      <c r="L726" s="249"/>
      <c r="M726" s="259"/>
      <c r="N726" s="259"/>
      <c r="O726" s="259"/>
      <c r="P726" s="259"/>
      <c r="Q726" s="243"/>
      <c r="R726" s="230"/>
      <c r="S726" s="264"/>
      <c r="T726" s="230"/>
      <c r="U726" s="230"/>
      <c r="V726" s="230"/>
      <c r="W726" s="230"/>
      <c r="X726" s="230"/>
      <c r="Y726" s="230"/>
      <c r="Z726" s="230"/>
      <c r="AA726" s="230"/>
      <c r="AB726" s="230"/>
      <c r="AC726" s="230"/>
      <c r="AD726" s="230"/>
    </row>
    <row r="727" spans="1:30" ht="15.5">
      <c r="A727" s="233"/>
      <c r="B727" s="233"/>
      <c r="C727" s="233"/>
      <c r="D727" s="267"/>
      <c r="E727" s="240"/>
      <c r="F727" s="240"/>
      <c r="G727" s="249"/>
      <c r="H727" s="249"/>
      <c r="I727" s="249"/>
      <c r="J727" s="249"/>
      <c r="K727" s="249"/>
      <c r="L727" s="249"/>
      <c r="M727" s="259"/>
      <c r="N727" s="259"/>
      <c r="O727" s="259"/>
      <c r="P727" s="259"/>
      <c r="Q727" s="243"/>
      <c r="R727" s="230"/>
      <c r="S727" s="264"/>
      <c r="T727" s="230"/>
      <c r="U727" s="230"/>
      <c r="V727" s="230"/>
      <c r="W727" s="230"/>
      <c r="X727" s="230"/>
      <c r="Y727" s="230"/>
      <c r="Z727" s="230"/>
      <c r="AA727" s="230"/>
      <c r="AB727" s="230"/>
      <c r="AC727" s="230"/>
      <c r="AD727" s="230"/>
    </row>
    <row r="728" spans="1:30" ht="15.5">
      <c r="A728" s="233"/>
      <c r="B728" s="233"/>
      <c r="C728" s="233"/>
      <c r="D728" s="267"/>
      <c r="E728" s="240"/>
      <c r="F728" s="240"/>
      <c r="G728" s="249"/>
      <c r="H728" s="249"/>
      <c r="I728" s="249"/>
      <c r="J728" s="249"/>
      <c r="K728" s="249"/>
      <c r="L728" s="249"/>
      <c r="M728" s="259"/>
      <c r="N728" s="259"/>
      <c r="O728" s="259"/>
      <c r="P728" s="259"/>
      <c r="Q728" s="243"/>
      <c r="R728" s="230"/>
      <c r="S728" s="264"/>
      <c r="T728" s="230"/>
      <c r="U728" s="230"/>
      <c r="V728" s="230"/>
      <c r="W728" s="230"/>
      <c r="X728" s="230"/>
      <c r="Y728" s="230"/>
      <c r="Z728" s="230"/>
      <c r="AA728" s="230"/>
      <c r="AB728" s="230"/>
      <c r="AC728" s="230"/>
      <c r="AD728" s="230"/>
    </row>
    <row r="729" spans="1:30" ht="15.5">
      <c r="A729" s="233"/>
      <c r="B729" s="233"/>
      <c r="C729" s="233"/>
      <c r="D729" s="267"/>
      <c r="E729" s="240"/>
      <c r="F729" s="240"/>
      <c r="G729" s="249"/>
      <c r="H729" s="249"/>
      <c r="I729" s="249"/>
      <c r="J729" s="249"/>
      <c r="K729" s="249"/>
      <c r="L729" s="249"/>
      <c r="M729" s="259"/>
      <c r="N729" s="259"/>
      <c r="O729" s="259"/>
      <c r="P729" s="259"/>
      <c r="Q729" s="243"/>
      <c r="R729" s="230"/>
      <c r="S729" s="264"/>
      <c r="T729" s="230"/>
      <c r="U729" s="230"/>
      <c r="V729" s="230"/>
      <c r="W729" s="230"/>
      <c r="X729" s="230"/>
      <c r="Y729" s="230"/>
      <c r="Z729" s="230"/>
      <c r="AA729" s="230"/>
      <c r="AB729" s="230"/>
      <c r="AC729" s="230"/>
      <c r="AD729" s="230"/>
    </row>
    <row r="730" spans="1:30" ht="15.5">
      <c r="A730" s="233"/>
      <c r="B730" s="233"/>
      <c r="C730" s="233"/>
      <c r="D730" s="267"/>
      <c r="E730" s="240"/>
      <c r="F730" s="240"/>
      <c r="G730" s="249"/>
      <c r="H730" s="249"/>
      <c r="I730" s="249"/>
      <c r="J730" s="249"/>
      <c r="K730" s="249"/>
      <c r="L730" s="249"/>
      <c r="M730" s="259"/>
      <c r="N730" s="259"/>
      <c r="O730" s="259"/>
      <c r="P730" s="259"/>
      <c r="Q730" s="243"/>
      <c r="R730" s="230"/>
      <c r="S730" s="264"/>
      <c r="T730" s="230"/>
      <c r="U730" s="230"/>
      <c r="V730" s="230"/>
      <c r="W730" s="230"/>
      <c r="X730" s="230"/>
      <c r="Y730" s="230"/>
      <c r="Z730" s="230"/>
      <c r="AA730" s="230"/>
      <c r="AB730" s="230"/>
      <c r="AC730" s="230"/>
      <c r="AD730" s="230"/>
    </row>
    <row r="731" spans="1:30" ht="15.5">
      <c r="A731" s="233"/>
      <c r="B731" s="233"/>
      <c r="C731" s="233"/>
      <c r="D731" s="267"/>
      <c r="E731" s="240"/>
      <c r="F731" s="240"/>
      <c r="G731" s="249"/>
      <c r="H731" s="249"/>
      <c r="I731" s="249"/>
      <c r="J731" s="249"/>
      <c r="K731" s="249"/>
      <c r="L731" s="249"/>
      <c r="M731" s="259"/>
      <c r="N731" s="259"/>
      <c r="O731" s="259"/>
      <c r="P731" s="259"/>
      <c r="Q731" s="243"/>
      <c r="R731" s="230"/>
      <c r="S731" s="264"/>
      <c r="T731" s="230"/>
      <c r="U731" s="230"/>
      <c r="V731" s="230"/>
      <c r="W731" s="230"/>
      <c r="X731" s="230"/>
      <c r="Y731" s="230"/>
      <c r="Z731" s="230"/>
      <c r="AA731" s="230"/>
      <c r="AB731" s="230"/>
      <c r="AC731" s="230"/>
      <c r="AD731" s="230"/>
    </row>
    <row r="732" spans="1:30" ht="15.5">
      <c r="A732" s="233"/>
      <c r="B732" s="233"/>
      <c r="C732" s="233"/>
      <c r="D732" s="267"/>
      <c r="E732" s="240"/>
      <c r="F732" s="240"/>
      <c r="G732" s="249"/>
      <c r="H732" s="249"/>
      <c r="I732" s="249"/>
      <c r="J732" s="249"/>
      <c r="K732" s="249"/>
      <c r="L732" s="249"/>
      <c r="M732" s="259"/>
      <c r="N732" s="259"/>
      <c r="O732" s="259"/>
      <c r="P732" s="259"/>
      <c r="Q732" s="243"/>
      <c r="R732" s="230"/>
      <c r="S732" s="264"/>
      <c r="T732" s="230"/>
      <c r="U732" s="230"/>
      <c r="V732" s="230"/>
      <c r="W732" s="230"/>
      <c r="X732" s="230"/>
      <c r="Y732" s="230"/>
      <c r="Z732" s="230"/>
      <c r="AA732" s="230"/>
      <c r="AB732" s="230"/>
      <c r="AC732" s="230"/>
      <c r="AD732" s="230"/>
    </row>
    <row r="733" spans="1:30" ht="15.5">
      <c r="A733" s="233"/>
      <c r="B733" s="233"/>
      <c r="C733" s="233"/>
      <c r="D733" s="267"/>
      <c r="E733" s="240"/>
      <c r="F733" s="240"/>
      <c r="G733" s="249"/>
      <c r="H733" s="249"/>
      <c r="I733" s="249"/>
      <c r="J733" s="249"/>
      <c r="K733" s="249"/>
      <c r="L733" s="249"/>
      <c r="M733" s="259"/>
      <c r="N733" s="259"/>
      <c r="O733" s="259"/>
      <c r="P733" s="259"/>
      <c r="Q733" s="243"/>
      <c r="R733" s="230"/>
      <c r="S733" s="264"/>
      <c r="T733" s="230"/>
      <c r="U733" s="230"/>
      <c r="V733" s="230"/>
      <c r="W733" s="230"/>
      <c r="X733" s="230"/>
      <c r="Y733" s="230"/>
      <c r="Z733" s="230"/>
      <c r="AA733" s="230"/>
      <c r="AB733" s="230"/>
      <c r="AC733" s="230"/>
      <c r="AD733" s="230"/>
    </row>
    <row r="734" spans="1:30" ht="15.5">
      <c r="A734" s="233"/>
      <c r="B734" s="233"/>
      <c r="C734" s="233"/>
      <c r="D734" s="267"/>
      <c r="E734" s="240"/>
      <c r="F734" s="240"/>
      <c r="G734" s="249"/>
      <c r="H734" s="249"/>
      <c r="I734" s="249"/>
      <c r="J734" s="249"/>
      <c r="K734" s="249"/>
      <c r="L734" s="249"/>
      <c r="M734" s="259"/>
      <c r="N734" s="259"/>
      <c r="O734" s="259"/>
      <c r="P734" s="259"/>
      <c r="Q734" s="243"/>
      <c r="R734" s="230"/>
      <c r="S734" s="264"/>
      <c r="T734" s="230"/>
      <c r="U734" s="230"/>
      <c r="V734" s="230"/>
      <c r="W734" s="230"/>
      <c r="X734" s="230"/>
      <c r="Y734" s="230"/>
      <c r="Z734" s="230"/>
      <c r="AA734" s="230"/>
      <c r="AB734" s="230"/>
      <c r="AC734" s="230"/>
      <c r="AD734" s="230"/>
    </row>
    <row r="735" spans="1:30" ht="15.5">
      <c r="A735" s="233"/>
      <c r="B735" s="233"/>
      <c r="C735" s="233"/>
      <c r="D735" s="267"/>
      <c r="E735" s="240"/>
      <c r="F735" s="240"/>
      <c r="G735" s="249"/>
      <c r="H735" s="249"/>
      <c r="I735" s="249"/>
      <c r="J735" s="249"/>
      <c r="K735" s="249"/>
      <c r="L735" s="249"/>
      <c r="M735" s="259"/>
      <c r="N735" s="259"/>
      <c r="O735" s="259"/>
      <c r="P735" s="259"/>
      <c r="Q735" s="243"/>
      <c r="R735" s="230"/>
      <c r="S735" s="264"/>
      <c r="T735" s="230"/>
      <c r="U735" s="230"/>
      <c r="V735" s="230"/>
      <c r="W735" s="230"/>
      <c r="X735" s="230"/>
      <c r="Y735" s="230"/>
      <c r="Z735" s="230"/>
      <c r="AA735" s="230"/>
      <c r="AB735" s="230"/>
      <c r="AC735" s="230"/>
      <c r="AD735" s="230"/>
    </row>
    <row r="736" spans="1:30" ht="15.5">
      <c r="A736" s="233"/>
      <c r="B736" s="233"/>
      <c r="C736" s="233"/>
      <c r="D736" s="267"/>
      <c r="E736" s="240"/>
      <c r="F736" s="240"/>
      <c r="G736" s="249"/>
      <c r="H736" s="249"/>
      <c r="I736" s="249"/>
      <c r="J736" s="249"/>
      <c r="K736" s="249"/>
      <c r="L736" s="249"/>
      <c r="M736" s="259"/>
      <c r="N736" s="259"/>
      <c r="O736" s="259"/>
      <c r="P736" s="259"/>
      <c r="Q736" s="243"/>
      <c r="R736" s="230"/>
      <c r="S736" s="264"/>
      <c r="T736" s="230"/>
      <c r="U736" s="230"/>
      <c r="V736" s="230"/>
      <c r="W736" s="230"/>
      <c r="X736" s="230"/>
      <c r="Y736" s="230"/>
      <c r="Z736" s="230"/>
      <c r="AA736" s="230"/>
      <c r="AB736" s="230"/>
      <c r="AC736" s="230"/>
      <c r="AD736" s="230"/>
    </row>
    <row r="737" spans="1:30" ht="15.5">
      <c r="A737" s="233"/>
      <c r="B737" s="233"/>
      <c r="C737" s="233"/>
      <c r="D737" s="267"/>
      <c r="E737" s="240"/>
      <c r="F737" s="240"/>
      <c r="G737" s="249"/>
      <c r="H737" s="249"/>
      <c r="I737" s="249"/>
      <c r="J737" s="249"/>
      <c r="K737" s="249"/>
      <c r="L737" s="249"/>
      <c r="M737" s="259"/>
      <c r="N737" s="259"/>
      <c r="O737" s="259"/>
      <c r="P737" s="259"/>
      <c r="Q737" s="243"/>
      <c r="R737" s="230"/>
      <c r="S737" s="264"/>
      <c r="T737" s="230"/>
      <c r="U737" s="230"/>
      <c r="V737" s="230"/>
      <c r="W737" s="230"/>
      <c r="X737" s="230"/>
      <c r="Y737" s="230"/>
      <c r="Z737" s="230"/>
      <c r="AA737" s="230"/>
      <c r="AB737" s="230"/>
      <c r="AC737" s="230"/>
      <c r="AD737" s="230"/>
    </row>
    <row r="738" spans="1:30" ht="15.5">
      <c r="A738" s="233"/>
      <c r="B738" s="233"/>
      <c r="C738" s="233"/>
      <c r="D738" s="267"/>
      <c r="E738" s="240"/>
      <c r="F738" s="240"/>
      <c r="G738" s="249"/>
      <c r="H738" s="249"/>
      <c r="I738" s="249"/>
      <c r="J738" s="249"/>
      <c r="K738" s="249"/>
      <c r="L738" s="249"/>
      <c r="M738" s="259"/>
      <c r="N738" s="259"/>
      <c r="O738" s="259"/>
      <c r="P738" s="259"/>
      <c r="Q738" s="243"/>
      <c r="R738" s="230"/>
      <c r="S738" s="264"/>
      <c r="T738" s="230"/>
      <c r="U738" s="230"/>
      <c r="V738" s="230"/>
      <c r="W738" s="230"/>
      <c r="X738" s="230"/>
      <c r="Y738" s="230"/>
      <c r="Z738" s="230"/>
      <c r="AA738" s="230"/>
      <c r="AB738" s="230"/>
      <c r="AC738" s="230"/>
      <c r="AD738" s="230"/>
    </row>
    <row r="739" spans="1:30" ht="15.5">
      <c r="A739" s="233"/>
      <c r="B739" s="233"/>
      <c r="C739" s="233"/>
      <c r="D739" s="267"/>
      <c r="E739" s="240"/>
      <c r="F739" s="240"/>
      <c r="G739" s="249"/>
      <c r="H739" s="249"/>
      <c r="I739" s="249"/>
      <c r="J739" s="249"/>
      <c r="K739" s="249"/>
      <c r="L739" s="249"/>
      <c r="M739" s="259"/>
      <c r="N739" s="259"/>
      <c r="O739" s="259"/>
      <c r="P739" s="259"/>
      <c r="Q739" s="243"/>
      <c r="R739" s="230"/>
      <c r="S739" s="264"/>
      <c r="T739" s="230"/>
      <c r="U739" s="230"/>
      <c r="V739" s="230"/>
      <c r="W739" s="230"/>
      <c r="X739" s="230"/>
      <c r="Y739" s="230"/>
      <c r="Z739" s="230"/>
      <c r="AA739" s="230"/>
      <c r="AB739" s="230"/>
      <c r="AC739" s="230"/>
      <c r="AD739" s="230"/>
    </row>
    <row r="740" spans="1:30" ht="15.5">
      <c r="A740" s="233"/>
      <c r="B740" s="233"/>
      <c r="C740" s="233"/>
      <c r="D740" s="267"/>
      <c r="E740" s="240"/>
      <c r="F740" s="240"/>
      <c r="G740" s="249"/>
      <c r="H740" s="249"/>
      <c r="I740" s="249"/>
      <c r="J740" s="249"/>
      <c r="K740" s="249"/>
      <c r="L740" s="249"/>
      <c r="M740" s="259"/>
      <c r="N740" s="259"/>
      <c r="O740" s="259"/>
      <c r="P740" s="259"/>
      <c r="Q740" s="243"/>
      <c r="R740" s="230"/>
      <c r="S740" s="264"/>
      <c r="T740" s="230"/>
      <c r="U740" s="230"/>
      <c r="V740" s="230"/>
      <c r="W740" s="230"/>
      <c r="X740" s="230"/>
      <c r="Y740" s="230"/>
      <c r="Z740" s="230"/>
      <c r="AA740" s="230"/>
      <c r="AB740" s="230"/>
      <c r="AC740" s="230"/>
      <c r="AD740" s="230"/>
    </row>
    <row r="741" spans="1:30" ht="15.5">
      <c r="A741" s="233"/>
      <c r="B741" s="233"/>
      <c r="C741" s="233"/>
      <c r="D741" s="267"/>
      <c r="E741" s="240"/>
      <c r="F741" s="240"/>
      <c r="G741" s="249"/>
      <c r="H741" s="249"/>
      <c r="I741" s="249"/>
      <c r="J741" s="249"/>
      <c r="K741" s="249"/>
      <c r="L741" s="249"/>
      <c r="M741" s="259"/>
      <c r="N741" s="259"/>
      <c r="O741" s="259"/>
      <c r="P741" s="259"/>
      <c r="Q741" s="243"/>
      <c r="R741" s="230"/>
      <c r="S741" s="264"/>
      <c r="T741" s="230"/>
      <c r="U741" s="230"/>
      <c r="V741" s="230"/>
      <c r="W741" s="230"/>
      <c r="X741" s="230"/>
      <c r="Y741" s="230"/>
      <c r="Z741" s="230"/>
      <c r="AA741" s="230"/>
      <c r="AB741" s="230"/>
      <c r="AC741" s="230"/>
      <c r="AD741" s="230"/>
    </row>
    <row r="742" spans="1:30" ht="15.5">
      <c r="A742" s="233"/>
      <c r="B742" s="233"/>
      <c r="C742" s="233"/>
      <c r="D742" s="267"/>
      <c r="E742" s="240"/>
      <c r="F742" s="240"/>
      <c r="G742" s="249"/>
      <c r="H742" s="249"/>
      <c r="I742" s="249"/>
      <c r="J742" s="249"/>
      <c r="K742" s="249"/>
      <c r="L742" s="249"/>
      <c r="M742" s="259"/>
      <c r="N742" s="259"/>
      <c r="O742" s="259"/>
      <c r="P742" s="259"/>
      <c r="Q742" s="243"/>
      <c r="R742" s="230"/>
      <c r="S742" s="264"/>
      <c r="T742" s="230"/>
      <c r="U742" s="230"/>
      <c r="V742" s="230"/>
      <c r="W742" s="230"/>
      <c r="X742" s="230"/>
      <c r="Y742" s="230"/>
      <c r="Z742" s="230"/>
      <c r="AA742" s="230"/>
      <c r="AB742" s="230"/>
      <c r="AC742" s="230"/>
      <c r="AD742" s="230"/>
    </row>
    <row r="743" spans="1:30" ht="15.5">
      <c r="A743" s="233"/>
      <c r="B743" s="233"/>
      <c r="C743" s="233"/>
      <c r="D743" s="267"/>
      <c r="E743" s="240"/>
      <c r="F743" s="240"/>
      <c r="G743" s="249"/>
      <c r="H743" s="249"/>
      <c r="I743" s="249"/>
      <c r="J743" s="249"/>
      <c r="K743" s="249"/>
      <c r="L743" s="249"/>
      <c r="M743" s="259"/>
      <c r="N743" s="259"/>
      <c r="O743" s="259"/>
      <c r="P743" s="259"/>
      <c r="Q743" s="243"/>
      <c r="R743" s="230"/>
      <c r="S743" s="264"/>
      <c r="T743" s="230"/>
      <c r="U743" s="230"/>
      <c r="V743" s="230"/>
      <c r="W743" s="230"/>
      <c r="X743" s="230"/>
      <c r="Y743" s="230"/>
      <c r="Z743" s="230"/>
      <c r="AA743" s="230"/>
      <c r="AB743" s="230"/>
      <c r="AC743" s="230"/>
      <c r="AD743" s="230"/>
    </row>
    <row r="744" spans="1:30" ht="15.5">
      <c r="A744" s="233"/>
      <c r="B744" s="233"/>
      <c r="C744" s="233"/>
      <c r="D744" s="267"/>
      <c r="E744" s="240"/>
      <c r="F744" s="240"/>
      <c r="G744" s="249"/>
      <c r="H744" s="249"/>
      <c r="I744" s="249"/>
      <c r="J744" s="249"/>
      <c r="K744" s="249"/>
      <c r="L744" s="249"/>
      <c r="M744" s="259"/>
      <c r="N744" s="259"/>
      <c r="O744" s="259"/>
      <c r="P744" s="259"/>
      <c r="Q744" s="243"/>
      <c r="R744" s="230"/>
      <c r="S744" s="264"/>
      <c r="T744" s="230"/>
      <c r="U744" s="230"/>
      <c r="V744" s="230"/>
      <c r="W744" s="230"/>
      <c r="X744" s="230"/>
      <c r="Y744" s="230"/>
      <c r="Z744" s="230"/>
      <c r="AA744" s="230"/>
      <c r="AB744" s="230"/>
      <c r="AC744" s="230"/>
      <c r="AD744" s="230"/>
    </row>
    <row r="745" spans="1:30" ht="15.5">
      <c r="A745" s="233"/>
      <c r="B745" s="233"/>
      <c r="C745" s="233"/>
      <c r="D745" s="267"/>
      <c r="E745" s="240"/>
      <c r="F745" s="240"/>
      <c r="G745" s="249"/>
      <c r="H745" s="249"/>
      <c r="I745" s="249"/>
      <c r="J745" s="249"/>
      <c r="K745" s="249"/>
      <c r="L745" s="249"/>
      <c r="M745" s="259"/>
      <c r="N745" s="259"/>
      <c r="O745" s="259"/>
      <c r="P745" s="259"/>
      <c r="Q745" s="243"/>
      <c r="R745" s="230"/>
      <c r="S745" s="264"/>
      <c r="T745" s="230"/>
      <c r="U745" s="230"/>
      <c r="V745" s="230"/>
      <c r="W745" s="230"/>
      <c r="X745" s="230"/>
      <c r="Y745" s="230"/>
      <c r="Z745" s="230"/>
      <c r="AA745" s="230"/>
      <c r="AB745" s="230"/>
      <c r="AC745" s="230"/>
      <c r="AD745" s="230"/>
    </row>
    <row r="746" spans="1:30" ht="15.5">
      <c r="A746" s="233"/>
      <c r="B746" s="233"/>
      <c r="C746" s="233"/>
      <c r="D746" s="267"/>
      <c r="E746" s="240"/>
      <c r="F746" s="240"/>
      <c r="G746" s="249"/>
      <c r="H746" s="249"/>
      <c r="I746" s="249"/>
      <c r="J746" s="249"/>
      <c r="K746" s="249"/>
      <c r="L746" s="249"/>
      <c r="M746" s="259"/>
      <c r="N746" s="259"/>
      <c r="O746" s="259"/>
      <c r="P746" s="259"/>
      <c r="Q746" s="243"/>
      <c r="R746" s="230"/>
      <c r="S746" s="264"/>
      <c r="T746" s="230"/>
      <c r="U746" s="230"/>
      <c r="V746" s="230"/>
      <c r="W746" s="230"/>
      <c r="X746" s="230"/>
      <c r="Y746" s="230"/>
      <c r="Z746" s="230"/>
      <c r="AA746" s="230"/>
      <c r="AB746" s="230"/>
      <c r="AC746" s="230"/>
      <c r="AD746" s="230"/>
    </row>
    <row r="747" spans="1:30" ht="15.5">
      <c r="A747" s="233"/>
      <c r="B747" s="233"/>
      <c r="C747" s="233"/>
      <c r="D747" s="267"/>
      <c r="E747" s="240"/>
      <c r="F747" s="240"/>
      <c r="G747" s="249"/>
      <c r="H747" s="249"/>
      <c r="I747" s="249"/>
      <c r="J747" s="249"/>
      <c r="K747" s="249"/>
      <c r="L747" s="249"/>
      <c r="M747" s="259"/>
      <c r="N747" s="259"/>
      <c r="O747" s="259"/>
      <c r="P747" s="259"/>
      <c r="Q747" s="243"/>
      <c r="R747" s="230"/>
      <c r="S747" s="264"/>
      <c r="T747" s="230"/>
      <c r="U747" s="230"/>
      <c r="V747" s="230"/>
      <c r="W747" s="230"/>
      <c r="X747" s="230"/>
      <c r="Y747" s="230"/>
      <c r="Z747" s="230"/>
      <c r="AA747" s="230"/>
      <c r="AB747" s="230"/>
      <c r="AC747" s="230"/>
      <c r="AD747" s="230"/>
    </row>
    <row r="748" spans="1:30" ht="15.5">
      <c r="A748" s="233"/>
      <c r="B748" s="233"/>
      <c r="C748" s="233"/>
      <c r="D748" s="267"/>
      <c r="E748" s="240"/>
      <c r="F748" s="240"/>
      <c r="G748" s="249"/>
      <c r="H748" s="249"/>
      <c r="I748" s="249"/>
      <c r="J748" s="249"/>
      <c r="K748" s="249"/>
      <c r="L748" s="249"/>
      <c r="M748" s="259"/>
      <c r="N748" s="259"/>
      <c r="O748" s="259"/>
      <c r="P748" s="259"/>
      <c r="Q748" s="243"/>
      <c r="R748" s="230"/>
      <c r="S748" s="264"/>
      <c r="T748" s="230"/>
      <c r="U748" s="230"/>
      <c r="V748" s="230"/>
      <c r="W748" s="230"/>
      <c r="X748" s="230"/>
      <c r="Y748" s="230"/>
      <c r="Z748" s="230"/>
      <c r="AA748" s="230"/>
      <c r="AB748" s="230"/>
      <c r="AC748" s="230"/>
      <c r="AD748" s="230"/>
    </row>
    <row r="749" spans="1:30" ht="15.5">
      <c r="A749" s="233"/>
      <c r="B749" s="233"/>
      <c r="C749" s="233"/>
      <c r="D749" s="267"/>
      <c r="E749" s="240"/>
      <c r="F749" s="240"/>
      <c r="G749" s="249"/>
      <c r="H749" s="249"/>
      <c r="I749" s="249"/>
      <c r="J749" s="249"/>
      <c r="K749" s="249"/>
      <c r="L749" s="249"/>
      <c r="M749" s="259"/>
      <c r="N749" s="259"/>
      <c r="O749" s="259"/>
      <c r="P749" s="259"/>
      <c r="Q749" s="243"/>
      <c r="R749" s="230"/>
      <c r="S749" s="264"/>
      <c r="T749" s="230"/>
      <c r="U749" s="230"/>
      <c r="V749" s="230"/>
      <c r="W749" s="230"/>
      <c r="X749" s="230"/>
      <c r="Y749" s="230"/>
      <c r="Z749" s="230"/>
      <c r="AA749" s="230"/>
      <c r="AB749" s="230"/>
      <c r="AC749" s="230"/>
      <c r="AD749" s="230"/>
    </row>
    <row r="750" spans="1:30" ht="15.5">
      <c r="A750" s="233"/>
      <c r="B750" s="233"/>
      <c r="C750" s="233"/>
      <c r="D750" s="267"/>
      <c r="E750" s="240"/>
      <c r="F750" s="240"/>
      <c r="G750" s="249"/>
      <c r="H750" s="249"/>
      <c r="I750" s="249"/>
      <c r="J750" s="249"/>
      <c r="K750" s="249"/>
      <c r="L750" s="249"/>
      <c r="M750" s="259"/>
      <c r="N750" s="259"/>
      <c r="O750" s="259"/>
      <c r="P750" s="259"/>
      <c r="Q750" s="243"/>
      <c r="R750" s="230"/>
      <c r="S750" s="264"/>
      <c r="T750" s="230"/>
      <c r="U750" s="230"/>
      <c r="V750" s="230"/>
      <c r="W750" s="230"/>
      <c r="X750" s="230"/>
      <c r="Y750" s="230"/>
      <c r="Z750" s="230"/>
      <c r="AA750" s="230"/>
      <c r="AB750" s="230"/>
      <c r="AC750" s="230"/>
      <c r="AD750" s="230"/>
    </row>
    <row r="751" spans="1:30" ht="15.5">
      <c r="A751" s="233"/>
      <c r="B751" s="233"/>
      <c r="C751" s="233"/>
      <c r="D751" s="267"/>
      <c r="E751" s="240"/>
      <c r="F751" s="240"/>
      <c r="G751" s="249"/>
      <c r="H751" s="249"/>
      <c r="I751" s="249"/>
      <c r="J751" s="249"/>
      <c r="K751" s="249"/>
      <c r="L751" s="249"/>
      <c r="M751" s="259"/>
      <c r="N751" s="259"/>
      <c r="O751" s="259"/>
      <c r="P751" s="259"/>
      <c r="Q751" s="243"/>
      <c r="R751" s="230"/>
      <c r="S751" s="264"/>
      <c r="T751" s="230"/>
      <c r="U751" s="230"/>
      <c r="V751" s="230"/>
      <c r="W751" s="230"/>
      <c r="X751" s="230"/>
      <c r="Y751" s="230"/>
      <c r="Z751" s="230"/>
      <c r="AA751" s="230"/>
      <c r="AB751" s="230"/>
      <c r="AC751" s="230"/>
      <c r="AD751" s="230"/>
    </row>
    <row r="752" spans="1:30" ht="15.5">
      <c r="A752" s="233"/>
      <c r="B752" s="233"/>
      <c r="C752" s="233"/>
      <c r="D752" s="267"/>
      <c r="E752" s="240"/>
      <c r="F752" s="240"/>
      <c r="G752" s="249"/>
      <c r="H752" s="249"/>
      <c r="I752" s="249"/>
      <c r="J752" s="249"/>
      <c r="K752" s="249"/>
      <c r="L752" s="249"/>
      <c r="M752" s="259"/>
      <c r="N752" s="259"/>
      <c r="O752" s="259"/>
      <c r="P752" s="259"/>
      <c r="Q752" s="243"/>
      <c r="R752" s="230"/>
      <c r="S752" s="264"/>
      <c r="T752" s="230"/>
      <c r="U752" s="230"/>
      <c r="V752" s="230"/>
      <c r="W752" s="230"/>
      <c r="X752" s="230"/>
      <c r="Y752" s="230"/>
      <c r="Z752" s="230"/>
      <c r="AA752" s="230"/>
      <c r="AB752" s="230"/>
      <c r="AC752" s="230"/>
      <c r="AD752" s="230"/>
    </row>
    <row r="753" spans="1:30" ht="15.5">
      <c r="A753" s="233"/>
      <c r="B753" s="233"/>
      <c r="C753" s="233"/>
      <c r="D753" s="267"/>
      <c r="E753" s="240"/>
      <c r="F753" s="240"/>
      <c r="G753" s="249"/>
      <c r="H753" s="249"/>
      <c r="I753" s="249"/>
      <c r="J753" s="249"/>
      <c r="K753" s="249"/>
      <c r="L753" s="249"/>
      <c r="M753" s="259"/>
      <c r="N753" s="259"/>
      <c r="O753" s="259"/>
      <c r="P753" s="259"/>
      <c r="Q753" s="243"/>
      <c r="R753" s="230"/>
      <c r="S753" s="264"/>
      <c r="T753" s="230"/>
      <c r="U753" s="230"/>
      <c r="V753" s="230"/>
      <c r="W753" s="230"/>
      <c r="X753" s="230"/>
      <c r="Y753" s="230"/>
      <c r="Z753" s="230"/>
      <c r="AA753" s="230"/>
      <c r="AB753" s="230"/>
      <c r="AC753" s="230"/>
      <c r="AD753" s="230"/>
    </row>
    <row r="754" spans="1:30" ht="15.5">
      <c r="A754" s="233"/>
      <c r="B754" s="233"/>
      <c r="C754" s="233"/>
      <c r="D754" s="267"/>
      <c r="E754" s="240"/>
      <c r="F754" s="240"/>
      <c r="G754" s="249"/>
      <c r="H754" s="249"/>
      <c r="I754" s="249"/>
      <c r="J754" s="249"/>
      <c r="K754" s="249"/>
      <c r="L754" s="249"/>
      <c r="M754" s="259"/>
      <c r="N754" s="259"/>
      <c r="O754" s="259"/>
      <c r="P754" s="259"/>
      <c r="Q754" s="243"/>
      <c r="R754" s="230"/>
      <c r="S754" s="264"/>
      <c r="T754" s="230"/>
      <c r="U754" s="230"/>
      <c r="V754" s="230"/>
      <c r="W754" s="230"/>
      <c r="X754" s="230"/>
      <c r="Y754" s="230"/>
      <c r="Z754" s="230"/>
      <c r="AA754" s="230"/>
      <c r="AB754" s="230"/>
      <c r="AC754" s="230"/>
      <c r="AD754" s="230"/>
    </row>
    <row r="755" spans="1:30" ht="15.5">
      <c r="A755" s="233"/>
      <c r="B755" s="233"/>
      <c r="C755" s="233"/>
      <c r="D755" s="267"/>
      <c r="E755" s="240"/>
      <c r="F755" s="240"/>
      <c r="G755" s="249"/>
      <c r="H755" s="249"/>
      <c r="I755" s="249"/>
      <c r="J755" s="249"/>
      <c r="K755" s="249"/>
      <c r="L755" s="249"/>
      <c r="M755" s="259"/>
      <c r="N755" s="259"/>
      <c r="O755" s="259"/>
      <c r="P755" s="259"/>
      <c r="Q755" s="243"/>
      <c r="R755" s="230"/>
      <c r="S755" s="264"/>
      <c r="T755" s="230"/>
      <c r="U755" s="230"/>
      <c r="V755" s="230"/>
      <c r="W755" s="230"/>
      <c r="X755" s="230"/>
      <c r="Y755" s="230"/>
      <c r="Z755" s="230"/>
      <c r="AA755" s="230"/>
      <c r="AB755" s="230"/>
      <c r="AC755" s="230"/>
      <c r="AD755" s="230"/>
    </row>
    <row r="756" spans="1:30" ht="15.5">
      <c r="A756" s="233"/>
      <c r="B756" s="233"/>
      <c r="C756" s="233"/>
      <c r="D756" s="267"/>
      <c r="E756" s="240"/>
      <c r="F756" s="240"/>
      <c r="G756" s="249"/>
      <c r="H756" s="249"/>
      <c r="I756" s="249"/>
      <c r="J756" s="249"/>
      <c r="K756" s="249"/>
      <c r="L756" s="249"/>
      <c r="M756" s="259"/>
      <c r="N756" s="259"/>
      <c r="O756" s="259"/>
      <c r="P756" s="259"/>
      <c r="Q756" s="243"/>
      <c r="R756" s="230"/>
      <c r="S756" s="264"/>
      <c r="T756" s="230"/>
      <c r="U756" s="230"/>
      <c r="V756" s="230"/>
      <c r="W756" s="230"/>
      <c r="X756" s="230"/>
      <c r="Y756" s="230"/>
      <c r="Z756" s="230"/>
      <c r="AA756" s="230"/>
      <c r="AB756" s="230"/>
      <c r="AC756" s="230"/>
      <c r="AD756" s="230"/>
    </row>
    <row r="757" spans="1:30" ht="15.5">
      <c r="A757" s="233"/>
      <c r="B757" s="233"/>
      <c r="C757" s="233"/>
      <c r="D757" s="267"/>
      <c r="E757" s="240"/>
      <c r="F757" s="240"/>
      <c r="G757" s="249"/>
      <c r="H757" s="249"/>
      <c r="I757" s="249"/>
      <c r="J757" s="249"/>
      <c r="K757" s="249"/>
      <c r="L757" s="249"/>
      <c r="M757" s="259"/>
      <c r="N757" s="259"/>
      <c r="O757" s="259"/>
      <c r="P757" s="259"/>
      <c r="Q757" s="243"/>
      <c r="R757" s="230"/>
      <c r="S757" s="264"/>
      <c r="T757" s="230"/>
      <c r="U757" s="230"/>
      <c r="V757" s="230"/>
      <c r="W757" s="230"/>
      <c r="X757" s="230"/>
      <c r="Y757" s="230"/>
      <c r="Z757" s="230"/>
      <c r="AA757" s="230"/>
      <c r="AB757" s="230"/>
      <c r="AC757" s="230"/>
      <c r="AD757" s="230"/>
    </row>
    <row r="758" spans="1:30" ht="15.5">
      <c r="A758" s="233"/>
      <c r="B758" s="233"/>
      <c r="C758" s="233"/>
      <c r="D758" s="267"/>
      <c r="E758" s="240"/>
      <c r="F758" s="240"/>
      <c r="G758" s="249"/>
      <c r="H758" s="249"/>
      <c r="I758" s="249"/>
      <c r="J758" s="249"/>
      <c r="K758" s="249"/>
      <c r="L758" s="249"/>
      <c r="M758" s="259"/>
      <c r="N758" s="259"/>
      <c r="O758" s="259"/>
      <c r="P758" s="259"/>
      <c r="Q758" s="243"/>
      <c r="R758" s="230"/>
      <c r="S758" s="264"/>
      <c r="T758" s="230"/>
      <c r="U758" s="230"/>
      <c r="V758" s="230"/>
      <c r="W758" s="230"/>
      <c r="X758" s="230"/>
      <c r="Y758" s="230"/>
      <c r="Z758" s="230"/>
      <c r="AA758" s="230"/>
      <c r="AB758" s="230"/>
      <c r="AC758" s="230"/>
      <c r="AD758" s="230"/>
    </row>
    <row r="759" spans="1:30" ht="15.5">
      <c r="A759" s="233"/>
      <c r="B759" s="233"/>
      <c r="C759" s="233"/>
      <c r="D759" s="267"/>
      <c r="E759" s="240"/>
      <c r="F759" s="240"/>
      <c r="G759" s="249"/>
      <c r="H759" s="249"/>
      <c r="I759" s="249"/>
      <c r="J759" s="249"/>
      <c r="K759" s="249"/>
      <c r="L759" s="249"/>
      <c r="M759" s="259"/>
      <c r="N759" s="259"/>
      <c r="O759" s="259"/>
      <c r="P759" s="259"/>
      <c r="Q759" s="243"/>
      <c r="R759" s="230"/>
      <c r="S759" s="264"/>
      <c r="T759" s="230"/>
      <c r="U759" s="230"/>
      <c r="V759" s="230"/>
      <c r="W759" s="230"/>
      <c r="X759" s="230"/>
      <c r="Y759" s="230"/>
      <c r="Z759" s="230"/>
      <c r="AA759" s="230"/>
      <c r="AB759" s="230"/>
      <c r="AC759" s="230"/>
      <c r="AD759" s="230"/>
    </row>
    <row r="760" spans="1:30" ht="15.5">
      <c r="A760" s="233"/>
      <c r="B760" s="233"/>
      <c r="C760" s="233"/>
      <c r="D760" s="267"/>
      <c r="E760" s="240"/>
      <c r="F760" s="240"/>
      <c r="G760" s="249"/>
      <c r="H760" s="249"/>
      <c r="I760" s="249"/>
      <c r="J760" s="249"/>
      <c r="K760" s="249"/>
      <c r="L760" s="249"/>
      <c r="M760" s="259"/>
      <c r="N760" s="259"/>
      <c r="O760" s="259"/>
      <c r="P760" s="259"/>
      <c r="Q760" s="243"/>
      <c r="R760" s="230"/>
      <c r="S760" s="264"/>
      <c r="T760" s="230"/>
      <c r="U760" s="230"/>
      <c r="V760" s="230"/>
      <c r="W760" s="230"/>
      <c r="X760" s="230"/>
      <c r="Y760" s="230"/>
      <c r="Z760" s="230"/>
      <c r="AA760" s="230"/>
      <c r="AB760" s="230"/>
      <c r="AC760" s="230"/>
      <c r="AD760" s="230"/>
    </row>
    <row r="761" spans="1:30" ht="15.5">
      <c r="A761" s="233"/>
      <c r="B761" s="233"/>
      <c r="C761" s="233"/>
      <c r="D761" s="267"/>
      <c r="E761" s="240"/>
      <c r="F761" s="240"/>
      <c r="G761" s="249"/>
      <c r="H761" s="249"/>
      <c r="I761" s="249"/>
      <c r="J761" s="249"/>
      <c r="K761" s="249"/>
      <c r="L761" s="249"/>
      <c r="M761" s="259"/>
      <c r="N761" s="259"/>
      <c r="O761" s="259"/>
      <c r="P761" s="259"/>
      <c r="Q761" s="243"/>
      <c r="R761" s="230"/>
      <c r="S761" s="264"/>
      <c r="T761" s="230"/>
      <c r="U761" s="230"/>
      <c r="V761" s="230"/>
      <c r="W761" s="230"/>
      <c r="X761" s="230"/>
      <c r="Y761" s="230"/>
      <c r="Z761" s="230"/>
      <c r="AA761" s="230"/>
      <c r="AB761" s="230"/>
      <c r="AC761" s="230"/>
      <c r="AD761" s="230"/>
    </row>
    <row r="762" spans="1:30" ht="15.5">
      <c r="A762" s="233"/>
      <c r="B762" s="233"/>
      <c r="C762" s="233"/>
      <c r="D762" s="267"/>
      <c r="E762" s="240"/>
      <c r="F762" s="240"/>
      <c r="G762" s="249"/>
      <c r="H762" s="249"/>
      <c r="I762" s="249"/>
      <c r="J762" s="249"/>
      <c r="K762" s="249"/>
      <c r="L762" s="249"/>
      <c r="M762" s="259"/>
      <c r="N762" s="259"/>
      <c r="O762" s="259"/>
      <c r="P762" s="259"/>
      <c r="Q762" s="243"/>
      <c r="R762" s="230"/>
      <c r="S762" s="264"/>
      <c r="T762" s="230"/>
      <c r="U762" s="230"/>
      <c r="V762" s="230"/>
      <c r="W762" s="230"/>
      <c r="X762" s="230"/>
      <c r="Y762" s="230"/>
      <c r="Z762" s="230"/>
      <c r="AA762" s="230"/>
      <c r="AB762" s="230"/>
      <c r="AC762" s="230"/>
      <c r="AD762" s="230"/>
    </row>
    <row r="763" spans="1:30" ht="15.5">
      <c r="A763" s="233"/>
      <c r="B763" s="233"/>
      <c r="C763" s="233"/>
      <c r="D763" s="267"/>
      <c r="E763" s="240"/>
      <c r="F763" s="240"/>
      <c r="G763" s="249"/>
      <c r="H763" s="249"/>
      <c r="I763" s="249"/>
      <c r="J763" s="249"/>
      <c r="K763" s="249"/>
      <c r="L763" s="249"/>
      <c r="M763" s="259"/>
      <c r="N763" s="259"/>
      <c r="O763" s="259"/>
      <c r="P763" s="259"/>
      <c r="Q763" s="243"/>
      <c r="R763" s="230"/>
      <c r="S763" s="264"/>
      <c r="T763" s="230"/>
      <c r="U763" s="230"/>
      <c r="V763" s="230"/>
      <c r="W763" s="230"/>
      <c r="X763" s="230"/>
      <c r="Y763" s="230"/>
      <c r="Z763" s="230"/>
      <c r="AA763" s="230"/>
      <c r="AB763" s="230"/>
      <c r="AC763" s="230"/>
      <c r="AD763" s="230"/>
    </row>
    <row r="764" spans="1:30" ht="15.5">
      <c r="A764" s="233"/>
      <c r="B764" s="233"/>
      <c r="C764" s="233"/>
      <c r="D764" s="267"/>
      <c r="E764" s="240"/>
      <c r="F764" s="240"/>
      <c r="G764" s="249"/>
      <c r="H764" s="249"/>
      <c r="I764" s="249"/>
      <c r="J764" s="249"/>
      <c r="K764" s="249"/>
      <c r="L764" s="249"/>
      <c r="M764" s="259"/>
      <c r="N764" s="259"/>
      <c r="O764" s="259"/>
      <c r="P764" s="259"/>
      <c r="Q764" s="243"/>
      <c r="R764" s="230"/>
      <c r="S764" s="264"/>
      <c r="T764" s="230"/>
      <c r="U764" s="230"/>
      <c r="V764" s="230"/>
      <c r="W764" s="230"/>
      <c r="X764" s="230"/>
      <c r="Y764" s="230"/>
      <c r="Z764" s="230"/>
      <c r="AA764" s="230"/>
      <c r="AB764" s="230"/>
      <c r="AC764" s="230"/>
      <c r="AD764" s="230"/>
    </row>
    <row r="765" spans="1:30" ht="15.5">
      <c r="A765" s="233"/>
      <c r="B765" s="233"/>
      <c r="C765" s="233"/>
      <c r="D765" s="267"/>
      <c r="E765" s="240"/>
      <c r="F765" s="240"/>
      <c r="G765" s="249"/>
      <c r="H765" s="249"/>
      <c r="I765" s="249"/>
      <c r="J765" s="249"/>
      <c r="K765" s="249"/>
      <c r="L765" s="249"/>
      <c r="M765" s="259"/>
      <c r="N765" s="259"/>
      <c r="O765" s="259"/>
      <c r="P765" s="259"/>
      <c r="Q765" s="243"/>
      <c r="R765" s="230"/>
      <c r="S765" s="264"/>
      <c r="T765" s="230"/>
      <c r="U765" s="230"/>
      <c r="V765" s="230"/>
      <c r="W765" s="230"/>
      <c r="X765" s="230"/>
      <c r="Y765" s="230"/>
      <c r="Z765" s="230"/>
      <c r="AA765" s="230"/>
      <c r="AB765" s="230"/>
      <c r="AC765" s="230"/>
      <c r="AD765" s="230"/>
    </row>
    <row r="766" spans="1:30" ht="15.5">
      <c r="A766" s="233"/>
      <c r="B766" s="233"/>
      <c r="C766" s="233"/>
      <c r="D766" s="267"/>
      <c r="E766" s="240"/>
      <c r="F766" s="240"/>
      <c r="G766" s="249"/>
      <c r="H766" s="249"/>
      <c r="I766" s="249"/>
      <c r="J766" s="249"/>
      <c r="K766" s="249"/>
      <c r="L766" s="249"/>
      <c r="M766" s="259"/>
      <c r="N766" s="259"/>
      <c r="O766" s="259"/>
      <c r="P766" s="259"/>
      <c r="Q766" s="243"/>
      <c r="R766" s="230"/>
      <c r="S766" s="264"/>
      <c r="T766" s="230"/>
      <c r="U766" s="230"/>
      <c r="V766" s="230"/>
      <c r="W766" s="230"/>
      <c r="X766" s="230"/>
      <c r="Y766" s="230"/>
      <c r="Z766" s="230"/>
      <c r="AA766" s="230"/>
      <c r="AB766" s="230"/>
      <c r="AC766" s="230"/>
      <c r="AD766" s="230"/>
    </row>
    <row r="767" spans="1:30" ht="15.5">
      <c r="A767" s="233"/>
      <c r="B767" s="233"/>
      <c r="C767" s="233"/>
      <c r="D767" s="267"/>
      <c r="E767" s="240"/>
      <c r="F767" s="240"/>
      <c r="G767" s="249"/>
      <c r="H767" s="249"/>
      <c r="I767" s="249"/>
      <c r="J767" s="249"/>
      <c r="K767" s="249"/>
      <c r="L767" s="249"/>
      <c r="M767" s="259"/>
      <c r="N767" s="259"/>
      <c r="O767" s="259"/>
      <c r="P767" s="259"/>
      <c r="Q767" s="243"/>
      <c r="R767" s="230"/>
      <c r="S767" s="264"/>
      <c r="T767" s="230"/>
      <c r="U767" s="230"/>
      <c r="V767" s="230"/>
      <c r="W767" s="230"/>
      <c r="X767" s="230"/>
      <c r="Y767" s="230"/>
      <c r="Z767" s="230"/>
      <c r="AA767" s="230"/>
      <c r="AB767" s="230"/>
      <c r="AC767" s="230"/>
      <c r="AD767" s="230"/>
    </row>
    <row r="768" spans="1:30" ht="15.5">
      <c r="A768" s="233"/>
      <c r="B768" s="233"/>
      <c r="C768" s="233"/>
      <c r="D768" s="267"/>
      <c r="E768" s="240"/>
      <c r="F768" s="240"/>
      <c r="G768" s="249"/>
      <c r="H768" s="249"/>
      <c r="I768" s="249"/>
      <c r="J768" s="249"/>
      <c r="K768" s="249"/>
      <c r="L768" s="249"/>
      <c r="M768" s="259"/>
      <c r="N768" s="259"/>
      <c r="O768" s="259"/>
      <c r="P768" s="259"/>
      <c r="Q768" s="243"/>
      <c r="R768" s="230"/>
      <c r="S768" s="264"/>
      <c r="T768" s="230"/>
      <c r="U768" s="230"/>
      <c r="V768" s="230"/>
      <c r="W768" s="230"/>
      <c r="X768" s="230"/>
      <c r="Y768" s="230"/>
      <c r="Z768" s="230"/>
      <c r="AA768" s="230"/>
      <c r="AB768" s="230"/>
      <c r="AC768" s="230"/>
      <c r="AD768" s="230"/>
    </row>
    <row r="769" spans="1:30" ht="15.5">
      <c r="A769" s="233"/>
      <c r="B769" s="233"/>
      <c r="C769" s="233"/>
      <c r="D769" s="267"/>
      <c r="E769" s="240"/>
      <c r="F769" s="240"/>
      <c r="G769" s="249"/>
      <c r="H769" s="249"/>
      <c r="I769" s="249"/>
      <c r="J769" s="249"/>
      <c r="K769" s="249"/>
      <c r="L769" s="249"/>
      <c r="M769" s="259"/>
      <c r="N769" s="259"/>
      <c r="O769" s="259"/>
      <c r="P769" s="259"/>
      <c r="Q769" s="243"/>
      <c r="R769" s="230"/>
      <c r="S769" s="264"/>
      <c r="T769" s="230"/>
      <c r="U769" s="230"/>
      <c r="V769" s="230"/>
      <c r="W769" s="230"/>
      <c r="X769" s="230"/>
      <c r="Y769" s="230"/>
      <c r="Z769" s="230"/>
      <c r="AA769" s="230"/>
      <c r="AB769" s="230"/>
      <c r="AC769" s="230"/>
      <c r="AD769" s="230"/>
    </row>
    <row r="770" spans="1:30" ht="15.5">
      <c r="A770" s="233"/>
      <c r="B770" s="233"/>
      <c r="C770" s="233"/>
      <c r="D770" s="267"/>
      <c r="E770" s="240"/>
      <c r="F770" s="240"/>
      <c r="G770" s="249"/>
      <c r="H770" s="249"/>
      <c r="I770" s="249"/>
      <c r="J770" s="249"/>
      <c r="K770" s="249"/>
      <c r="L770" s="249"/>
      <c r="M770" s="259"/>
      <c r="N770" s="259"/>
      <c r="O770" s="259"/>
      <c r="P770" s="259"/>
      <c r="Q770" s="243"/>
      <c r="R770" s="230"/>
      <c r="S770" s="264"/>
      <c r="T770" s="230"/>
      <c r="U770" s="230"/>
      <c r="V770" s="230"/>
      <c r="W770" s="230"/>
      <c r="X770" s="230"/>
      <c r="Y770" s="230"/>
      <c r="Z770" s="230"/>
      <c r="AA770" s="230"/>
      <c r="AB770" s="230"/>
      <c r="AC770" s="230"/>
      <c r="AD770" s="230"/>
    </row>
    <row r="771" spans="1:30" ht="15.5">
      <c r="A771" s="233"/>
      <c r="B771" s="233"/>
      <c r="C771" s="233"/>
      <c r="D771" s="267"/>
      <c r="E771" s="240"/>
      <c r="F771" s="240"/>
      <c r="G771" s="249"/>
      <c r="H771" s="249"/>
      <c r="I771" s="249"/>
      <c r="J771" s="249"/>
      <c r="K771" s="249"/>
      <c r="L771" s="249"/>
      <c r="M771" s="259"/>
      <c r="N771" s="259"/>
      <c r="O771" s="259"/>
      <c r="P771" s="259"/>
      <c r="Q771" s="243"/>
      <c r="R771" s="230"/>
      <c r="S771" s="264"/>
      <c r="T771" s="230"/>
      <c r="U771" s="230"/>
      <c r="V771" s="230"/>
      <c r="W771" s="230"/>
      <c r="X771" s="230"/>
      <c r="Y771" s="230"/>
      <c r="Z771" s="230"/>
      <c r="AA771" s="230"/>
      <c r="AB771" s="230"/>
      <c r="AC771" s="230"/>
      <c r="AD771" s="230"/>
    </row>
    <row r="772" spans="1:30" ht="15.5">
      <c r="A772" s="233"/>
      <c r="B772" s="233"/>
      <c r="C772" s="233"/>
      <c r="D772" s="267"/>
      <c r="E772" s="240"/>
      <c r="F772" s="240"/>
      <c r="G772" s="249"/>
      <c r="H772" s="249"/>
      <c r="I772" s="249"/>
      <c r="J772" s="249"/>
      <c r="K772" s="249"/>
      <c r="L772" s="249"/>
      <c r="M772" s="259"/>
      <c r="N772" s="259"/>
      <c r="O772" s="259"/>
      <c r="P772" s="259"/>
      <c r="Q772" s="243"/>
      <c r="R772" s="230"/>
      <c r="S772" s="264"/>
      <c r="T772" s="230"/>
      <c r="U772" s="230"/>
      <c r="V772" s="230"/>
      <c r="W772" s="230"/>
      <c r="X772" s="230"/>
      <c r="Y772" s="230"/>
      <c r="Z772" s="230"/>
      <c r="AA772" s="230"/>
      <c r="AB772" s="230"/>
      <c r="AC772" s="230"/>
      <c r="AD772" s="230"/>
    </row>
    <row r="773" spans="1:30" ht="15.5">
      <c r="A773" s="233"/>
      <c r="B773" s="233"/>
      <c r="C773" s="233"/>
      <c r="D773" s="267"/>
      <c r="E773" s="240"/>
      <c r="F773" s="240"/>
      <c r="G773" s="249"/>
      <c r="H773" s="249"/>
      <c r="I773" s="249"/>
      <c r="J773" s="249"/>
      <c r="K773" s="249"/>
      <c r="L773" s="249"/>
      <c r="M773" s="259"/>
      <c r="N773" s="259"/>
      <c r="O773" s="259"/>
      <c r="P773" s="259"/>
      <c r="Q773" s="243"/>
      <c r="R773" s="230"/>
      <c r="S773" s="264"/>
      <c r="T773" s="230"/>
      <c r="U773" s="230"/>
      <c r="V773" s="230"/>
      <c r="W773" s="230"/>
      <c r="X773" s="230"/>
      <c r="Y773" s="230"/>
      <c r="Z773" s="230"/>
      <c r="AA773" s="230"/>
      <c r="AB773" s="230"/>
      <c r="AC773" s="230"/>
      <c r="AD773" s="230"/>
    </row>
    <row r="774" spans="1:30" ht="15.5">
      <c r="A774" s="233"/>
      <c r="B774" s="233"/>
      <c r="C774" s="233"/>
      <c r="D774" s="267"/>
      <c r="E774" s="240"/>
      <c r="F774" s="240"/>
      <c r="G774" s="249"/>
      <c r="H774" s="249"/>
      <c r="I774" s="249"/>
      <c r="J774" s="249"/>
      <c r="K774" s="249"/>
      <c r="L774" s="249"/>
      <c r="M774" s="259"/>
      <c r="N774" s="259"/>
      <c r="O774" s="259"/>
      <c r="P774" s="259"/>
      <c r="Q774" s="243"/>
      <c r="R774" s="230"/>
      <c r="S774" s="264"/>
      <c r="T774" s="230"/>
      <c r="U774" s="230"/>
      <c r="V774" s="230"/>
      <c r="W774" s="230"/>
      <c r="X774" s="230"/>
      <c r="Y774" s="230"/>
      <c r="Z774" s="230"/>
      <c r="AA774" s="230"/>
      <c r="AB774" s="230"/>
      <c r="AC774" s="230"/>
      <c r="AD774" s="230"/>
    </row>
    <row r="775" spans="1:30" ht="15.5">
      <c r="A775" s="233"/>
      <c r="B775" s="233"/>
      <c r="C775" s="233"/>
      <c r="D775" s="267"/>
      <c r="E775" s="240"/>
      <c r="F775" s="240"/>
      <c r="G775" s="249"/>
      <c r="H775" s="249"/>
      <c r="I775" s="249"/>
      <c r="J775" s="249"/>
      <c r="K775" s="249"/>
      <c r="L775" s="249"/>
      <c r="M775" s="259"/>
      <c r="N775" s="259"/>
      <c r="O775" s="259"/>
      <c r="P775" s="259"/>
      <c r="Q775" s="243"/>
      <c r="R775" s="230"/>
      <c r="S775" s="264"/>
      <c r="T775" s="230"/>
      <c r="U775" s="230"/>
      <c r="V775" s="230"/>
      <c r="W775" s="230"/>
      <c r="X775" s="230"/>
      <c r="Y775" s="230"/>
      <c r="Z775" s="230"/>
      <c r="AA775" s="230"/>
      <c r="AB775" s="230"/>
      <c r="AC775" s="230"/>
      <c r="AD775" s="230"/>
    </row>
    <row r="776" spans="1:30" ht="15.5">
      <c r="A776" s="233"/>
      <c r="B776" s="233"/>
      <c r="C776" s="233"/>
      <c r="D776" s="267"/>
      <c r="E776" s="240"/>
      <c r="F776" s="240"/>
      <c r="G776" s="249"/>
      <c r="H776" s="249"/>
      <c r="I776" s="249"/>
      <c r="J776" s="249"/>
      <c r="K776" s="249"/>
      <c r="L776" s="249"/>
      <c r="M776" s="259"/>
      <c r="N776" s="259"/>
      <c r="O776" s="259"/>
      <c r="P776" s="259"/>
      <c r="Q776" s="243"/>
      <c r="R776" s="230"/>
      <c r="S776" s="264"/>
      <c r="T776" s="230"/>
      <c r="U776" s="230"/>
      <c r="V776" s="230"/>
      <c r="W776" s="230"/>
      <c r="X776" s="230"/>
      <c r="Y776" s="230"/>
      <c r="Z776" s="230"/>
      <c r="AA776" s="230"/>
      <c r="AB776" s="230"/>
      <c r="AC776" s="230"/>
      <c r="AD776" s="230"/>
    </row>
    <row r="777" spans="1:30" ht="15.5">
      <c r="A777" s="233"/>
      <c r="B777" s="233"/>
      <c r="C777" s="233"/>
      <c r="D777" s="267"/>
      <c r="E777" s="240"/>
      <c r="F777" s="240"/>
      <c r="G777" s="249"/>
      <c r="H777" s="249"/>
      <c r="I777" s="249"/>
      <c r="J777" s="249"/>
      <c r="K777" s="249"/>
      <c r="L777" s="249"/>
      <c r="M777" s="259"/>
      <c r="N777" s="259"/>
      <c r="O777" s="259"/>
      <c r="P777" s="259"/>
      <c r="Q777" s="243"/>
      <c r="R777" s="230"/>
      <c r="S777" s="264"/>
      <c r="T777" s="230"/>
      <c r="U777" s="230"/>
      <c r="V777" s="230"/>
      <c r="W777" s="230"/>
      <c r="X777" s="230"/>
      <c r="Y777" s="230"/>
      <c r="Z777" s="230"/>
      <c r="AA777" s="230"/>
      <c r="AB777" s="230"/>
      <c r="AC777" s="230"/>
      <c r="AD777" s="230"/>
    </row>
    <row r="778" spans="1:30" ht="15.5">
      <c r="A778" s="233"/>
      <c r="B778" s="233"/>
      <c r="C778" s="233"/>
      <c r="D778" s="267"/>
      <c r="E778" s="240"/>
      <c r="F778" s="240"/>
      <c r="G778" s="249"/>
      <c r="H778" s="249"/>
      <c r="I778" s="249"/>
      <c r="J778" s="249"/>
      <c r="K778" s="249"/>
      <c r="L778" s="249"/>
      <c r="M778" s="259"/>
      <c r="N778" s="259"/>
      <c r="O778" s="259"/>
      <c r="P778" s="259"/>
      <c r="Q778" s="243"/>
      <c r="R778" s="230"/>
      <c r="S778" s="264"/>
      <c r="T778" s="230"/>
      <c r="U778" s="230"/>
      <c r="V778" s="230"/>
      <c r="W778" s="230"/>
      <c r="X778" s="230"/>
      <c r="Y778" s="230"/>
      <c r="Z778" s="230"/>
      <c r="AA778" s="230"/>
      <c r="AB778" s="230"/>
      <c r="AC778" s="230"/>
      <c r="AD778" s="230"/>
    </row>
    <row r="779" spans="1:30" ht="15.5">
      <c r="A779" s="233"/>
      <c r="B779" s="233"/>
      <c r="C779" s="233"/>
      <c r="D779" s="267"/>
      <c r="E779" s="240"/>
      <c r="F779" s="240"/>
      <c r="G779" s="249"/>
      <c r="H779" s="249"/>
      <c r="I779" s="249"/>
      <c r="J779" s="249"/>
      <c r="K779" s="249"/>
      <c r="L779" s="249"/>
      <c r="M779" s="259"/>
      <c r="N779" s="259"/>
      <c r="O779" s="259"/>
      <c r="P779" s="259"/>
      <c r="Q779" s="243"/>
      <c r="R779" s="230"/>
      <c r="S779" s="264"/>
      <c r="T779" s="230"/>
      <c r="U779" s="230"/>
      <c r="V779" s="230"/>
      <c r="W779" s="230"/>
      <c r="X779" s="230"/>
      <c r="Y779" s="230"/>
      <c r="Z779" s="230"/>
      <c r="AA779" s="230"/>
      <c r="AB779" s="230"/>
      <c r="AC779" s="230"/>
      <c r="AD779" s="230"/>
    </row>
    <row r="780" spans="1:30" ht="15.5">
      <c r="A780" s="233"/>
      <c r="B780" s="233"/>
      <c r="C780" s="233"/>
      <c r="D780" s="267"/>
      <c r="E780" s="240"/>
      <c r="F780" s="240"/>
      <c r="G780" s="249"/>
      <c r="H780" s="249"/>
      <c r="I780" s="249"/>
      <c r="J780" s="249"/>
      <c r="K780" s="249"/>
      <c r="L780" s="249"/>
      <c r="M780" s="259"/>
      <c r="N780" s="259"/>
      <c r="O780" s="259"/>
      <c r="P780" s="259"/>
      <c r="Q780" s="243"/>
      <c r="R780" s="230"/>
      <c r="S780" s="264"/>
      <c r="T780" s="230"/>
      <c r="U780" s="230"/>
      <c r="V780" s="230"/>
      <c r="W780" s="230"/>
      <c r="X780" s="230"/>
      <c r="Y780" s="230"/>
      <c r="Z780" s="230"/>
      <c r="AA780" s="230"/>
      <c r="AB780" s="230"/>
      <c r="AC780" s="230"/>
      <c r="AD780" s="230"/>
    </row>
    <row r="781" spans="1:30" ht="15.5">
      <c r="A781" s="233"/>
      <c r="B781" s="233"/>
      <c r="C781" s="233"/>
      <c r="D781" s="267"/>
      <c r="E781" s="240"/>
      <c r="F781" s="240"/>
      <c r="G781" s="249"/>
      <c r="H781" s="249"/>
      <c r="I781" s="249"/>
      <c r="J781" s="249"/>
      <c r="K781" s="249"/>
      <c r="L781" s="249"/>
      <c r="M781" s="259"/>
      <c r="N781" s="259"/>
      <c r="O781" s="259"/>
      <c r="P781" s="259"/>
      <c r="Q781" s="243"/>
      <c r="R781" s="230"/>
      <c r="S781" s="264"/>
      <c r="T781" s="230"/>
      <c r="U781" s="230"/>
      <c r="V781" s="230"/>
      <c r="W781" s="230"/>
      <c r="X781" s="230"/>
      <c r="Y781" s="230"/>
      <c r="Z781" s="230"/>
      <c r="AA781" s="230"/>
      <c r="AB781" s="230"/>
      <c r="AC781" s="230"/>
      <c r="AD781" s="230"/>
    </row>
    <row r="782" spans="1:30" ht="15.5">
      <c r="A782" s="233"/>
      <c r="B782" s="233"/>
      <c r="C782" s="233"/>
      <c r="D782" s="267"/>
      <c r="E782" s="240"/>
      <c r="F782" s="240"/>
      <c r="G782" s="249"/>
      <c r="H782" s="249"/>
      <c r="I782" s="249"/>
      <c r="J782" s="249"/>
      <c r="K782" s="249"/>
      <c r="L782" s="249"/>
      <c r="M782" s="259"/>
      <c r="N782" s="259"/>
      <c r="O782" s="259"/>
      <c r="P782" s="259"/>
      <c r="Q782" s="243"/>
      <c r="R782" s="230"/>
      <c r="S782" s="264"/>
      <c r="T782" s="230"/>
      <c r="U782" s="230"/>
      <c r="V782" s="230"/>
      <c r="W782" s="230"/>
      <c r="X782" s="230"/>
      <c r="Y782" s="230"/>
      <c r="Z782" s="230"/>
      <c r="AA782" s="230"/>
      <c r="AB782" s="230"/>
      <c r="AC782" s="230"/>
      <c r="AD782" s="230"/>
    </row>
    <row r="783" spans="1:30" ht="15.5">
      <c r="A783" s="233"/>
      <c r="B783" s="233"/>
      <c r="C783" s="233"/>
      <c r="D783" s="267"/>
      <c r="E783" s="240"/>
      <c r="F783" s="240"/>
      <c r="G783" s="249"/>
      <c r="H783" s="249"/>
      <c r="I783" s="249"/>
      <c r="J783" s="249"/>
      <c r="K783" s="249"/>
      <c r="L783" s="249"/>
      <c r="M783" s="259"/>
      <c r="N783" s="259"/>
      <c r="O783" s="259"/>
      <c r="P783" s="259"/>
      <c r="Q783" s="243"/>
      <c r="R783" s="230"/>
      <c r="S783" s="264"/>
      <c r="T783" s="230"/>
      <c r="U783" s="230"/>
      <c r="V783" s="230"/>
      <c r="W783" s="230"/>
      <c r="X783" s="230"/>
      <c r="Y783" s="230"/>
      <c r="Z783" s="230"/>
      <c r="AA783" s="230"/>
      <c r="AB783" s="230"/>
      <c r="AC783" s="230"/>
      <c r="AD783" s="230"/>
    </row>
    <row r="784" spans="1:30" ht="15.5">
      <c r="A784" s="233"/>
      <c r="B784" s="233"/>
      <c r="C784" s="233"/>
      <c r="D784" s="267"/>
      <c r="E784" s="240"/>
      <c r="F784" s="240"/>
      <c r="G784" s="249"/>
      <c r="H784" s="249"/>
      <c r="I784" s="249"/>
      <c r="J784" s="249"/>
      <c r="K784" s="249"/>
      <c r="L784" s="249"/>
      <c r="M784" s="259"/>
      <c r="N784" s="259"/>
      <c r="O784" s="259"/>
      <c r="P784" s="259"/>
      <c r="Q784" s="243"/>
      <c r="R784" s="230"/>
      <c r="S784" s="264"/>
      <c r="T784" s="230"/>
      <c r="U784" s="230"/>
      <c r="V784" s="230"/>
      <c r="W784" s="230"/>
      <c r="X784" s="230"/>
      <c r="Y784" s="230"/>
      <c r="Z784" s="230"/>
      <c r="AA784" s="230"/>
      <c r="AB784" s="230"/>
      <c r="AC784" s="230"/>
      <c r="AD784" s="230"/>
    </row>
    <row r="785" spans="1:30" ht="15.5">
      <c r="A785" s="233"/>
      <c r="B785" s="233"/>
      <c r="C785" s="233"/>
      <c r="D785" s="267"/>
      <c r="E785" s="240"/>
      <c r="F785" s="240"/>
      <c r="G785" s="249"/>
      <c r="H785" s="249"/>
      <c r="I785" s="249"/>
      <c r="J785" s="249"/>
      <c r="K785" s="249"/>
      <c r="L785" s="249"/>
      <c r="M785" s="259"/>
      <c r="N785" s="259"/>
      <c r="O785" s="259"/>
      <c r="P785" s="259"/>
      <c r="Q785" s="243"/>
      <c r="R785" s="230"/>
      <c r="S785" s="264"/>
      <c r="T785" s="230"/>
      <c r="U785" s="230"/>
      <c r="V785" s="230"/>
      <c r="W785" s="230"/>
      <c r="X785" s="230"/>
      <c r="Y785" s="230"/>
      <c r="Z785" s="230"/>
      <c r="AA785" s="230"/>
      <c r="AB785" s="230"/>
      <c r="AC785" s="230"/>
      <c r="AD785" s="230"/>
    </row>
    <row r="786" spans="1:30" ht="15.5">
      <c r="A786" s="233"/>
      <c r="B786" s="233"/>
      <c r="C786" s="233"/>
      <c r="D786" s="267"/>
      <c r="E786" s="240"/>
      <c r="F786" s="240"/>
      <c r="G786" s="249"/>
      <c r="H786" s="249"/>
      <c r="I786" s="249"/>
      <c r="J786" s="249"/>
      <c r="K786" s="249"/>
      <c r="L786" s="249"/>
      <c r="M786" s="259"/>
      <c r="N786" s="259"/>
      <c r="O786" s="259"/>
      <c r="P786" s="259"/>
      <c r="Q786" s="243"/>
      <c r="R786" s="230"/>
      <c r="S786" s="264"/>
      <c r="T786" s="230"/>
      <c r="U786" s="230"/>
      <c r="V786" s="230"/>
      <c r="W786" s="230"/>
      <c r="X786" s="230"/>
      <c r="Y786" s="230"/>
      <c r="Z786" s="230"/>
      <c r="AA786" s="230"/>
      <c r="AB786" s="230"/>
      <c r="AC786" s="230"/>
      <c r="AD786" s="230"/>
    </row>
    <row r="787" spans="1:30" ht="15.5">
      <c r="A787" s="233"/>
      <c r="B787" s="233"/>
      <c r="C787" s="233"/>
      <c r="D787" s="267"/>
      <c r="E787" s="240"/>
      <c r="F787" s="240"/>
      <c r="G787" s="249"/>
      <c r="H787" s="249"/>
      <c r="I787" s="249"/>
      <c r="J787" s="249"/>
      <c r="K787" s="249"/>
      <c r="L787" s="249"/>
      <c r="M787" s="259"/>
      <c r="N787" s="259"/>
      <c r="O787" s="259"/>
      <c r="P787" s="259"/>
      <c r="Q787" s="243"/>
      <c r="R787" s="230"/>
      <c r="S787" s="264"/>
      <c r="T787" s="230"/>
      <c r="U787" s="230"/>
      <c r="V787" s="230"/>
      <c r="W787" s="230"/>
      <c r="X787" s="230"/>
      <c r="Y787" s="230"/>
      <c r="Z787" s="230"/>
      <c r="AA787" s="230"/>
      <c r="AB787" s="230"/>
      <c r="AC787" s="230"/>
      <c r="AD787" s="230"/>
    </row>
    <row r="788" spans="1:30" ht="15.5">
      <c r="A788" s="233"/>
      <c r="B788" s="233"/>
      <c r="C788" s="233"/>
      <c r="D788" s="267"/>
      <c r="E788" s="240"/>
      <c r="F788" s="240"/>
      <c r="G788" s="249"/>
      <c r="H788" s="249"/>
      <c r="I788" s="249"/>
      <c r="J788" s="249"/>
      <c r="K788" s="249"/>
      <c r="L788" s="249"/>
      <c r="M788" s="259"/>
      <c r="N788" s="259"/>
      <c r="O788" s="259"/>
      <c r="P788" s="259"/>
      <c r="Q788" s="243"/>
      <c r="R788" s="230"/>
      <c r="S788" s="264"/>
      <c r="T788" s="230"/>
      <c r="U788" s="230"/>
      <c r="V788" s="230"/>
      <c r="W788" s="230"/>
      <c r="X788" s="230"/>
      <c r="Y788" s="230"/>
      <c r="Z788" s="230"/>
      <c r="AA788" s="230"/>
      <c r="AB788" s="230"/>
      <c r="AC788" s="230"/>
      <c r="AD788" s="230"/>
    </row>
    <row r="789" spans="1:30" ht="15.5">
      <c r="A789" s="233"/>
      <c r="B789" s="233"/>
      <c r="C789" s="233"/>
      <c r="D789" s="267"/>
      <c r="E789" s="240"/>
      <c r="F789" s="240"/>
      <c r="G789" s="249"/>
      <c r="H789" s="249"/>
      <c r="I789" s="249"/>
      <c r="J789" s="249"/>
      <c r="K789" s="249"/>
      <c r="L789" s="249"/>
      <c r="M789" s="259"/>
      <c r="N789" s="259"/>
      <c r="O789" s="259"/>
      <c r="P789" s="259"/>
      <c r="Q789" s="243"/>
      <c r="R789" s="230"/>
      <c r="S789" s="264"/>
      <c r="T789" s="230"/>
      <c r="U789" s="230"/>
      <c r="V789" s="230"/>
      <c r="W789" s="230"/>
      <c r="X789" s="230"/>
      <c r="Y789" s="230"/>
      <c r="Z789" s="230"/>
      <c r="AA789" s="230"/>
      <c r="AB789" s="230"/>
      <c r="AC789" s="230"/>
      <c r="AD789" s="230"/>
    </row>
    <row r="790" spans="1:30" ht="15.5">
      <c r="A790" s="233"/>
      <c r="B790" s="233"/>
      <c r="C790" s="233"/>
      <c r="D790" s="267"/>
      <c r="E790" s="240"/>
      <c r="F790" s="240"/>
      <c r="G790" s="249"/>
      <c r="H790" s="249"/>
      <c r="I790" s="249"/>
      <c r="J790" s="249"/>
      <c r="K790" s="249"/>
      <c r="L790" s="249"/>
      <c r="M790" s="259"/>
      <c r="N790" s="259"/>
      <c r="O790" s="259"/>
      <c r="P790" s="259"/>
      <c r="Q790" s="243"/>
      <c r="R790" s="230"/>
      <c r="S790" s="264"/>
      <c r="T790" s="230"/>
      <c r="U790" s="230"/>
      <c r="V790" s="230"/>
      <c r="W790" s="230"/>
      <c r="X790" s="230"/>
      <c r="Y790" s="230"/>
      <c r="Z790" s="230"/>
      <c r="AA790" s="230"/>
      <c r="AB790" s="230"/>
      <c r="AC790" s="230"/>
      <c r="AD790" s="230"/>
    </row>
    <row r="791" spans="1:30" ht="15.5">
      <c r="A791" s="233"/>
      <c r="B791" s="233"/>
      <c r="C791" s="233"/>
      <c r="D791" s="267"/>
      <c r="E791" s="240"/>
      <c r="F791" s="240"/>
      <c r="G791" s="249"/>
      <c r="H791" s="249"/>
      <c r="I791" s="249"/>
      <c r="J791" s="249"/>
      <c r="K791" s="249"/>
      <c r="L791" s="249"/>
      <c r="M791" s="259"/>
      <c r="N791" s="259"/>
      <c r="O791" s="259"/>
      <c r="P791" s="259"/>
      <c r="Q791" s="243"/>
      <c r="R791" s="230"/>
      <c r="S791" s="264"/>
      <c r="T791" s="230"/>
      <c r="U791" s="230"/>
      <c r="V791" s="230"/>
      <c r="W791" s="230"/>
      <c r="X791" s="230"/>
      <c r="Y791" s="230"/>
      <c r="Z791" s="230"/>
      <c r="AA791" s="230"/>
      <c r="AB791" s="230"/>
      <c r="AC791" s="230"/>
      <c r="AD791" s="230"/>
    </row>
    <row r="792" spans="1:30" ht="15.5">
      <c r="A792" s="233"/>
      <c r="B792" s="233"/>
      <c r="C792" s="233"/>
      <c r="D792" s="267"/>
      <c r="E792" s="240"/>
      <c r="F792" s="240"/>
      <c r="G792" s="249"/>
      <c r="H792" s="249"/>
      <c r="I792" s="249"/>
      <c r="J792" s="249"/>
      <c r="K792" s="249"/>
      <c r="L792" s="249"/>
      <c r="M792" s="259"/>
      <c r="N792" s="259"/>
      <c r="O792" s="259"/>
      <c r="P792" s="259"/>
      <c r="Q792" s="243"/>
      <c r="R792" s="230"/>
      <c r="S792" s="264"/>
      <c r="T792" s="230"/>
      <c r="U792" s="230"/>
      <c r="V792" s="230"/>
      <c r="W792" s="230"/>
      <c r="X792" s="230"/>
      <c r="Y792" s="230"/>
      <c r="Z792" s="230"/>
      <c r="AA792" s="230"/>
      <c r="AB792" s="230"/>
      <c r="AC792" s="230"/>
      <c r="AD792" s="230"/>
    </row>
    <row r="793" spans="1:30" ht="15.5">
      <c r="A793" s="233"/>
      <c r="B793" s="233"/>
      <c r="C793" s="233"/>
      <c r="D793" s="267"/>
      <c r="E793" s="240"/>
      <c r="F793" s="240"/>
      <c r="G793" s="249"/>
      <c r="H793" s="249"/>
      <c r="I793" s="249"/>
      <c r="J793" s="249"/>
      <c r="K793" s="249"/>
      <c r="L793" s="249"/>
      <c r="M793" s="259"/>
      <c r="N793" s="259"/>
      <c r="O793" s="259"/>
      <c r="P793" s="259"/>
      <c r="Q793" s="243"/>
      <c r="R793" s="230"/>
      <c r="S793" s="264"/>
      <c r="T793" s="230"/>
      <c r="U793" s="230"/>
      <c r="V793" s="230"/>
      <c r="W793" s="230"/>
      <c r="X793" s="230"/>
      <c r="Y793" s="230"/>
      <c r="Z793" s="230"/>
      <c r="AA793" s="230"/>
      <c r="AB793" s="230"/>
      <c r="AC793" s="230"/>
      <c r="AD793" s="230"/>
    </row>
    <row r="794" spans="1:30" ht="15.5">
      <c r="A794" s="233"/>
      <c r="B794" s="233"/>
      <c r="C794" s="233"/>
      <c r="D794" s="267"/>
      <c r="E794" s="240"/>
      <c r="F794" s="240"/>
      <c r="G794" s="249"/>
      <c r="H794" s="249"/>
      <c r="I794" s="249"/>
      <c r="J794" s="249"/>
      <c r="K794" s="249"/>
      <c r="L794" s="249"/>
      <c r="M794" s="259"/>
      <c r="N794" s="259"/>
      <c r="O794" s="259"/>
      <c r="P794" s="259"/>
      <c r="Q794" s="243"/>
      <c r="R794" s="230"/>
      <c r="S794" s="264"/>
      <c r="T794" s="230"/>
      <c r="U794" s="230"/>
      <c r="V794" s="230"/>
      <c r="W794" s="230"/>
      <c r="X794" s="230"/>
      <c r="Y794" s="230"/>
      <c r="Z794" s="230"/>
      <c r="AA794" s="230"/>
      <c r="AB794" s="230"/>
      <c r="AC794" s="230"/>
      <c r="AD794" s="230"/>
    </row>
    <row r="795" spans="1:30" ht="15.5">
      <c r="A795" s="233"/>
      <c r="B795" s="233"/>
      <c r="C795" s="233"/>
      <c r="D795" s="267"/>
      <c r="E795" s="240"/>
      <c r="F795" s="240"/>
      <c r="G795" s="249"/>
      <c r="H795" s="249"/>
      <c r="I795" s="249"/>
      <c r="J795" s="249"/>
      <c r="K795" s="249"/>
      <c r="L795" s="249"/>
      <c r="M795" s="259"/>
      <c r="N795" s="259"/>
      <c r="O795" s="259"/>
      <c r="P795" s="259"/>
      <c r="Q795" s="243"/>
      <c r="R795" s="230"/>
      <c r="S795" s="264"/>
      <c r="T795" s="230"/>
      <c r="U795" s="230"/>
      <c r="V795" s="230"/>
      <c r="W795" s="230"/>
      <c r="X795" s="230"/>
      <c r="Y795" s="230"/>
      <c r="Z795" s="230"/>
      <c r="AA795" s="230"/>
      <c r="AB795" s="230"/>
      <c r="AC795" s="230"/>
      <c r="AD795" s="230"/>
    </row>
    <row r="796" spans="1:30" ht="15.5">
      <c r="A796" s="233"/>
      <c r="B796" s="233"/>
      <c r="C796" s="233"/>
      <c r="D796" s="267"/>
      <c r="E796" s="240"/>
      <c r="F796" s="240"/>
      <c r="G796" s="249"/>
      <c r="H796" s="249"/>
      <c r="I796" s="249"/>
      <c r="J796" s="249"/>
      <c r="K796" s="249"/>
      <c r="L796" s="249"/>
      <c r="M796" s="259"/>
      <c r="N796" s="259"/>
      <c r="O796" s="259"/>
      <c r="P796" s="259"/>
      <c r="Q796" s="243"/>
      <c r="R796" s="230"/>
      <c r="S796" s="264"/>
      <c r="T796" s="230"/>
      <c r="U796" s="230"/>
      <c r="V796" s="230"/>
      <c r="W796" s="230"/>
      <c r="X796" s="230"/>
      <c r="Y796" s="230"/>
      <c r="Z796" s="230"/>
      <c r="AA796" s="230"/>
      <c r="AB796" s="230"/>
      <c r="AC796" s="230"/>
      <c r="AD796" s="230"/>
    </row>
    <row r="797" spans="1:30" ht="15.5">
      <c r="A797" s="233"/>
      <c r="B797" s="233"/>
      <c r="C797" s="233"/>
      <c r="D797" s="267"/>
      <c r="E797" s="240"/>
      <c r="F797" s="240"/>
      <c r="G797" s="249"/>
      <c r="H797" s="249"/>
      <c r="I797" s="249"/>
      <c r="J797" s="249"/>
      <c r="K797" s="249"/>
      <c r="L797" s="249"/>
      <c r="M797" s="259"/>
      <c r="N797" s="259"/>
      <c r="O797" s="259"/>
      <c r="P797" s="259"/>
      <c r="Q797" s="243"/>
      <c r="R797" s="230"/>
      <c r="S797" s="264"/>
      <c r="T797" s="230"/>
      <c r="U797" s="230"/>
      <c r="V797" s="230"/>
      <c r="W797" s="230"/>
      <c r="X797" s="230"/>
      <c r="Y797" s="230"/>
      <c r="Z797" s="230"/>
      <c r="AA797" s="230"/>
      <c r="AB797" s="230"/>
      <c r="AC797" s="230"/>
      <c r="AD797" s="230"/>
    </row>
    <row r="798" spans="1:30" ht="15.5">
      <c r="A798" s="233"/>
      <c r="B798" s="233"/>
      <c r="C798" s="233"/>
      <c r="D798" s="267"/>
      <c r="E798" s="240"/>
      <c r="F798" s="240"/>
      <c r="G798" s="249"/>
      <c r="H798" s="249"/>
      <c r="I798" s="249"/>
      <c r="J798" s="249"/>
      <c r="K798" s="249"/>
      <c r="L798" s="249"/>
      <c r="M798" s="259"/>
      <c r="N798" s="259"/>
      <c r="O798" s="259"/>
      <c r="P798" s="259"/>
      <c r="Q798" s="243"/>
      <c r="R798" s="230"/>
      <c r="S798" s="264"/>
      <c r="T798" s="230"/>
      <c r="U798" s="230"/>
      <c r="V798" s="230"/>
      <c r="W798" s="230"/>
      <c r="X798" s="230"/>
      <c r="Y798" s="230"/>
      <c r="Z798" s="230"/>
      <c r="AA798" s="230"/>
      <c r="AB798" s="230"/>
      <c r="AC798" s="230"/>
      <c r="AD798" s="230"/>
    </row>
    <row r="799" spans="1:30" ht="15.5">
      <c r="A799" s="233"/>
      <c r="B799" s="233"/>
      <c r="C799" s="233"/>
      <c r="D799" s="267"/>
      <c r="E799" s="240"/>
      <c r="F799" s="240"/>
      <c r="G799" s="249"/>
      <c r="H799" s="249"/>
      <c r="I799" s="249"/>
      <c r="J799" s="249"/>
      <c r="K799" s="249"/>
      <c r="L799" s="249"/>
      <c r="M799" s="259"/>
      <c r="N799" s="259"/>
      <c r="O799" s="259"/>
      <c r="P799" s="259"/>
      <c r="Q799" s="243"/>
      <c r="R799" s="230"/>
      <c r="S799" s="264"/>
      <c r="T799" s="230"/>
      <c r="U799" s="230"/>
      <c r="V799" s="230"/>
      <c r="W799" s="230"/>
      <c r="X799" s="230"/>
      <c r="Y799" s="230"/>
      <c r="Z799" s="230"/>
      <c r="AA799" s="230"/>
      <c r="AB799" s="230"/>
      <c r="AC799" s="230"/>
      <c r="AD799" s="230"/>
    </row>
    <row r="800" spans="1:30" ht="15.5">
      <c r="A800" s="233"/>
      <c r="B800" s="233"/>
      <c r="C800" s="233"/>
      <c r="D800" s="267"/>
      <c r="E800" s="240"/>
      <c r="F800" s="240"/>
      <c r="G800" s="249"/>
      <c r="H800" s="249"/>
      <c r="I800" s="249"/>
      <c r="J800" s="249"/>
      <c r="K800" s="249"/>
      <c r="L800" s="249"/>
      <c r="M800" s="259"/>
      <c r="N800" s="259"/>
      <c r="O800" s="259"/>
      <c r="P800" s="259"/>
      <c r="Q800" s="243"/>
      <c r="R800" s="230"/>
      <c r="S800" s="264"/>
      <c r="T800" s="230"/>
      <c r="U800" s="230"/>
      <c r="V800" s="230"/>
      <c r="W800" s="230"/>
      <c r="X800" s="230"/>
      <c r="Y800" s="230"/>
      <c r="Z800" s="230"/>
      <c r="AA800" s="230"/>
      <c r="AB800" s="230"/>
      <c r="AC800" s="230"/>
      <c r="AD800" s="230"/>
    </row>
    <row r="801" spans="1:30" ht="15.5">
      <c r="A801" s="233"/>
      <c r="B801" s="233"/>
      <c r="C801" s="233"/>
      <c r="D801" s="267"/>
      <c r="E801" s="240"/>
      <c r="F801" s="240"/>
      <c r="G801" s="249"/>
      <c r="H801" s="249"/>
      <c r="I801" s="249"/>
      <c r="J801" s="249"/>
      <c r="K801" s="249"/>
      <c r="L801" s="249"/>
      <c r="M801" s="259"/>
      <c r="N801" s="259"/>
      <c r="O801" s="259"/>
      <c r="P801" s="259"/>
      <c r="Q801" s="243"/>
      <c r="R801" s="230"/>
      <c r="S801" s="264"/>
      <c r="T801" s="230"/>
      <c r="U801" s="230"/>
      <c r="V801" s="230"/>
      <c r="W801" s="230"/>
      <c r="X801" s="230"/>
      <c r="Y801" s="230"/>
      <c r="Z801" s="230"/>
      <c r="AA801" s="230"/>
      <c r="AB801" s="230"/>
      <c r="AC801" s="230"/>
      <c r="AD801" s="230"/>
    </row>
    <row r="802" spans="1:30" ht="15.5">
      <c r="A802" s="233"/>
      <c r="B802" s="233"/>
      <c r="C802" s="233"/>
      <c r="D802" s="267"/>
      <c r="E802" s="240"/>
      <c r="F802" s="240"/>
      <c r="G802" s="249"/>
      <c r="H802" s="249"/>
      <c r="I802" s="249"/>
      <c r="J802" s="249"/>
      <c r="K802" s="249"/>
      <c r="L802" s="249"/>
      <c r="M802" s="259"/>
      <c r="N802" s="259"/>
      <c r="O802" s="259"/>
      <c r="P802" s="259"/>
      <c r="Q802" s="243"/>
      <c r="R802" s="230"/>
      <c r="S802" s="264"/>
      <c r="T802" s="230"/>
      <c r="U802" s="230"/>
      <c r="V802" s="230"/>
      <c r="W802" s="230"/>
      <c r="X802" s="230"/>
      <c r="Y802" s="230"/>
      <c r="Z802" s="230"/>
      <c r="AA802" s="230"/>
      <c r="AB802" s="230"/>
      <c r="AC802" s="230"/>
      <c r="AD802" s="230"/>
    </row>
    <row r="803" spans="1:30" ht="15.5">
      <c r="A803" s="233"/>
      <c r="B803" s="233"/>
      <c r="C803" s="233"/>
      <c r="D803" s="267"/>
      <c r="E803" s="240"/>
      <c r="F803" s="240"/>
      <c r="G803" s="249"/>
      <c r="H803" s="249"/>
      <c r="I803" s="249"/>
      <c r="J803" s="249"/>
      <c r="K803" s="249"/>
      <c r="L803" s="249"/>
      <c r="M803" s="259"/>
      <c r="N803" s="259"/>
      <c r="O803" s="259"/>
      <c r="P803" s="259"/>
      <c r="Q803" s="243"/>
      <c r="R803" s="230"/>
      <c r="S803" s="264"/>
      <c r="T803" s="230"/>
      <c r="U803" s="230"/>
      <c r="V803" s="230"/>
      <c r="W803" s="230"/>
      <c r="X803" s="230"/>
      <c r="Y803" s="230"/>
      <c r="Z803" s="230"/>
      <c r="AA803" s="230"/>
      <c r="AB803" s="230"/>
      <c r="AC803" s="230"/>
      <c r="AD803" s="230"/>
    </row>
    <row r="804" spans="1:30" ht="15.5">
      <c r="A804" s="233"/>
      <c r="B804" s="233"/>
      <c r="C804" s="233"/>
      <c r="D804" s="267"/>
      <c r="E804" s="240"/>
      <c r="F804" s="240"/>
      <c r="G804" s="249"/>
      <c r="H804" s="249"/>
      <c r="I804" s="249"/>
      <c r="J804" s="249"/>
      <c r="K804" s="249"/>
      <c r="L804" s="249"/>
      <c r="M804" s="259"/>
      <c r="N804" s="259"/>
      <c r="O804" s="259"/>
      <c r="P804" s="259"/>
      <c r="Q804" s="243"/>
      <c r="R804" s="230"/>
      <c r="S804" s="264"/>
      <c r="T804" s="230"/>
      <c r="U804" s="230"/>
      <c r="V804" s="230"/>
      <c r="W804" s="230"/>
      <c r="X804" s="230"/>
      <c r="Y804" s="230"/>
      <c r="Z804" s="230"/>
      <c r="AA804" s="230"/>
      <c r="AB804" s="230"/>
      <c r="AC804" s="230"/>
      <c r="AD804" s="230"/>
    </row>
    <row r="805" spans="1:30" ht="15.5">
      <c r="A805" s="233"/>
      <c r="B805" s="233"/>
      <c r="C805" s="233"/>
      <c r="D805" s="267"/>
      <c r="E805" s="240"/>
      <c r="F805" s="240"/>
      <c r="G805" s="249"/>
      <c r="H805" s="249"/>
      <c r="I805" s="249"/>
      <c r="J805" s="249"/>
      <c r="K805" s="249"/>
      <c r="L805" s="249"/>
      <c r="M805" s="259"/>
      <c r="N805" s="259"/>
      <c r="O805" s="259"/>
      <c r="P805" s="259"/>
      <c r="Q805" s="243"/>
      <c r="R805" s="230"/>
      <c r="S805" s="264"/>
      <c r="T805" s="230"/>
      <c r="U805" s="230"/>
      <c r="V805" s="230"/>
      <c r="W805" s="230"/>
      <c r="X805" s="230"/>
      <c r="Y805" s="230"/>
      <c r="Z805" s="230"/>
      <c r="AA805" s="230"/>
      <c r="AB805" s="230"/>
      <c r="AC805" s="230"/>
      <c r="AD805" s="230"/>
    </row>
    <row r="806" spans="1:30" ht="15.5">
      <c r="A806" s="233"/>
      <c r="B806" s="233"/>
      <c r="C806" s="233"/>
      <c r="D806" s="267"/>
      <c r="E806" s="240"/>
      <c r="F806" s="240"/>
      <c r="G806" s="249"/>
      <c r="H806" s="249"/>
      <c r="I806" s="249"/>
      <c r="J806" s="249"/>
      <c r="K806" s="249"/>
      <c r="L806" s="249"/>
      <c r="M806" s="259"/>
      <c r="N806" s="259"/>
      <c r="O806" s="259"/>
      <c r="P806" s="259"/>
      <c r="Q806" s="243"/>
      <c r="R806" s="230"/>
      <c r="S806" s="264"/>
      <c r="T806" s="230"/>
      <c r="U806" s="230"/>
      <c r="V806" s="230"/>
      <c r="W806" s="230"/>
      <c r="X806" s="230"/>
      <c r="Y806" s="230"/>
      <c r="Z806" s="230"/>
      <c r="AA806" s="230"/>
      <c r="AB806" s="230"/>
      <c r="AC806" s="230"/>
      <c r="AD806" s="230"/>
    </row>
    <row r="807" spans="1:30" ht="15.5">
      <c r="A807" s="233"/>
      <c r="B807" s="233"/>
      <c r="C807" s="233"/>
      <c r="D807" s="267"/>
      <c r="E807" s="240"/>
      <c r="F807" s="240"/>
      <c r="G807" s="249"/>
      <c r="H807" s="249"/>
      <c r="I807" s="249"/>
      <c r="J807" s="249"/>
      <c r="K807" s="249"/>
      <c r="L807" s="249"/>
      <c r="M807" s="259"/>
      <c r="N807" s="259"/>
      <c r="O807" s="259"/>
      <c r="P807" s="259"/>
      <c r="Q807" s="243"/>
      <c r="R807" s="230"/>
      <c r="S807" s="264"/>
      <c r="T807" s="230"/>
      <c r="U807" s="230"/>
      <c r="V807" s="230"/>
      <c r="W807" s="230"/>
      <c r="X807" s="230"/>
      <c r="Y807" s="230"/>
      <c r="Z807" s="230"/>
      <c r="AA807" s="230"/>
      <c r="AB807" s="230"/>
      <c r="AC807" s="230"/>
      <c r="AD807" s="230"/>
    </row>
    <row r="808" spans="1:30" ht="15.5">
      <c r="A808" s="233"/>
      <c r="B808" s="233"/>
      <c r="C808" s="233"/>
      <c r="D808" s="267"/>
      <c r="E808" s="240"/>
      <c r="F808" s="240"/>
      <c r="G808" s="249"/>
      <c r="H808" s="249"/>
      <c r="I808" s="249"/>
      <c r="J808" s="249"/>
      <c r="K808" s="249"/>
      <c r="L808" s="249"/>
      <c r="M808" s="259"/>
      <c r="N808" s="259"/>
      <c r="O808" s="259"/>
      <c r="P808" s="259"/>
      <c r="Q808" s="243"/>
      <c r="R808" s="230"/>
      <c r="S808" s="264"/>
      <c r="T808" s="230"/>
      <c r="U808" s="230"/>
      <c r="V808" s="230"/>
      <c r="W808" s="230"/>
      <c r="X808" s="230"/>
      <c r="Y808" s="230"/>
      <c r="Z808" s="230"/>
      <c r="AA808" s="230"/>
      <c r="AB808" s="230"/>
      <c r="AC808" s="230"/>
      <c r="AD808" s="230"/>
    </row>
    <row r="809" spans="1:30" ht="15.5">
      <c r="A809" s="233"/>
      <c r="B809" s="233"/>
      <c r="C809" s="233"/>
      <c r="D809" s="267"/>
      <c r="E809" s="240"/>
      <c r="F809" s="240"/>
      <c r="G809" s="249"/>
      <c r="H809" s="249"/>
      <c r="I809" s="249"/>
      <c r="J809" s="249"/>
      <c r="K809" s="249"/>
      <c r="L809" s="249"/>
      <c r="M809" s="259"/>
      <c r="N809" s="259"/>
      <c r="O809" s="259"/>
      <c r="P809" s="259"/>
      <c r="Q809" s="243"/>
      <c r="R809" s="230"/>
      <c r="S809" s="264"/>
      <c r="T809" s="230"/>
      <c r="U809" s="230"/>
      <c r="V809" s="230"/>
      <c r="W809" s="230"/>
      <c r="X809" s="230"/>
      <c r="Y809" s="230"/>
      <c r="Z809" s="230"/>
      <c r="AA809" s="230"/>
      <c r="AB809" s="230"/>
      <c r="AC809" s="230"/>
      <c r="AD809" s="230"/>
    </row>
    <row r="810" spans="1:30" ht="15.5">
      <c r="A810" s="233"/>
      <c r="B810" s="233"/>
      <c r="C810" s="233"/>
      <c r="D810" s="267"/>
      <c r="E810" s="240"/>
      <c r="F810" s="240"/>
      <c r="G810" s="249"/>
      <c r="H810" s="249"/>
      <c r="I810" s="249"/>
      <c r="J810" s="249"/>
      <c r="K810" s="249"/>
      <c r="L810" s="249"/>
      <c r="M810" s="259"/>
      <c r="N810" s="259"/>
      <c r="O810" s="259"/>
      <c r="P810" s="259"/>
      <c r="Q810" s="243"/>
      <c r="R810" s="230"/>
      <c r="S810" s="264"/>
      <c r="T810" s="230"/>
      <c r="U810" s="230"/>
      <c r="V810" s="230"/>
      <c r="W810" s="230"/>
      <c r="X810" s="230"/>
      <c r="Y810" s="230"/>
      <c r="Z810" s="230"/>
      <c r="AA810" s="230"/>
      <c r="AB810" s="230"/>
      <c r="AC810" s="230"/>
      <c r="AD810" s="230"/>
    </row>
    <row r="811" spans="1:30" ht="15.5">
      <c r="A811" s="233"/>
      <c r="B811" s="233"/>
      <c r="C811" s="233"/>
      <c r="D811" s="267"/>
      <c r="E811" s="240"/>
      <c r="F811" s="240"/>
      <c r="G811" s="249"/>
      <c r="H811" s="249"/>
      <c r="I811" s="249"/>
      <c r="J811" s="249"/>
      <c r="K811" s="249"/>
      <c r="L811" s="249"/>
      <c r="M811" s="259"/>
      <c r="N811" s="259"/>
      <c r="O811" s="259"/>
      <c r="P811" s="259"/>
      <c r="Q811" s="243"/>
      <c r="R811" s="230"/>
      <c r="S811" s="264"/>
      <c r="T811" s="230"/>
      <c r="U811" s="230"/>
      <c r="V811" s="230"/>
      <c r="W811" s="230"/>
      <c r="X811" s="230"/>
      <c r="Y811" s="230"/>
      <c r="Z811" s="230"/>
      <c r="AA811" s="230"/>
      <c r="AB811" s="230"/>
      <c r="AC811" s="230"/>
      <c r="AD811" s="230"/>
    </row>
    <row r="812" spans="1:30" ht="15.5">
      <c r="A812" s="233"/>
      <c r="B812" s="233"/>
      <c r="C812" s="233"/>
      <c r="D812" s="267"/>
      <c r="E812" s="240"/>
      <c r="F812" s="240"/>
      <c r="G812" s="249"/>
      <c r="H812" s="249"/>
      <c r="I812" s="249"/>
      <c r="J812" s="249"/>
      <c r="K812" s="249"/>
      <c r="L812" s="249"/>
      <c r="M812" s="259"/>
      <c r="N812" s="259"/>
      <c r="O812" s="259"/>
      <c r="P812" s="259"/>
      <c r="Q812" s="243"/>
      <c r="R812" s="230"/>
      <c r="S812" s="264"/>
      <c r="T812" s="230"/>
      <c r="U812" s="230"/>
      <c r="V812" s="230"/>
      <c r="W812" s="230"/>
      <c r="X812" s="230"/>
      <c r="Y812" s="230"/>
      <c r="Z812" s="230"/>
      <c r="AA812" s="230"/>
      <c r="AB812" s="230"/>
      <c r="AC812" s="230"/>
      <c r="AD812" s="230"/>
    </row>
    <row r="813" spans="1:30" ht="15.5">
      <c r="A813" s="233"/>
      <c r="B813" s="233"/>
      <c r="C813" s="233"/>
      <c r="D813" s="267"/>
      <c r="E813" s="240"/>
      <c r="F813" s="240"/>
      <c r="G813" s="249"/>
      <c r="H813" s="249"/>
      <c r="I813" s="249"/>
      <c r="J813" s="249"/>
      <c r="K813" s="249"/>
      <c r="L813" s="249"/>
      <c r="M813" s="259"/>
      <c r="N813" s="259"/>
      <c r="O813" s="259"/>
      <c r="P813" s="259"/>
      <c r="Q813" s="243"/>
      <c r="R813" s="230"/>
      <c r="S813" s="264"/>
      <c r="T813" s="230"/>
      <c r="U813" s="230"/>
      <c r="V813" s="230"/>
      <c r="W813" s="230"/>
      <c r="X813" s="230"/>
      <c r="Y813" s="230"/>
      <c r="Z813" s="230"/>
      <c r="AA813" s="230"/>
      <c r="AB813" s="230"/>
      <c r="AC813" s="230"/>
      <c r="AD813" s="230"/>
    </row>
    <row r="814" spans="1:30" ht="15.5">
      <c r="A814" s="233"/>
      <c r="B814" s="233"/>
      <c r="C814" s="233"/>
      <c r="D814" s="267"/>
      <c r="E814" s="240"/>
      <c r="F814" s="240"/>
      <c r="G814" s="249"/>
      <c r="H814" s="249"/>
      <c r="I814" s="249"/>
      <c r="J814" s="249"/>
      <c r="K814" s="249"/>
      <c r="L814" s="249"/>
      <c r="M814" s="259"/>
      <c r="N814" s="259"/>
      <c r="O814" s="259"/>
      <c r="P814" s="259"/>
      <c r="Q814" s="243"/>
      <c r="R814" s="230"/>
      <c r="S814" s="264"/>
      <c r="T814" s="230"/>
      <c r="U814" s="230"/>
      <c r="V814" s="230"/>
      <c r="W814" s="230"/>
      <c r="X814" s="230"/>
      <c r="Y814" s="230"/>
      <c r="Z814" s="230"/>
      <c r="AA814" s="230"/>
      <c r="AB814" s="230"/>
      <c r="AC814" s="230"/>
      <c r="AD814" s="230"/>
    </row>
    <row r="815" spans="1:30" ht="15.5">
      <c r="A815" s="233"/>
      <c r="B815" s="233"/>
      <c r="C815" s="233"/>
      <c r="D815" s="267"/>
      <c r="E815" s="240"/>
      <c r="F815" s="240"/>
      <c r="G815" s="249"/>
      <c r="H815" s="249"/>
      <c r="I815" s="249"/>
      <c r="J815" s="249"/>
      <c r="K815" s="249"/>
      <c r="L815" s="249"/>
      <c r="M815" s="259"/>
      <c r="N815" s="259"/>
      <c r="O815" s="259"/>
      <c r="P815" s="259"/>
      <c r="Q815" s="243"/>
      <c r="R815" s="230"/>
      <c r="S815" s="264"/>
      <c r="T815" s="230"/>
      <c r="U815" s="230"/>
      <c r="V815" s="230"/>
      <c r="W815" s="230"/>
      <c r="X815" s="230"/>
      <c r="Y815" s="230"/>
      <c r="Z815" s="230"/>
      <c r="AA815" s="230"/>
      <c r="AB815" s="230"/>
      <c r="AC815" s="230"/>
      <c r="AD815" s="230"/>
    </row>
    <row r="816" spans="1:30" ht="15.5">
      <c r="A816" s="233"/>
      <c r="B816" s="233"/>
      <c r="C816" s="233"/>
      <c r="D816" s="267"/>
      <c r="E816" s="240"/>
      <c r="F816" s="240"/>
      <c r="G816" s="249"/>
      <c r="H816" s="249"/>
      <c r="I816" s="249"/>
      <c r="J816" s="249"/>
      <c r="K816" s="249"/>
      <c r="L816" s="249"/>
      <c r="M816" s="259"/>
      <c r="N816" s="259"/>
      <c r="O816" s="259"/>
      <c r="P816" s="259"/>
      <c r="Q816" s="243"/>
      <c r="R816" s="230"/>
      <c r="S816" s="264"/>
      <c r="T816" s="230"/>
      <c r="U816" s="230"/>
      <c r="V816" s="230"/>
      <c r="W816" s="230"/>
      <c r="X816" s="230"/>
      <c r="Y816" s="230"/>
      <c r="Z816" s="230"/>
      <c r="AA816" s="230"/>
      <c r="AB816" s="230"/>
      <c r="AC816" s="230"/>
      <c r="AD816" s="230"/>
    </row>
    <row r="817" spans="1:30" ht="15.5">
      <c r="A817" s="233"/>
      <c r="B817" s="233"/>
      <c r="C817" s="233"/>
      <c r="D817" s="267"/>
      <c r="E817" s="240"/>
      <c r="F817" s="240"/>
      <c r="G817" s="249"/>
      <c r="H817" s="249"/>
      <c r="I817" s="249"/>
      <c r="J817" s="249"/>
      <c r="K817" s="249"/>
      <c r="L817" s="249"/>
      <c r="M817" s="259"/>
      <c r="N817" s="259"/>
      <c r="O817" s="259"/>
      <c r="P817" s="259"/>
      <c r="Q817" s="243"/>
      <c r="R817" s="230"/>
      <c r="S817" s="264"/>
      <c r="T817" s="230"/>
      <c r="U817" s="230"/>
      <c r="V817" s="230"/>
      <c r="W817" s="230"/>
      <c r="X817" s="230"/>
      <c r="Y817" s="230"/>
      <c r="Z817" s="230"/>
      <c r="AA817" s="230"/>
      <c r="AB817" s="230"/>
      <c r="AC817" s="230"/>
      <c r="AD817" s="230"/>
    </row>
    <row r="818" spans="1:30" ht="15.5">
      <c r="A818" s="233"/>
      <c r="B818" s="233"/>
      <c r="C818" s="233"/>
      <c r="D818" s="267"/>
      <c r="E818" s="240"/>
      <c r="F818" s="240"/>
      <c r="G818" s="249"/>
      <c r="H818" s="249"/>
      <c r="I818" s="249"/>
      <c r="J818" s="249"/>
      <c r="K818" s="249"/>
      <c r="L818" s="249"/>
      <c r="M818" s="259"/>
      <c r="N818" s="259"/>
      <c r="O818" s="259"/>
      <c r="P818" s="259"/>
      <c r="Q818" s="243"/>
      <c r="R818" s="230"/>
      <c r="S818" s="264"/>
      <c r="T818" s="230"/>
      <c r="U818" s="230"/>
      <c r="V818" s="230"/>
      <c r="W818" s="230"/>
      <c r="X818" s="230"/>
      <c r="Y818" s="230"/>
      <c r="Z818" s="230"/>
      <c r="AA818" s="230"/>
      <c r="AB818" s="230"/>
      <c r="AC818" s="230"/>
      <c r="AD818" s="230"/>
    </row>
    <row r="819" spans="1:30" ht="15.5">
      <c r="A819" s="233"/>
      <c r="B819" s="233"/>
      <c r="C819" s="233"/>
      <c r="D819" s="267"/>
      <c r="E819" s="240"/>
      <c r="F819" s="240"/>
      <c r="G819" s="249"/>
      <c r="H819" s="249"/>
      <c r="I819" s="249"/>
      <c r="J819" s="249"/>
      <c r="K819" s="249"/>
      <c r="L819" s="249"/>
      <c r="M819" s="259"/>
      <c r="N819" s="259"/>
      <c r="O819" s="259"/>
      <c r="P819" s="259"/>
      <c r="Q819" s="243"/>
      <c r="R819" s="230"/>
      <c r="S819" s="264"/>
      <c r="T819" s="230"/>
      <c r="U819" s="230"/>
      <c r="V819" s="230"/>
      <c r="W819" s="230"/>
      <c r="X819" s="230"/>
      <c r="Y819" s="230"/>
      <c r="Z819" s="230"/>
      <c r="AA819" s="230"/>
      <c r="AB819" s="230"/>
      <c r="AC819" s="230"/>
      <c r="AD819" s="230"/>
    </row>
    <row r="820" spans="1:30" ht="15.5">
      <c r="A820" s="233"/>
      <c r="B820" s="233"/>
      <c r="C820" s="233"/>
      <c r="D820" s="267"/>
      <c r="E820" s="240"/>
      <c r="F820" s="240"/>
      <c r="G820" s="249"/>
      <c r="H820" s="249"/>
      <c r="I820" s="249"/>
      <c r="J820" s="249"/>
      <c r="K820" s="249"/>
      <c r="L820" s="249"/>
      <c r="M820" s="259"/>
      <c r="N820" s="259"/>
      <c r="O820" s="259"/>
      <c r="P820" s="259"/>
      <c r="Q820" s="243"/>
      <c r="R820" s="230"/>
      <c r="S820" s="264"/>
      <c r="T820" s="230"/>
      <c r="U820" s="230"/>
      <c r="V820" s="230"/>
      <c r="W820" s="230"/>
      <c r="X820" s="230"/>
      <c r="Y820" s="230"/>
      <c r="Z820" s="230"/>
      <c r="AA820" s="230"/>
      <c r="AB820" s="230"/>
      <c r="AC820" s="230"/>
      <c r="AD820" s="230"/>
    </row>
    <row r="821" spans="1:30" ht="15.5">
      <c r="A821" s="233"/>
      <c r="B821" s="233"/>
      <c r="C821" s="233"/>
      <c r="D821" s="267"/>
      <c r="E821" s="240"/>
      <c r="F821" s="240"/>
      <c r="G821" s="249"/>
      <c r="H821" s="249"/>
      <c r="I821" s="249"/>
      <c r="J821" s="249"/>
      <c r="K821" s="249"/>
      <c r="L821" s="249"/>
      <c r="M821" s="259"/>
      <c r="N821" s="259"/>
      <c r="O821" s="259"/>
      <c r="P821" s="259"/>
      <c r="Q821" s="243"/>
      <c r="R821" s="230"/>
      <c r="S821" s="264"/>
      <c r="T821" s="230"/>
      <c r="U821" s="230"/>
      <c r="V821" s="230"/>
      <c r="W821" s="230"/>
      <c r="X821" s="230"/>
      <c r="Y821" s="230"/>
      <c r="Z821" s="230"/>
      <c r="AA821" s="230"/>
      <c r="AB821" s="230"/>
      <c r="AC821" s="230"/>
      <c r="AD821" s="230"/>
    </row>
    <row r="822" spans="1:30" ht="15.5">
      <c r="A822" s="233"/>
      <c r="B822" s="233"/>
      <c r="C822" s="233"/>
      <c r="D822" s="267"/>
      <c r="E822" s="240"/>
      <c r="F822" s="240"/>
      <c r="G822" s="249"/>
      <c r="H822" s="249"/>
      <c r="I822" s="249"/>
      <c r="J822" s="249"/>
      <c r="K822" s="249"/>
      <c r="L822" s="249"/>
      <c r="M822" s="259"/>
      <c r="N822" s="259"/>
      <c r="O822" s="259"/>
      <c r="P822" s="259"/>
      <c r="Q822" s="243"/>
      <c r="R822" s="230"/>
      <c r="S822" s="264"/>
      <c r="T822" s="230"/>
      <c r="U822" s="230"/>
      <c r="V822" s="230"/>
      <c r="W822" s="230"/>
      <c r="X822" s="230"/>
      <c r="Y822" s="230"/>
      <c r="Z822" s="230"/>
      <c r="AA822" s="230"/>
      <c r="AB822" s="230"/>
      <c r="AC822" s="230"/>
      <c r="AD822" s="230"/>
    </row>
    <row r="823" spans="1:30" ht="15.5">
      <c r="A823" s="233"/>
      <c r="B823" s="233"/>
      <c r="C823" s="233"/>
      <c r="D823" s="267"/>
      <c r="E823" s="240"/>
      <c r="F823" s="240"/>
      <c r="G823" s="249"/>
      <c r="H823" s="249"/>
      <c r="I823" s="249"/>
      <c r="J823" s="249"/>
      <c r="K823" s="249"/>
      <c r="L823" s="249"/>
      <c r="M823" s="259"/>
      <c r="N823" s="259"/>
      <c r="O823" s="259"/>
      <c r="P823" s="259"/>
      <c r="Q823" s="243"/>
      <c r="R823" s="230"/>
      <c r="S823" s="264"/>
      <c r="T823" s="230"/>
      <c r="U823" s="230"/>
      <c r="V823" s="230"/>
      <c r="W823" s="230"/>
      <c r="X823" s="230"/>
      <c r="Y823" s="230"/>
      <c r="Z823" s="230"/>
      <c r="AA823" s="230"/>
      <c r="AB823" s="230"/>
      <c r="AC823" s="230"/>
      <c r="AD823" s="230"/>
    </row>
    <row r="824" spans="1:30" ht="15.5">
      <c r="A824" s="233"/>
      <c r="B824" s="233"/>
      <c r="C824" s="233"/>
      <c r="D824" s="267"/>
      <c r="E824" s="240"/>
      <c r="F824" s="240"/>
      <c r="G824" s="249"/>
      <c r="H824" s="249"/>
      <c r="I824" s="249"/>
      <c r="J824" s="249"/>
      <c r="K824" s="249"/>
      <c r="L824" s="249"/>
      <c r="M824" s="259"/>
      <c r="N824" s="259"/>
      <c r="O824" s="259"/>
      <c r="P824" s="259"/>
      <c r="Q824" s="243"/>
      <c r="R824" s="230"/>
      <c r="S824" s="264"/>
      <c r="T824" s="230"/>
      <c r="U824" s="230"/>
      <c r="V824" s="230"/>
      <c r="W824" s="230"/>
      <c r="X824" s="230"/>
      <c r="Y824" s="230"/>
      <c r="Z824" s="230"/>
      <c r="AA824" s="230"/>
      <c r="AB824" s="230"/>
      <c r="AC824" s="230"/>
      <c r="AD824" s="230"/>
    </row>
    <row r="825" spans="1:30" ht="15.5">
      <c r="A825" s="233"/>
      <c r="B825" s="233"/>
      <c r="C825" s="233"/>
      <c r="D825" s="267"/>
      <c r="E825" s="240"/>
      <c r="F825" s="240"/>
      <c r="G825" s="249"/>
      <c r="H825" s="249"/>
      <c r="I825" s="249"/>
      <c r="J825" s="249"/>
      <c r="K825" s="249"/>
      <c r="L825" s="249"/>
      <c r="M825" s="259"/>
      <c r="N825" s="259"/>
      <c r="O825" s="259"/>
      <c r="P825" s="259"/>
      <c r="Q825" s="243"/>
      <c r="R825" s="230"/>
      <c r="S825" s="264"/>
      <c r="T825" s="230"/>
      <c r="U825" s="230"/>
      <c r="V825" s="230"/>
      <c r="W825" s="230"/>
      <c r="X825" s="230"/>
      <c r="Y825" s="230"/>
      <c r="Z825" s="230"/>
      <c r="AA825" s="230"/>
      <c r="AB825" s="230"/>
      <c r="AC825" s="230"/>
      <c r="AD825" s="230"/>
    </row>
    <row r="826" spans="1:30" ht="15.5">
      <c r="A826" s="233"/>
      <c r="B826" s="233"/>
      <c r="C826" s="233"/>
      <c r="D826" s="267"/>
      <c r="E826" s="240"/>
      <c r="F826" s="240"/>
      <c r="G826" s="249"/>
      <c r="H826" s="249"/>
      <c r="I826" s="249"/>
      <c r="J826" s="249"/>
      <c r="K826" s="249"/>
      <c r="L826" s="249"/>
      <c r="M826" s="259"/>
      <c r="N826" s="259"/>
      <c r="O826" s="259"/>
      <c r="P826" s="259"/>
      <c r="Q826" s="243"/>
      <c r="R826" s="230"/>
      <c r="S826" s="264"/>
      <c r="T826" s="230"/>
      <c r="U826" s="230"/>
      <c r="V826" s="230"/>
      <c r="W826" s="230"/>
      <c r="X826" s="230"/>
      <c r="Y826" s="230"/>
      <c r="Z826" s="230"/>
      <c r="AA826" s="230"/>
      <c r="AB826" s="230"/>
      <c r="AC826" s="230"/>
      <c r="AD826" s="230"/>
    </row>
    <row r="827" spans="1:30" ht="15.5">
      <c r="A827" s="233"/>
      <c r="B827" s="233"/>
      <c r="C827" s="233"/>
      <c r="D827" s="267"/>
      <c r="E827" s="240"/>
      <c r="F827" s="240"/>
      <c r="G827" s="249"/>
      <c r="H827" s="249"/>
      <c r="I827" s="249"/>
      <c r="J827" s="249"/>
      <c r="K827" s="249"/>
      <c r="L827" s="249"/>
      <c r="M827" s="259"/>
      <c r="N827" s="259"/>
      <c r="O827" s="259"/>
      <c r="P827" s="259"/>
      <c r="Q827" s="243"/>
      <c r="R827" s="230"/>
      <c r="S827" s="264"/>
      <c r="T827" s="230"/>
      <c r="U827" s="230"/>
      <c r="V827" s="230"/>
      <c r="W827" s="230"/>
      <c r="X827" s="230"/>
      <c r="Y827" s="230"/>
      <c r="Z827" s="230"/>
      <c r="AA827" s="230"/>
      <c r="AB827" s="230"/>
      <c r="AC827" s="230"/>
      <c r="AD827" s="230"/>
    </row>
    <row r="828" spans="1:30" ht="15.5">
      <c r="A828" s="233"/>
      <c r="B828" s="233"/>
      <c r="C828" s="233"/>
      <c r="D828" s="267"/>
      <c r="E828" s="240"/>
      <c r="F828" s="240"/>
      <c r="G828" s="249"/>
      <c r="H828" s="249"/>
      <c r="I828" s="249"/>
      <c r="J828" s="249"/>
      <c r="K828" s="249"/>
      <c r="L828" s="249"/>
      <c r="M828" s="259"/>
      <c r="N828" s="259"/>
      <c r="O828" s="259"/>
      <c r="P828" s="259"/>
      <c r="Q828" s="243"/>
      <c r="R828" s="230"/>
      <c r="S828" s="264"/>
      <c r="T828" s="230"/>
      <c r="U828" s="230"/>
      <c r="V828" s="230"/>
      <c r="W828" s="230"/>
      <c r="X828" s="230"/>
      <c r="Y828" s="230"/>
      <c r="Z828" s="230"/>
      <c r="AA828" s="230"/>
      <c r="AB828" s="230"/>
      <c r="AC828" s="230"/>
      <c r="AD828" s="230"/>
    </row>
    <row r="829" spans="1:30" ht="15.5">
      <c r="A829" s="233"/>
      <c r="B829" s="233"/>
      <c r="C829" s="233"/>
      <c r="D829" s="267"/>
      <c r="E829" s="240"/>
      <c r="F829" s="240"/>
      <c r="G829" s="249"/>
      <c r="H829" s="249"/>
      <c r="I829" s="249"/>
      <c r="J829" s="249"/>
      <c r="K829" s="249"/>
      <c r="L829" s="249"/>
      <c r="M829" s="259"/>
      <c r="N829" s="259"/>
      <c r="O829" s="259"/>
      <c r="P829" s="259"/>
      <c r="Q829" s="243"/>
      <c r="R829" s="230"/>
      <c r="S829" s="264"/>
      <c r="T829" s="230"/>
      <c r="U829" s="230"/>
      <c r="V829" s="230"/>
      <c r="W829" s="230"/>
      <c r="X829" s="230"/>
      <c r="Y829" s="230"/>
      <c r="Z829" s="230"/>
      <c r="AA829" s="230"/>
      <c r="AB829" s="230"/>
      <c r="AC829" s="230"/>
      <c r="AD829" s="230"/>
    </row>
    <row r="830" spans="1:30" ht="15.5">
      <c r="A830" s="233"/>
      <c r="B830" s="233"/>
      <c r="C830" s="233"/>
      <c r="D830" s="267"/>
      <c r="E830" s="240"/>
      <c r="F830" s="240"/>
      <c r="G830" s="249"/>
      <c r="H830" s="249"/>
      <c r="I830" s="249"/>
      <c r="J830" s="249"/>
      <c r="K830" s="249"/>
      <c r="L830" s="249"/>
      <c r="M830" s="259"/>
      <c r="N830" s="259"/>
      <c r="O830" s="259"/>
      <c r="P830" s="259"/>
      <c r="Q830" s="243"/>
      <c r="R830" s="230"/>
      <c r="S830" s="264"/>
      <c r="T830" s="230"/>
      <c r="U830" s="230"/>
      <c r="V830" s="230"/>
      <c r="W830" s="230"/>
      <c r="X830" s="230"/>
      <c r="Y830" s="230"/>
      <c r="Z830" s="230"/>
      <c r="AA830" s="230"/>
      <c r="AB830" s="230"/>
      <c r="AC830" s="230"/>
      <c r="AD830" s="230"/>
    </row>
    <row r="831" spans="1:30" ht="15.5">
      <c r="A831" s="233"/>
      <c r="B831" s="233"/>
      <c r="C831" s="233"/>
      <c r="D831" s="267"/>
      <c r="E831" s="240"/>
      <c r="F831" s="240"/>
      <c r="G831" s="249"/>
      <c r="H831" s="249"/>
      <c r="I831" s="249"/>
      <c r="J831" s="249"/>
      <c r="K831" s="249"/>
      <c r="L831" s="249"/>
      <c r="M831" s="259"/>
      <c r="N831" s="259"/>
      <c r="O831" s="259"/>
      <c r="P831" s="259"/>
      <c r="Q831" s="243"/>
      <c r="R831" s="230"/>
      <c r="S831" s="264"/>
      <c r="T831" s="230"/>
      <c r="U831" s="230"/>
      <c r="V831" s="230"/>
      <c r="W831" s="230"/>
      <c r="X831" s="230"/>
      <c r="Y831" s="230"/>
      <c r="Z831" s="230"/>
      <c r="AA831" s="230"/>
      <c r="AB831" s="230"/>
      <c r="AC831" s="230"/>
      <c r="AD831" s="230"/>
    </row>
    <row r="832" spans="1:30" ht="15.5">
      <c r="A832" s="233"/>
      <c r="B832" s="233"/>
      <c r="C832" s="233"/>
      <c r="D832" s="267"/>
      <c r="E832" s="240"/>
      <c r="F832" s="240"/>
      <c r="G832" s="249"/>
      <c r="H832" s="249"/>
      <c r="I832" s="249"/>
      <c r="J832" s="249"/>
      <c r="K832" s="249"/>
      <c r="L832" s="249"/>
      <c r="M832" s="259"/>
      <c r="N832" s="259"/>
      <c r="O832" s="259"/>
      <c r="P832" s="259"/>
      <c r="Q832" s="243"/>
      <c r="R832" s="230"/>
      <c r="S832" s="264"/>
      <c r="T832" s="230"/>
      <c r="U832" s="230"/>
      <c r="V832" s="230"/>
      <c r="W832" s="230"/>
      <c r="X832" s="230"/>
      <c r="Y832" s="230"/>
      <c r="Z832" s="230"/>
      <c r="AA832" s="230"/>
      <c r="AB832" s="230"/>
      <c r="AC832" s="230"/>
      <c r="AD832" s="230"/>
    </row>
    <row r="833" spans="1:30" ht="15.5">
      <c r="A833" s="233"/>
      <c r="B833" s="233"/>
      <c r="C833" s="233"/>
      <c r="D833" s="267"/>
      <c r="E833" s="240"/>
      <c r="F833" s="240"/>
      <c r="G833" s="249"/>
      <c r="H833" s="249"/>
      <c r="I833" s="249"/>
      <c r="J833" s="249"/>
      <c r="K833" s="249"/>
      <c r="L833" s="249"/>
      <c r="M833" s="259"/>
      <c r="N833" s="259"/>
      <c r="O833" s="259"/>
      <c r="P833" s="259"/>
      <c r="Q833" s="243"/>
      <c r="R833" s="230"/>
      <c r="S833" s="264"/>
      <c r="T833" s="230"/>
      <c r="U833" s="230"/>
      <c r="V833" s="230"/>
      <c r="W833" s="230"/>
      <c r="X833" s="230"/>
      <c r="Y833" s="230"/>
      <c r="Z833" s="230"/>
      <c r="AA833" s="230"/>
      <c r="AB833" s="230"/>
      <c r="AC833" s="230"/>
      <c r="AD833" s="230"/>
    </row>
    <row r="834" spans="1:30" ht="15.5">
      <c r="A834" s="233"/>
      <c r="B834" s="233"/>
      <c r="C834" s="233"/>
      <c r="D834" s="267"/>
      <c r="E834" s="240"/>
      <c r="F834" s="240"/>
      <c r="G834" s="249"/>
      <c r="H834" s="249"/>
      <c r="I834" s="249"/>
      <c r="J834" s="249"/>
      <c r="K834" s="249"/>
      <c r="L834" s="249"/>
      <c r="M834" s="259"/>
      <c r="N834" s="259"/>
      <c r="O834" s="259"/>
      <c r="P834" s="259"/>
      <c r="Q834" s="243"/>
      <c r="R834" s="230"/>
      <c r="S834" s="264"/>
      <c r="T834" s="230"/>
      <c r="U834" s="230"/>
      <c r="V834" s="230"/>
      <c r="W834" s="230"/>
      <c r="X834" s="230"/>
      <c r="Y834" s="230"/>
      <c r="Z834" s="230"/>
      <c r="AA834" s="230"/>
      <c r="AB834" s="230"/>
      <c r="AC834" s="230"/>
      <c r="AD834" s="230"/>
    </row>
    <row r="835" spans="1:30" ht="15.5">
      <c r="A835" s="233"/>
      <c r="B835" s="233"/>
      <c r="C835" s="233"/>
      <c r="D835" s="267"/>
      <c r="E835" s="240"/>
      <c r="F835" s="240"/>
      <c r="G835" s="249"/>
      <c r="H835" s="249"/>
      <c r="I835" s="249"/>
      <c r="J835" s="249"/>
      <c r="K835" s="249"/>
      <c r="L835" s="249"/>
      <c r="M835" s="259"/>
      <c r="N835" s="259"/>
      <c r="O835" s="259"/>
      <c r="P835" s="259"/>
      <c r="Q835" s="243"/>
      <c r="R835" s="230"/>
      <c r="S835" s="264"/>
      <c r="T835" s="230"/>
      <c r="U835" s="230"/>
      <c r="V835" s="230"/>
      <c r="W835" s="230"/>
      <c r="X835" s="230"/>
      <c r="Y835" s="230"/>
      <c r="Z835" s="230"/>
      <c r="AA835" s="230"/>
      <c r="AB835" s="230"/>
      <c r="AC835" s="230"/>
      <c r="AD835" s="230"/>
    </row>
    <row r="836" spans="1:30" ht="15.5">
      <c r="A836" s="233"/>
      <c r="B836" s="233"/>
      <c r="C836" s="233"/>
      <c r="D836" s="267"/>
      <c r="E836" s="240"/>
      <c r="F836" s="240"/>
      <c r="G836" s="249"/>
      <c r="H836" s="249"/>
      <c r="I836" s="249"/>
      <c r="J836" s="249"/>
      <c r="K836" s="249"/>
      <c r="L836" s="249"/>
      <c r="M836" s="259"/>
      <c r="N836" s="259"/>
      <c r="O836" s="259"/>
      <c r="P836" s="259"/>
      <c r="Q836" s="243"/>
      <c r="R836" s="230"/>
      <c r="S836" s="264"/>
      <c r="T836" s="230"/>
      <c r="U836" s="230"/>
      <c r="V836" s="230"/>
      <c r="W836" s="230"/>
      <c r="X836" s="230"/>
      <c r="Y836" s="230"/>
      <c r="Z836" s="230"/>
      <c r="AA836" s="230"/>
      <c r="AB836" s="230"/>
      <c r="AC836" s="230"/>
      <c r="AD836" s="230"/>
    </row>
    <row r="837" spans="1:30" ht="15.5">
      <c r="A837" s="233"/>
      <c r="B837" s="233"/>
      <c r="C837" s="233"/>
      <c r="D837" s="267"/>
      <c r="E837" s="240"/>
      <c r="F837" s="240"/>
      <c r="G837" s="249"/>
      <c r="H837" s="249"/>
      <c r="I837" s="249"/>
      <c r="J837" s="249"/>
      <c r="K837" s="249"/>
      <c r="L837" s="249"/>
      <c r="M837" s="259"/>
      <c r="N837" s="259"/>
      <c r="O837" s="259"/>
      <c r="P837" s="259"/>
      <c r="Q837" s="243"/>
      <c r="R837" s="230"/>
      <c r="S837" s="264"/>
      <c r="T837" s="230"/>
      <c r="U837" s="230"/>
      <c r="V837" s="230"/>
      <c r="W837" s="230"/>
      <c r="X837" s="230"/>
      <c r="Y837" s="230"/>
      <c r="Z837" s="230"/>
      <c r="AA837" s="230"/>
      <c r="AB837" s="230"/>
      <c r="AC837" s="230"/>
      <c r="AD837" s="230"/>
    </row>
    <row r="838" spans="1:30" ht="15.5">
      <c r="A838" s="233"/>
      <c r="B838" s="233"/>
      <c r="C838" s="233"/>
      <c r="D838" s="267"/>
      <c r="E838" s="240"/>
      <c r="F838" s="240"/>
      <c r="G838" s="249"/>
      <c r="H838" s="249"/>
      <c r="I838" s="249"/>
      <c r="J838" s="249"/>
      <c r="K838" s="249"/>
      <c r="L838" s="249"/>
      <c r="M838" s="259"/>
      <c r="N838" s="259"/>
      <c r="O838" s="259"/>
      <c r="P838" s="259"/>
      <c r="Q838" s="243"/>
      <c r="R838" s="230"/>
      <c r="S838" s="264"/>
      <c r="T838" s="230"/>
      <c r="U838" s="230"/>
      <c r="V838" s="230"/>
      <c r="W838" s="230"/>
      <c r="X838" s="230"/>
      <c r="Y838" s="230"/>
      <c r="Z838" s="230"/>
      <c r="AA838" s="230"/>
      <c r="AB838" s="230"/>
      <c r="AC838" s="230"/>
      <c r="AD838" s="230"/>
    </row>
    <row r="839" spans="1:30" ht="15.5">
      <c r="A839" s="233"/>
      <c r="B839" s="233"/>
      <c r="C839" s="233"/>
      <c r="D839" s="267"/>
      <c r="E839" s="240"/>
      <c r="F839" s="240"/>
      <c r="G839" s="249"/>
      <c r="H839" s="249"/>
      <c r="I839" s="249"/>
      <c r="J839" s="249"/>
      <c r="K839" s="249"/>
      <c r="L839" s="249"/>
      <c r="M839" s="259"/>
      <c r="N839" s="259"/>
      <c r="O839" s="259"/>
      <c r="P839" s="259"/>
      <c r="Q839" s="243"/>
      <c r="R839" s="230"/>
      <c r="S839" s="264"/>
      <c r="T839" s="230"/>
      <c r="U839" s="230"/>
      <c r="V839" s="230"/>
      <c r="W839" s="230"/>
      <c r="X839" s="230"/>
      <c r="Y839" s="230"/>
      <c r="Z839" s="230"/>
      <c r="AA839" s="230"/>
      <c r="AB839" s="230"/>
      <c r="AC839" s="230"/>
      <c r="AD839" s="230"/>
    </row>
    <row r="840" spans="1:30" ht="15.5">
      <c r="A840" s="233"/>
      <c r="B840" s="233"/>
      <c r="C840" s="233"/>
      <c r="D840" s="267"/>
      <c r="E840" s="240"/>
      <c r="F840" s="240"/>
      <c r="G840" s="249"/>
      <c r="H840" s="249"/>
      <c r="I840" s="249"/>
      <c r="J840" s="249"/>
      <c r="K840" s="249"/>
      <c r="L840" s="249"/>
      <c r="M840" s="259"/>
      <c r="N840" s="259"/>
      <c r="O840" s="259"/>
      <c r="P840" s="259"/>
      <c r="Q840" s="243"/>
      <c r="R840" s="230"/>
      <c r="S840" s="264"/>
      <c r="T840" s="230"/>
      <c r="U840" s="230"/>
      <c r="V840" s="230"/>
      <c r="W840" s="230"/>
      <c r="X840" s="230"/>
      <c r="Y840" s="230"/>
      <c r="Z840" s="230"/>
      <c r="AA840" s="230"/>
      <c r="AB840" s="230"/>
      <c r="AC840" s="230"/>
      <c r="AD840" s="230"/>
    </row>
    <row r="841" spans="1:30" ht="15.5">
      <c r="A841" s="233"/>
      <c r="B841" s="233"/>
      <c r="C841" s="233"/>
      <c r="D841" s="267"/>
      <c r="E841" s="240"/>
      <c r="F841" s="240"/>
      <c r="G841" s="249"/>
      <c r="H841" s="249"/>
      <c r="I841" s="249"/>
      <c r="J841" s="249"/>
      <c r="K841" s="249"/>
      <c r="L841" s="249"/>
      <c r="M841" s="259"/>
      <c r="N841" s="259"/>
      <c r="O841" s="259"/>
      <c r="P841" s="259"/>
      <c r="Q841" s="243"/>
      <c r="R841" s="230"/>
      <c r="S841" s="264"/>
      <c r="T841" s="230"/>
      <c r="U841" s="230"/>
      <c r="V841" s="230"/>
      <c r="W841" s="230"/>
      <c r="X841" s="230"/>
      <c r="Y841" s="230"/>
      <c r="Z841" s="230"/>
      <c r="AA841" s="230"/>
      <c r="AB841" s="230"/>
      <c r="AC841" s="230"/>
      <c r="AD841" s="230"/>
    </row>
    <row r="842" spans="1:30" ht="15.5">
      <c r="A842" s="233"/>
      <c r="B842" s="233"/>
      <c r="C842" s="233"/>
      <c r="D842" s="267"/>
      <c r="E842" s="240"/>
      <c r="F842" s="240"/>
      <c r="G842" s="249"/>
      <c r="H842" s="249"/>
      <c r="I842" s="249"/>
      <c r="J842" s="249"/>
      <c r="K842" s="249"/>
      <c r="L842" s="249"/>
      <c r="M842" s="259"/>
      <c r="N842" s="259"/>
      <c r="O842" s="259"/>
      <c r="P842" s="259"/>
      <c r="Q842" s="243"/>
      <c r="R842" s="230"/>
      <c r="S842" s="264"/>
      <c r="T842" s="230"/>
      <c r="U842" s="230"/>
      <c r="V842" s="230"/>
      <c r="W842" s="230"/>
      <c r="X842" s="230"/>
      <c r="Y842" s="230"/>
      <c r="Z842" s="230"/>
      <c r="AA842" s="230"/>
      <c r="AB842" s="230"/>
      <c r="AC842" s="230"/>
      <c r="AD842" s="230"/>
    </row>
    <row r="843" spans="1:30" ht="15.5">
      <c r="A843" s="233"/>
      <c r="B843" s="233"/>
      <c r="C843" s="233"/>
      <c r="D843" s="267"/>
      <c r="E843" s="240"/>
      <c r="F843" s="240"/>
      <c r="G843" s="249"/>
      <c r="H843" s="249"/>
      <c r="I843" s="249"/>
      <c r="J843" s="249"/>
      <c r="K843" s="249"/>
      <c r="L843" s="249"/>
      <c r="M843" s="259"/>
      <c r="N843" s="259"/>
      <c r="O843" s="259"/>
      <c r="P843" s="259"/>
      <c r="Q843" s="243"/>
      <c r="R843" s="230"/>
      <c r="S843" s="264"/>
      <c r="T843" s="230"/>
      <c r="U843" s="230"/>
      <c r="V843" s="230"/>
      <c r="W843" s="230"/>
      <c r="X843" s="230"/>
      <c r="Y843" s="230"/>
      <c r="Z843" s="230"/>
      <c r="AA843" s="230"/>
      <c r="AB843" s="230"/>
      <c r="AC843" s="230"/>
      <c r="AD843" s="230"/>
    </row>
    <row r="844" spans="1:30" ht="15.5">
      <c r="A844" s="233"/>
      <c r="B844" s="233"/>
      <c r="C844" s="233"/>
      <c r="D844" s="267"/>
      <c r="E844" s="240"/>
      <c r="F844" s="240"/>
      <c r="G844" s="249"/>
      <c r="H844" s="249"/>
      <c r="I844" s="249"/>
      <c r="J844" s="249"/>
      <c r="K844" s="249"/>
      <c r="L844" s="249"/>
      <c r="M844" s="259"/>
      <c r="N844" s="259"/>
      <c r="O844" s="259"/>
      <c r="P844" s="259"/>
      <c r="Q844" s="243"/>
      <c r="R844" s="230"/>
      <c r="S844" s="264"/>
      <c r="T844" s="230"/>
      <c r="U844" s="230"/>
      <c r="V844" s="230"/>
      <c r="W844" s="230"/>
      <c r="X844" s="230"/>
      <c r="Y844" s="230"/>
      <c r="Z844" s="230"/>
      <c r="AA844" s="230"/>
      <c r="AB844" s="230"/>
      <c r="AC844" s="230"/>
      <c r="AD844" s="230"/>
    </row>
    <row r="845" spans="1:30" ht="15.5">
      <c r="A845" s="233"/>
      <c r="B845" s="233"/>
      <c r="C845" s="233"/>
      <c r="D845" s="267"/>
      <c r="E845" s="240"/>
      <c r="F845" s="240"/>
      <c r="G845" s="249"/>
      <c r="H845" s="249"/>
      <c r="I845" s="249"/>
      <c r="J845" s="249"/>
      <c r="K845" s="249"/>
      <c r="L845" s="249"/>
      <c r="M845" s="259"/>
      <c r="N845" s="259"/>
      <c r="O845" s="259"/>
      <c r="P845" s="259"/>
      <c r="Q845" s="243"/>
      <c r="R845" s="230"/>
      <c r="S845" s="264"/>
      <c r="T845" s="230"/>
      <c r="U845" s="230"/>
      <c r="V845" s="230"/>
      <c r="W845" s="230"/>
      <c r="X845" s="230"/>
      <c r="Y845" s="230"/>
      <c r="Z845" s="230"/>
      <c r="AA845" s="230"/>
      <c r="AB845" s="230"/>
      <c r="AC845" s="230"/>
      <c r="AD845" s="230"/>
    </row>
    <row r="846" spans="1:30" ht="15.5">
      <c r="A846" s="233"/>
      <c r="B846" s="233"/>
      <c r="C846" s="233"/>
      <c r="D846" s="267"/>
      <c r="E846" s="240"/>
      <c r="F846" s="240"/>
      <c r="G846" s="249"/>
      <c r="H846" s="249"/>
      <c r="I846" s="249"/>
      <c r="J846" s="249"/>
      <c r="K846" s="249"/>
      <c r="L846" s="249"/>
      <c r="M846" s="259"/>
      <c r="N846" s="259"/>
      <c r="O846" s="259"/>
      <c r="P846" s="259"/>
      <c r="Q846" s="243"/>
      <c r="R846" s="230"/>
      <c r="S846" s="264"/>
      <c r="T846" s="230"/>
      <c r="U846" s="230"/>
      <c r="V846" s="230"/>
      <c r="W846" s="230"/>
      <c r="X846" s="230"/>
      <c r="Y846" s="230"/>
      <c r="Z846" s="230"/>
      <c r="AA846" s="230"/>
      <c r="AB846" s="230"/>
      <c r="AC846" s="230"/>
      <c r="AD846" s="230"/>
    </row>
    <row r="847" spans="1:30" ht="15.5">
      <c r="A847" s="233"/>
      <c r="B847" s="233"/>
      <c r="C847" s="233"/>
      <c r="D847" s="267"/>
      <c r="E847" s="240"/>
      <c r="F847" s="240"/>
      <c r="G847" s="249"/>
      <c r="H847" s="249"/>
      <c r="I847" s="249"/>
      <c r="J847" s="249"/>
      <c r="K847" s="249"/>
      <c r="L847" s="249"/>
      <c r="M847" s="259"/>
      <c r="N847" s="259"/>
      <c r="O847" s="259"/>
      <c r="P847" s="259"/>
      <c r="Q847" s="243"/>
      <c r="R847" s="230"/>
      <c r="S847" s="264"/>
      <c r="T847" s="230"/>
      <c r="U847" s="230"/>
      <c r="V847" s="230"/>
      <c r="W847" s="230"/>
      <c r="X847" s="230"/>
      <c r="Y847" s="230"/>
      <c r="Z847" s="230"/>
      <c r="AA847" s="230"/>
      <c r="AB847" s="230"/>
      <c r="AC847" s="230"/>
      <c r="AD847" s="230"/>
    </row>
    <row r="848" spans="1:30" ht="15.5">
      <c r="A848" s="233"/>
      <c r="B848" s="233"/>
      <c r="C848" s="233"/>
      <c r="D848" s="267"/>
      <c r="E848" s="240"/>
      <c r="F848" s="240"/>
      <c r="G848" s="249"/>
      <c r="H848" s="249"/>
      <c r="I848" s="249"/>
      <c r="J848" s="249"/>
      <c r="K848" s="249"/>
      <c r="L848" s="249"/>
      <c r="M848" s="259"/>
      <c r="N848" s="259"/>
      <c r="O848" s="259"/>
      <c r="P848" s="259"/>
      <c r="Q848" s="243"/>
      <c r="R848" s="230"/>
      <c r="S848" s="264"/>
      <c r="T848" s="230"/>
      <c r="U848" s="230"/>
      <c r="V848" s="230"/>
      <c r="W848" s="230"/>
      <c r="X848" s="230"/>
      <c r="Y848" s="230"/>
      <c r="Z848" s="230"/>
      <c r="AA848" s="230"/>
      <c r="AB848" s="230"/>
      <c r="AC848" s="230"/>
      <c r="AD848" s="230"/>
    </row>
    <row r="849" spans="1:30" ht="15.5">
      <c r="A849" s="233"/>
      <c r="B849" s="233"/>
      <c r="C849" s="233"/>
      <c r="D849" s="267"/>
      <c r="E849" s="240"/>
      <c r="F849" s="240"/>
      <c r="G849" s="249"/>
      <c r="H849" s="249"/>
      <c r="I849" s="249"/>
      <c r="J849" s="249"/>
      <c r="K849" s="249"/>
      <c r="L849" s="249"/>
      <c r="M849" s="259"/>
      <c r="N849" s="259"/>
      <c r="O849" s="259"/>
      <c r="P849" s="259"/>
      <c r="Q849" s="243"/>
      <c r="R849" s="230"/>
      <c r="S849" s="264"/>
      <c r="T849" s="230"/>
      <c r="U849" s="230"/>
      <c r="V849" s="230"/>
      <c r="W849" s="230"/>
      <c r="X849" s="230"/>
      <c r="Y849" s="230"/>
      <c r="Z849" s="230"/>
      <c r="AA849" s="230"/>
      <c r="AB849" s="230"/>
      <c r="AC849" s="230"/>
      <c r="AD849" s="230"/>
    </row>
    <row r="850" spans="1:30" ht="15.5">
      <c r="A850" s="233"/>
      <c r="B850" s="233"/>
      <c r="C850" s="233"/>
      <c r="D850" s="267"/>
      <c r="E850" s="240"/>
      <c r="F850" s="240"/>
      <c r="G850" s="249"/>
      <c r="H850" s="249"/>
      <c r="I850" s="249"/>
      <c r="J850" s="249"/>
      <c r="K850" s="249"/>
      <c r="L850" s="249"/>
      <c r="M850" s="259"/>
      <c r="N850" s="259"/>
      <c r="O850" s="259"/>
      <c r="P850" s="259"/>
      <c r="Q850" s="243"/>
      <c r="R850" s="230"/>
      <c r="S850" s="264"/>
      <c r="T850" s="230"/>
      <c r="U850" s="230"/>
      <c r="V850" s="230"/>
      <c r="W850" s="230"/>
      <c r="X850" s="230"/>
      <c r="Y850" s="230"/>
      <c r="Z850" s="230"/>
      <c r="AA850" s="230"/>
      <c r="AB850" s="230"/>
      <c r="AC850" s="230"/>
      <c r="AD850" s="230"/>
    </row>
    <row r="851" spans="1:30" ht="15.5">
      <c r="A851" s="233"/>
      <c r="B851" s="233"/>
      <c r="C851" s="233"/>
      <c r="D851" s="267"/>
      <c r="E851" s="240"/>
      <c r="F851" s="240"/>
      <c r="G851" s="249"/>
      <c r="H851" s="249"/>
      <c r="I851" s="249"/>
      <c r="J851" s="249"/>
      <c r="K851" s="249"/>
      <c r="L851" s="249"/>
      <c r="M851" s="259"/>
      <c r="N851" s="259"/>
      <c r="O851" s="259"/>
      <c r="P851" s="259"/>
      <c r="Q851" s="243"/>
      <c r="R851" s="230"/>
      <c r="S851" s="264"/>
      <c r="T851" s="230"/>
      <c r="U851" s="230"/>
      <c r="V851" s="230"/>
      <c r="W851" s="230"/>
      <c r="X851" s="230"/>
      <c r="Y851" s="230"/>
      <c r="Z851" s="230"/>
      <c r="AA851" s="230"/>
      <c r="AB851" s="230"/>
      <c r="AC851" s="230"/>
      <c r="AD851" s="230"/>
    </row>
    <row r="852" spans="1:30" ht="15.5">
      <c r="A852" s="233"/>
      <c r="B852" s="233"/>
      <c r="C852" s="233"/>
      <c r="D852" s="267"/>
      <c r="E852" s="240"/>
      <c r="F852" s="240"/>
      <c r="G852" s="249"/>
      <c r="H852" s="249"/>
      <c r="I852" s="249"/>
      <c r="J852" s="249"/>
      <c r="K852" s="249"/>
      <c r="L852" s="249"/>
      <c r="M852" s="259"/>
      <c r="N852" s="259"/>
      <c r="O852" s="259"/>
      <c r="P852" s="259"/>
      <c r="Q852" s="243"/>
      <c r="R852" s="230"/>
      <c r="S852" s="264"/>
      <c r="T852" s="230"/>
      <c r="U852" s="230"/>
      <c r="V852" s="230"/>
      <c r="W852" s="230"/>
      <c r="X852" s="230"/>
      <c r="Y852" s="230"/>
      <c r="Z852" s="230"/>
      <c r="AA852" s="230"/>
      <c r="AB852" s="230"/>
      <c r="AC852" s="230"/>
      <c r="AD852" s="230"/>
    </row>
    <row r="853" spans="1:30" ht="15.5">
      <c r="A853" s="233"/>
      <c r="B853" s="233"/>
      <c r="C853" s="233"/>
      <c r="D853" s="267"/>
      <c r="E853" s="240"/>
      <c r="F853" s="240"/>
      <c r="G853" s="249"/>
      <c r="H853" s="249"/>
      <c r="I853" s="249"/>
      <c r="J853" s="249"/>
      <c r="K853" s="249"/>
      <c r="L853" s="249"/>
      <c r="M853" s="259"/>
      <c r="N853" s="259"/>
      <c r="O853" s="259"/>
      <c r="P853" s="259"/>
      <c r="Q853" s="243"/>
      <c r="R853" s="230"/>
      <c r="S853" s="264"/>
      <c r="T853" s="230"/>
      <c r="U853" s="230"/>
      <c r="V853" s="230"/>
      <c r="W853" s="230"/>
      <c r="X853" s="230"/>
      <c r="Y853" s="230"/>
      <c r="Z853" s="230"/>
      <c r="AA853" s="230"/>
      <c r="AB853" s="230"/>
      <c r="AC853" s="230"/>
      <c r="AD853" s="230"/>
    </row>
    <row r="854" spans="1:30" ht="15.5">
      <c r="A854" s="233"/>
      <c r="B854" s="233"/>
      <c r="C854" s="233"/>
      <c r="D854" s="267"/>
      <c r="E854" s="240"/>
      <c r="F854" s="240"/>
      <c r="G854" s="249"/>
      <c r="H854" s="249"/>
      <c r="I854" s="249"/>
      <c r="J854" s="249"/>
      <c r="K854" s="249"/>
      <c r="L854" s="249"/>
      <c r="M854" s="259"/>
      <c r="N854" s="259"/>
      <c r="O854" s="259"/>
      <c r="P854" s="259"/>
      <c r="Q854" s="243"/>
      <c r="R854" s="230"/>
      <c r="S854" s="264"/>
      <c r="T854" s="230"/>
      <c r="U854" s="230"/>
      <c r="V854" s="230"/>
      <c r="W854" s="230"/>
      <c r="X854" s="230"/>
      <c r="Y854" s="230"/>
      <c r="Z854" s="230"/>
      <c r="AA854" s="230"/>
      <c r="AB854" s="230"/>
      <c r="AC854" s="230"/>
      <c r="AD854" s="230"/>
    </row>
    <row r="855" spans="1:30" ht="15.5">
      <c r="A855" s="233"/>
      <c r="B855" s="233"/>
      <c r="C855" s="233"/>
      <c r="D855" s="267"/>
      <c r="E855" s="240"/>
      <c r="F855" s="240"/>
      <c r="G855" s="249"/>
      <c r="H855" s="249"/>
      <c r="I855" s="249"/>
      <c r="J855" s="249"/>
      <c r="K855" s="249"/>
      <c r="L855" s="249"/>
      <c r="M855" s="259"/>
      <c r="N855" s="259"/>
      <c r="O855" s="259"/>
      <c r="P855" s="259"/>
      <c r="Q855" s="243"/>
      <c r="R855" s="230"/>
      <c r="S855" s="264"/>
      <c r="T855" s="230"/>
      <c r="U855" s="230"/>
      <c r="V855" s="230"/>
      <c r="W855" s="230"/>
      <c r="X855" s="230"/>
      <c r="Y855" s="230"/>
      <c r="Z855" s="230"/>
      <c r="AA855" s="230"/>
      <c r="AB855" s="230"/>
      <c r="AC855" s="230"/>
      <c r="AD855" s="230"/>
    </row>
    <row r="856" spans="1:30" ht="15.5">
      <c r="A856" s="233"/>
      <c r="B856" s="233"/>
      <c r="C856" s="233"/>
      <c r="D856" s="267"/>
      <c r="E856" s="240"/>
      <c r="F856" s="240"/>
      <c r="G856" s="249"/>
      <c r="H856" s="249"/>
      <c r="I856" s="249"/>
      <c r="J856" s="249"/>
      <c r="K856" s="249"/>
      <c r="L856" s="249"/>
      <c r="M856" s="259"/>
      <c r="N856" s="259"/>
      <c r="O856" s="259"/>
      <c r="P856" s="259"/>
      <c r="Q856" s="243"/>
      <c r="R856" s="230"/>
      <c r="S856" s="264"/>
      <c r="T856" s="230"/>
      <c r="U856" s="230"/>
      <c r="V856" s="230"/>
      <c r="W856" s="230"/>
      <c r="X856" s="230"/>
      <c r="Y856" s="230"/>
      <c r="Z856" s="230"/>
      <c r="AA856" s="230"/>
      <c r="AB856" s="230"/>
      <c r="AC856" s="230"/>
      <c r="AD856" s="230"/>
    </row>
    <row r="857" spans="1:30" ht="15.5">
      <c r="A857" s="233"/>
      <c r="B857" s="233"/>
      <c r="C857" s="233"/>
      <c r="D857" s="267"/>
      <c r="E857" s="240"/>
      <c r="F857" s="240"/>
      <c r="G857" s="249"/>
      <c r="H857" s="249"/>
      <c r="I857" s="249"/>
      <c r="J857" s="249"/>
      <c r="K857" s="249"/>
      <c r="L857" s="249"/>
      <c r="M857" s="259"/>
      <c r="N857" s="259"/>
      <c r="O857" s="259"/>
      <c r="P857" s="259"/>
      <c r="Q857" s="243"/>
      <c r="R857" s="230"/>
      <c r="S857" s="264"/>
      <c r="T857" s="230"/>
      <c r="U857" s="230"/>
      <c r="V857" s="230"/>
      <c r="W857" s="230"/>
      <c r="X857" s="230"/>
      <c r="Y857" s="230"/>
      <c r="Z857" s="230"/>
      <c r="AA857" s="230"/>
      <c r="AB857" s="230"/>
      <c r="AC857" s="230"/>
      <c r="AD857" s="230"/>
    </row>
    <row r="858" spans="1:30" ht="15.5">
      <c r="A858" s="233"/>
      <c r="B858" s="233"/>
      <c r="C858" s="233"/>
      <c r="D858" s="267"/>
      <c r="E858" s="240"/>
      <c r="F858" s="240"/>
      <c r="G858" s="249"/>
      <c r="H858" s="249"/>
      <c r="I858" s="249"/>
      <c r="J858" s="249"/>
      <c r="K858" s="249"/>
      <c r="L858" s="249"/>
      <c r="M858" s="259"/>
      <c r="N858" s="259"/>
      <c r="O858" s="259"/>
      <c r="P858" s="259"/>
      <c r="Q858" s="243"/>
      <c r="R858" s="230"/>
      <c r="S858" s="264"/>
      <c r="T858" s="230"/>
      <c r="U858" s="230"/>
      <c r="V858" s="230"/>
      <c r="W858" s="230"/>
      <c r="X858" s="230"/>
      <c r="Y858" s="230"/>
      <c r="Z858" s="230"/>
      <c r="AA858" s="230"/>
      <c r="AB858" s="230"/>
      <c r="AC858" s="230"/>
      <c r="AD858" s="230"/>
    </row>
    <row r="859" spans="1:30" ht="15.5">
      <c r="A859" s="233"/>
      <c r="B859" s="233"/>
      <c r="C859" s="233"/>
      <c r="D859" s="267"/>
      <c r="E859" s="240"/>
      <c r="F859" s="240"/>
      <c r="G859" s="249"/>
      <c r="H859" s="249"/>
      <c r="I859" s="249"/>
      <c r="J859" s="249"/>
      <c r="K859" s="249"/>
      <c r="L859" s="249"/>
      <c r="M859" s="259"/>
      <c r="N859" s="259"/>
      <c r="O859" s="259"/>
      <c r="P859" s="259"/>
      <c r="Q859" s="243"/>
      <c r="R859" s="230"/>
      <c r="S859" s="264"/>
      <c r="T859" s="230"/>
      <c r="U859" s="230"/>
      <c r="V859" s="230"/>
      <c r="W859" s="230"/>
      <c r="X859" s="230"/>
      <c r="Y859" s="230"/>
      <c r="Z859" s="230"/>
      <c r="AA859" s="230"/>
      <c r="AB859" s="230"/>
      <c r="AC859" s="230"/>
      <c r="AD859" s="230"/>
    </row>
    <row r="860" spans="1:30" ht="15.5">
      <c r="A860" s="233"/>
      <c r="B860" s="233"/>
      <c r="C860" s="233"/>
      <c r="D860" s="267"/>
      <c r="E860" s="240"/>
      <c r="F860" s="240"/>
      <c r="G860" s="249"/>
      <c r="H860" s="249"/>
      <c r="I860" s="249"/>
      <c r="J860" s="249"/>
      <c r="K860" s="249"/>
      <c r="L860" s="249"/>
      <c r="M860" s="259"/>
      <c r="N860" s="259"/>
      <c r="O860" s="259"/>
      <c r="P860" s="259"/>
      <c r="Q860" s="243"/>
      <c r="R860" s="230"/>
      <c r="S860" s="264"/>
      <c r="T860" s="230"/>
      <c r="U860" s="230"/>
      <c r="V860" s="230"/>
      <c r="W860" s="230"/>
      <c r="X860" s="230"/>
      <c r="Y860" s="230"/>
      <c r="Z860" s="230"/>
      <c r="AA860" s="230"/>
      <c r="AB860" s="230"/>
      <c r="AC860" s="230"/>
      <c r="AD860" s="230"/>
    </row>
    <row r="861" spans="1:30" ht="15.5">
      <c r="A861" s="233"/>
      <c r="B861" s="233"/>
      <c r="C861" s="233"/>
      <c r="D861" s="267"/>
      <c r="E861" s="240"/>
      <c r="F861" s="240"/>
      <c r="G861" s="249"/>
      <c r="H861" s="249"/>
      <c r="I861" s="249"/>
      <c r="J861" s="249"/>
      <c r="K861" s="249"/>
      <c r="L861" s="249"/>
      <c r="M861" s="259"/>
      <c r="N861" s="259"/>
      <c r="O861" s="259"/>
      <c r="P861" s="259"/>
      <c r="Q861" s="243"/>
      <c r="R861" s="230"/>
      <c r="S861" s="264"/>
      <c r="T861" s="230"/>
      <c r="U861" s="230"/>
      <c r="V861" s="230"/>
      <c r="W861" s="230"/>
      <c r="X861" s="230"/>
      <c r="Y861" s="230"/>
      <c r="Z861" s="230"/>
      <c r="AA861" s="230"/>
      <c r="AB861" s="230"/>
      <c r="AC861" s="230"/>
      <c r="AD861" s="230"/>
    </row>
    <row r="862" spans="1:30" ht="15.5">
      <c r="A862" s="233"/>
      <c r="B862" s="233"/>
      <c r="C862" s="233"/>
      <c r="D862" s="267"/>
      <c r="E862" s="240"/>
      <c r="F862" s="240"/>
      <c r="G862" s="249"/>
      <c r="H862" s="249"/>
      <c r="I862" s="249"/>
      <c r="J862" s="249"/>
      <c r="K862" s="249"/>
      <c r="L862" s="249"/>
      <c r="M862" s="259"/>
      <c r="N862" s="259"/>
      <c r="O862" s="259"/>
      <c r="P862" s="259"/>
      <c r="Q862" s="243"/>
      <c r="R862" s="230"/>
      <c r="S862" s="264"/>
      <c r="T862" s="230"/>
      <c r="U862" s="230"/>
      <c r="V862" s="230"/>
      <c r="W862" s="230"/>
      <c r="X862" s="230"/>
      <c r="Y862" s="230"/>
      <c r="Z862" s="230"/>
      <c r="AA862" s="230"/>
      <c r="AB862" s="230"/>
      <c r="AC862" s="230"/>
      <c r="AD862" s="230"/>
    </row>
    <row r="863" spans="1:30" ht="15.5">
      <c r="A863" s="233"/>
      <c r="B863" s="233"/>
      <c r="C863" s="233"/>
      <c r="D863" s="267"/>
      <c r="E863" s="240"/>
      <c r="F863" s="240"/>
      <c r="G863" s="249"/>
      <c r="H863" s="249"/>
      <c r="I863" s="249"/>
      <c r="J863" s="249"/>
      <c r="K863" s="249"/>
      <c r="L863" s="249"/>
      <c r="M863" s="259"/>
      <c r="N863" s="259"/>
      <c r="O863" s="259"/>
      <c r="P863" s="259"/>
      <c r="Q863" s="243"/>
      <c r="R863" s="230"/>
      <c r="S863" s="264"/>
      <c r="T863" s="230"/>
      <c r="U863" s="230"/>
      <c r="V863" s="230"/>
      <c r="W863" s="230"/>
      <c r="X863" s="230"/>
      <c r="Y863" s="230"/>
      <c r="Z863" s="230"/>
      <c r="AA863" s="230"/>
      <c r="AB863" s="230"/>
      <c r="AC863" s="230"/>
      <c r="AD863" s="230"/>
    </row>
    <row r="864" spans="1:30" ht="15.5">
      <c r="A864" s="233"/>
      <c r="B864" s="233"/>
      <c r="C864" s="233"/>
      <c r="D864" s="267"/>
      <c r="E864" s="240"/>
      <c r="F864" s="240"/>
      <c r="G864" s="249"/>
      <c r="H864" s="249"/>
      <c r="I864" s="249"/>
      <c r="J864" s="249"/>
      <c r="K864" s="249"/>
      <c r="L864" s="249"/>
      <c r="M864" s="259"/>
      <c r="N864" s="259"/>
      <c r="O864" s="259"/>
      <c r="P864" s="259"/>
      <c r="Q864" s="243"/>
      <c r="R864" s="230"/>
      <c r="S864" s="264"/>
      <c r="T864" s="230"/>
      <c r="U864" s="230"/>
      <c r="V864" s="230"/>
      <c r="W864" s="230"/>
      <c r="X864" s="230"/>
      <c r="Y864" s="230"/>
      <c r="Z864" s="230"/>
      <c r="AA864" s="230"/>
      <c r="AB864" s="230"/>
      <c r="AC864" s="230"/>
      <c r="AD864" s="230"/>
    </row>
    <row r="865" spans="1:30" ht="15.5">
      <c r="A865" s="233"/>
      <c r="B865" s="233"/>
      <c r="C865" s="233"/>
      <c r="D865" s="267"/>
      <c r="E865" s="240"/>
      <c r="F865" s="240"/>
      <c r="G865" s="249"/>
      <c r="H865" s="249"/>
      <c r="I865" s="249"/>
      <c r="J865" s="249"/>
      <c r="K865" s="249"/>
      <c r="L865" s="249"/>
      <c r="M865" s="259"/>
      <c r="N865" s="259"/>
      <c r="O865" s="259"/>
      <c r="P865" s="259"/>
      <c r="Q865" s="243"/>
      <c r="R865" s="230"/>
      <c r="S865" s="264"/>
      <c r="T865" s="230"/>
      <c r="U865" s="230"/>
      <c r="V865" s="230"/>
      <c r="W865" s="230"/>
      <c r="X865" s="230"/>
      <c r="Y865" s="230"/>
      <c r="Z865" s="230"/>
      <c r="AA865" s="230"/>
      <c r="AB865" s="230"/>
      <c r="AC865" s="230"/>
      <c r="AD865" s="230"/>
    </row>
    <row r="866" spans="1:30" ht="15.5">
      <c r="A866" s="233"/>
      <c r="B866" s="233"/>
      <c r="C866" s="233"/>
      <c r="D866" s="267"/>
      <c r="E866" s="240"/>
      <c r="F866" s="240"/>
      <c r="G866" s="249"/>
      <c r="H866" s="249"/>
      <c r="I866" s="249"/>
      <c r="J866" s="249"/>
      <c r="K866" s="249"/>
      <c r="L866" s="249"/>
      <c r="M866" s="259"/>
      <c r="N866" s="259"/>
      <c r="O866" s="259"/>
      <c r="P866" s="259"/>
      <c r="Q866" s="243"/>
      <c r="R866" s="230"/>
      <c r="S866" s="264"/>
      <c r="T866" s="230"/>
      <c r="U866" s="230"/>
      <c r="V866" s="230"/>
      <c r="W866" s="230"/>
      <c r="X866" s="230"/>
      <c r="Y866" s="230"/>
      <c r="Z866" s="230"/>
      <c r="AA866" s="230"/>
      <c r="AB866" s="230"/>
      <c r="AC866" s="230"/>
      <c r="AD866" s="230"/>
    </row>
    <row r="867" spans="1:30" ht="15.5">
      <c r="A867" s="233"/>
      <c r="B867" s="233"/>
      <c r="C867" s="233"/>
      <c r="D867" s="267"/>
      <c r="E867" s="240"/>
      <c r="F867" s="240"/>
      <c r="G867" s="249"/>
      <c r="H867" s="249"/>
      <c r="I867" s="249"/>
      <c r="J867" s="249"/>
      <c r="K867" s="249"/>
      <c r="L867" s="249"/>
      <c r="M867" s="259"/>
      <c r="N867" s="259"/>
      <c r="O867" s="259"/>
      <c r="P867" s="259"/>
      <c r="Q867" s="243"/>
      <c r="R867" s="230"/>
      <c r="S867" s="264"/>
      <c r="T867" s="230"/>
      <c r="U867" s="230"/>
      <c r="V867" s="230"/>
      <c r="W867" s="230"/>
      <c r="X867" s="230"/>
      <c r="Y867" s="230"/>
      <c r="Z867" s="230"/>
      <c r="AA867" s="230"/>
      <c r="AB867" s="230"/>
      <c r="AC867" s="230"/>
      <c r="AD867" s="230"/>
    </row>
    <row r="868" spans="1:30" ht="15.5">
      <c r="A868" s="233"/>
      <c r="B868" s="233"/>
      <c r="C868" s="233"/>
      <c r="D868" s="267"/>
      <c r="E868" s="240"/>
      <c r="F868" s="240"/>
      <c r="G868" s="249"/>
      <c r="H868" s="249"/>
      <c r="I868" s="249"/>
      <c r="J868" s="249"/>
      <c r="K868" s="249"/>
      <c r="L868" s="249"/>
      <c r="M868" s="259"/>
      <c r="N868" s="259"/>
      <c r="O868" s="259"/>
      <c r="P868" s="259"/>
      <c r="Q868" s="243"/>
      <c r="R868" s="230"/>
      <c r="S868" s="264"/>
      <c r="T868" s="230"/>
      <c r="U868" s="230"/>
      <c r="V868" s="230"/>
      <c r="W868" s="230"/>
      <c r="X868" s="230"/>
      <c r="Y868" s="230"/>
      <c r="Z868" s="230"/>
      <c r="AA868" s="230"/>
      <c r="AB868" s="230"/>
      <c r="AC868" s="230"/>
      <c r="AD868" s="230"/>
    </row>
    <row r="869" spans="1:30" ht="15.5">
      <c r="A869" s="233"/>
      <c r="B869" s="233"/>
      <c r="C869" s="233"/>
      <c r="D869" s="267"/>
      <c r="E869" s="240"/>
      <c r="F869" s="240"/>
      <c r="G869" s="249"/>
      <c r="H869" s="249"/>
      <c r="I869" s="249"/>
      <c r="J869" s="249"/>
      <c r="K869" s="249"/>
      <c r="L869" s="249"/>
      <c r="M869" s="259"/>
      <c r="N869" s="259"/>
      <c r="O869" s="259"/>
      <c r="P869" s="259"/>
      <c r="Q869" s="243"/>
      <c r="R869" s="230"/>
      <c r="S869" s="264"/>
      <c r="T869" s="230"/>
      <c r="U869" s="230"/>
      <c r="V869" s="230"/>
      <c r="W869" s="230"/>
      <c r="X869" s="230"/>
      <c r="Y869" s="230"/>
      <c r="Z869" s="230"/>
      <c r="AA869" s="230"/>
      <c r="AB869" s="230"/>
      <c r="AC869" s="230"/>
      <c r="AD869" s="230"/>
    </row>
    <row r="870" spans="1:30" ht="15.5">
      <c r="A870" s="233"/>
      <c r="B870" s="233"/>
      <c r="C870" s="233"/>
      <c r="D870" s="267"/>
      <c r="E870" s="240"/>
      <c r="F870" s="240"/>
      <c r="G870" s="249"/>
      <c r="H870" s="249"/>
      <c r="I870" s="249"/>
      <c r="J870" s="249"/>
      <c r="K870" s="249"/>
      <c r="L870" s="249"/>
      <c r="M870" s="259"/>
      <c r="N870" s="259"/>
      <c r="O870" s="259"/>
      <c r="P870" s="259"/>
      <c r="Q870" s="243"/>
      <c r="R870" s="230"/>
      <c r="S870" s="264"/>
      <c r="T870" s="230"/>
      <c r="U870" s="230"/>
      <c r="V870" s="230"/>
      <c r="W870" s="230"/>
      <c r="X870" s="230"/>
      <c r="Y870" s="230"/>
      <c r="Z870" s="230"/>
      <c r="AA870" s="230"/>
      <c r="AB870" s="230"/>
      <c r="AC870" s="230"/>
      <c r="AD870" s="230"/>
    </row>
    <row r="871" spans="1:30" ht="15.5">
      <c r="A871" s="233"/>
      <c r="B871" s="233"/>
      <c r="C871" s="233"/>
      <c r="D871" s="267"/>
      <c r="E871" s="240"/>
      <c r="F871" s="240"/>
      <c r="G871" s="249"/>
      <c r="H871" s="249"/>
      <c r="I871" s="249"/>
      <c r="J871" s="249"/>
      <c r="K871" s="249"/>
      <c r="L871" s="249"/>
      <c r="M871" s="259"/>
      <c r="N871" s="259"/>
      <c r="O871" s="259"/>
      <c r="P871" s="259"/>
      <c r="Q871" s="243"/>
      <c r="R871" s="230"/>
      <c r="S871" s="264"/>
      <c r="T871" s="230"/>
      <c r="U871" s="230"/>
      <c r="V871" s="230"/>
      <c r="W871" s="230"/>
      <c r="X871" s="230"/>
      <c r="Y871" s="230"/>
      <c r="Z871" s="230"/>
      <c r="AA871" s="230"/>
      <c r="AB871" s="230"/>
      <c r="AC871" s="230"/>
      <c r="AD871" s="230"/>
    </row>
    <row r="872" spans="1:30" ht="15.5">
      <c r="A872" s="233"/>
      <c r="B872" s="233"/>
      <c r="C872" s="233"/>
      <c r="D872" s="267"/>
      <c r="E872" s="240"/>
      <c r="F872" s="240"/>
      <c r="G872" s="249"/>
      <c r="H872" s="249"/>
      <c r="I872" s="249"/>
      <c r="J872" s="249"/>
      <c r="K872" s="249"/>
      <c r="L872" s="249"/>
      <c r="M872" s="259"/>
      <c r="N872" s="259"/>
      <c r="O872" s="259"/>
      <c r="P872" s="259"/>
      <c r="Q872" s="243"/>
      <c r="R872" s="230"/>
      <c r="S872" s="264"/>
      <c r="T872" s="230"/>
      <c r="U872" s="230"/>
      <c r="V872" s="230"/>
      <c r="W872" s="230"/>
      <c r="X872" s="230"/>
      <c r="Y872" s="230"/>
      <c r="Z872" s="230"/>
      <c r="AA872" s="230"/>
      <c r="AB872" s="230"/>
      <c r="AC872" s="230"/>
      <c r="AD872" s="230"/>
    </row>
    <row r="873" spans="1:30" ht="15.5">
      <c r="A873" s="233"/>
      <c r="B873" s="233"/>
      <c r="C873" s="233"/>
      <c r="D873" s="267"/>
      <c r="E873" s="240"/>
      <c r="F873" s="240"/>
      <c r="G873" s="249"/>
      <c r="H873" s="249"/>
      <c r="I873" s="249"/>
      <c r="J873" s="249"/>
      <c r="K873" s="249"/>
      <c r="L873" s="249"/>
      <c r="M873" s="259"/>
      <c r="N873" s="259"/>
      <c r="O873" s="259"/>
      <c r="P873" s="259"/>
      <c r="Q873" s="243"/>
      <c r="R873" s="230"/>
      <c r="S873" s="264"/>
      <c r="T873" s="230"/>
      <c r="U873" s="230"/>
      <c r="V873" s="230"/>
      <c r="W873" s="230"/>
      <c r="X873" s="230"/>
      <c r="Y873" s="230"/>
      <c r="Z873" s="230"/>
      <c r="AA873" s="230"/>
      <c r="AB873" s="230"/>
      <c r="AC873" s="230"/>
      <c r="AD873" s="230"/>
    </row>
    <row r="874" spans="1:30" ht="15.5">
      <c r="A874" s="233"/>
      <c r="B874" s="233"/>
      <c r="C874" s="233"/>
      <c r="D874" s="267"/>
      <c r="E874" s="240"/>
      <c r="F874" s="240"/>
      <c r="G874" s="249"/>
      <c r="H874" s="249"/>
      <c r="I874" s="249"/>
      <c r="J874" s="249"/>
      <c r="K874" s="249"/>
      <c r="L874" s="249"/>
      <c r="M874" s="259"/>
      <c r="N874" s="259"/>
      <c r="O874" s="259"/>
      <c r="P874" s="259"/>
      <c r="Q874" s="243"/>
      <c r="R874" s="230"/>
      <c r="S874" s="264"/>
      <c r="T874" s="230"/>
      <c r="U874" s="230"/>
      <c r="V874" s="230"/>
      <c r="W874" s="230"/>
      <c r="X874" s="230"/>
      <c r="Y874" s="230"/>
      <c r="Z874" s="230"/>
      <c r="AA874" s="230"/>
      <c r="AB874" s="230"/>
      <c r="AC874" s="230"/>
      <c r="AD874" s="230"/>
    </row>
    <row r="875" spans="1:30" ht="15.5">
      <c r="A875" s="233"/>
      <c r="B875" s="233"/>
      <c r="C875" s="233"/>
      <c r="D875" s="267"/>
      <c r="E875" s="240"/>
      <c r="F875" s="240"/>
      <c r="G875" s="249"/>
      <c r="H875" s="249"/>
      <c r="I875" s="249"/>
      <c r="J875" s="249"/>
      <c r="K875" s="249"/>
      <c r="L875" s="249"/>
      <c r="M875" s="259"/>
      <c r="N875" s="259"/>
      <c r="O875" s="259"/>
      <c r="P875" s="259"/>
      <c r="Q875" s="243"/>
      <c r="R875" s="230"/>
      <c r="S875" s="264"/>
      <c r="T875" s="230"/>
      <c r="U875" s="230"/>
      <c r="V875" s="230"/>
      <c r="W875" s="230"/>
      <c r="X875" s="230"/>
      <c r="Y875" s="230"/>
      <c r="Z875" s="230"/>
      <c r="AA875" s="230"/>
      <c r="AB875" s="230"/>
      <c r="AC875" s="230"/>
      <c r="AD875" s="230"/>
    </row>
    <row r="876" spans="1:30" ht="15.5">
      <c r="A876" s="233"/>
      <c r="B876" s="233"/>
      <c r="C876" s="233"/>
      <c r="D876" s="267"/>
      <c r="E876" s="240"/>
      <c r="F876" s="240"/>
      <c r="G876" s="249"/>
      <c r="H876" s="249"/>
      <c r="I876" s="249"/>
      <c r="J876" s="249"/>
      <c r="K876" s="249"/>
      <c r="L876" s="249"/>
      <c r="M876" s="259"/>
      <c r="N876" s="259"/>
      <c r="O876" s="259"/>
      <c r="P876" s="259"/>
      <c r="Q876" s="243"/>
      <c r="R876" s="230"/>
      <c r="S876" s="264"/>
      <c r="T876" s="230"/>
      <c r="U876" s="230"/>
      <c r="V876" s="230"/>
      <c r="W876" s="230"/>
      <c r="X876" s="230"/>
      <c r="Y876" s="230"/>
      <c r="Z876" s="230"/>
      <c r="AA876" s="230"/>
      <c r="AB876" s="230"/>
      <c r="AC876" s="230"/>
      <c r="AD876" s="230"/>
    </row>
    <row r="877" spans="1:30" ht="15.5">
      <c r="A877" s="233"/>
      <c r="B877" s="233"/>
      <c r="C877" s="233"/>
      <c r="D877" s="267"/>
      <c r="E877" s="240"/>
      <c r="F877" s="240"/>
      <c r="G877" s="249"/>
      <c r="H877" s="249"/>
      <c r="I877" s="249"/>
      <c r="J877" s="249"/>
      <c r="K877" s="249"/>
      <c r="L877" s="249"/>
      <c r="M877" s="259"/>
      <c r="N877" s="259"/>
      <c r="O877" s="259"/>
      <c r="P877" s="259"/>
      <c r="Q877" s="243"/>
      <c r="R877" s="230"/>
      <c r="S877" s="264"/>
      <c r="T877" s="230"/>
      <c r="U877" s="230"/>
      <c r="V877" s="230"/>
      <c r="W877" s="230"/>
      <c r="X877" s="230"/>
      <c r="Y877" s="230"/>
      <c r="Z877" s="230"/>
      <c r="AA877" s="230"/>
      <c r="AB877" s="230"/>
      <c r="AC877" s="230"/>
      <c r="AD877" s="230"/>
    </row>
    <row r="878" spans="1:30" ht="15.5">
      <c r="A878" s="233"/>
      <c r="B878" s="233"/>
      <c r="C878" s="233"/>
      <c r="D878" s="267"/>
      <c r="E878" s="240"/>
      <c r="F878" s="240"/>
      <c r="G878" s="249"/>
      <c r="H878" s="249"/>
      <c r="I878" s="249"/>
      <c r="J878" s="249"/>
      <c r="K878" s="249"/>
      <c r="L878" s="249"/>
      <c r="M878" s="259"/>
      <c r="N878" s="259"/>
      <c r="O878" s="259"/>
      <c r="P878" s="259"/>
      <c r="Q878" s="243"/>
      <c r="R878" s="230"/>
      <c r="S878" s="264"/>
      <c r="T878" s="230"/>
      <c r="U878" s="230"/>
      <c r="V878" s="230"/>
      <c r="W878" s="230"/>
      <c r="X878" s="230"/>
      <c r="Y878" s="230"/>
      <c r="Z878" s="230"/>
      <c r="AA878" s="230"/>
      <c r="AB878" s="230"/>
      <c r="AC878" s="230"/>
      <c r="AD878" s="230"/>
    </row>
    <row r="879" spans="1:30" ht="15.5">
      <c r="A879" s="233"/>
      <c r="B879" s="233"/>
      <c r="C879" s="233"/>
      <c r="D879" s="267"/>
      <c r="E879" s="240"/>
      <c r="F879" s="240"/>
      <c r="G879" s="249"/>
      <c r="H879" s="249"/>
      <c r="I879" s="249"/>
      <c r="J879" s="249"/>
      <c r="K879" s="249"/>
      <c r="L879" s="249"/>
      <c r="M879" s="259"/>
      <c r="N879" s="259"/>
      <c r="O879" s="259"/>
      <c r="P879" s="259"/>
      <c r="Q879" s="243"/>
      <c r="R879" s="230"/>
      <c r="S879" s="264"/>
      <c r="T879" s="230"/>
      <c r="U879" s="230"/>
      <c r="V879" s="230"/>
      <c r="W879" s="230"/>
      <c r="X879" s="230"/>
      <c r="Y879" s="230"/>
      <c r="Z879" s="230"/>
      <c r="AA879" s="230"/>
      <c r="AB879" s="230"/>
      <c r="AC879" s="230"/>
      <c r="AD879" s="230"/>
    </row>
    <row r="880" spans="1:30" ht="15.5">
      <c r="A880" s="233"/>
      <c r="B880" s="233"/>
      <c r="C880" s="233"/>
      <c r="D880" s="267"/>
      <c r="E880" s="240"/>
      <c r="F880" s="240"/>
      <c r="G880" s="249"/>
      <c r="H880" s="249"/>
      <c r="I880" s="249"/>
      <c r="J880" s="249"/>
      <c r="K880" s="249"/>
      <c r="L880" s="249"/>
      <c r="M880" s="259"/>
      <c r="N880" s="259"/>
      <c r="O880" s="259"/>
      <c r="P880" s="259"/>
      <c r="Q880" s="243"/>
      <c r="R880" s="230"/>
      <c r="S880" s="264"/>
      <c r="T880" s="230"/>
      <c r="U880" s="230"/>
      <c r="V880" s="230"/>
      <c r="W880" s="230"/>
      <c r="X880" s="230"/>
      <c r="Y880" s="230"/>
      <c r="Z880" s="230"/>
      <c r="AA880" s="230"/>
      <c r="AB880" s="230"/>
      <c r="AC880" s="230"/>
      <c r="AD880" s="230"/>
    </row>
    <row r="881" spans="1:30" ht="15.5">
      <c r="A881" s="233"/>
      <c r="B881" s="233"/>
      <c r="C881" s="233"/>
      <c r="D881" s="267"/>
      <c r="E881" s="240"/>
      <c r="F881" s="240"/>
      <c r="G881" s="249"/>
      <c r="H881" s="249"/>
      <c r="I881" s="249"/>
      <c r="J881" s="249"/>
      <c r="K881" s="249"/>
      <c r="L881" s="249"/>
      <c r="M881" s="259"/>
      <c r="N881" s="259"/>
      <c r="O881" s="259"/>
      <c r="P881" s="259"/>
      <c r="Q881" s="243"/>
      <c r="R881" s="230"/>
      <c r="S881" s="264"/>
      <c r="T881" s="230"/>
      <c r="U881" s="230"/>
      <c r="V881" s="230"/>
      <c r="W881" s="230"/>
      <c r="X881" s="230"/>
      <c r="Y881" s="230"/>
      <c r="Z881" s="230"/>
      <c r="AA881" s="230"/>
      <c r="AB881" s="230"/>
      <c r="AC881" s="230"/>
      <c r="AD881" s="230"/>
    </row>
    <row r="882" spans="1:30" ht="15.5">
      <c r="A882" s="233"/>
      <c r="B882" s="233"/>
      <c r="C882" s="233"/>
      <c r="D882" s="267"/>
      <c r="E882" s="240"/>
      <c r="F882" s="240"/>
      <c r="G882" s="249"/>
      <c r="H882" s="249"/>
      <c r="I882" s="249"/>
      <c r="J882" s="249"/>
      <c r="K882" s="249"/>
      <c r="L882" s="249"/>
      <c r="M882" s="259"/>
      <c r="N882" s="259"/>
      <c r="O882" s="259"/>
      <c r="P882" s="259"/>
      <c r="Q882" s="243"/>
      <c r="R882" s="230"/>
      <c r="S882" s="264"/>
      <c r="T882" s="230"/>
      <c r="U882" s="230"/>
      <c r="V882" s="230"/>
      <c r="W882" s="230"/>
      <c r="X882" s="230"/>
      <c r="Y882" s="230"/>
      <c r="Z882" s="230"/>
      <c r="AA882" s="230"/>
      <c r="AB882" s="230"/>
      <c r="AC882" s="230"/>
      <c r="AD882" s="230"/>
    </row>
    <row r="883" spans="1:30" ht="15.5">
      <c r="A883" s="233"/>
      <c r="B883" s="233"/>
      <c r="C883" s="233"/>
      <c r="D883" s="267"/>
      <c r="E883" s="240"/>
      <c r="F883" s="240"/>
      <c r="G883" s="249"/>
      <c r="H883" s="249"/>
      <c r="I883" s="249"/>
      <c r="J883" s="249"/>
      <c r="K883" s="249"/>
      <c r="L883" s="249"/>
      <c r="M883" s="259"/>
      <c r="N883" s="259"/>
      <c r="O883" s="259"/>
      <c r="P883" s="259"/>
      <c r="Q883" s="243"/>
      <c r="R883" s="230"/>
      <c r="S883" s="264"/>
      <c r="T883" s="230"/>
      <c r="U883" s="230"/>
      <c r="V883" s="230"/>
      <c r="W883" s="230"/>
      <c r="X883" s="230"/>
      <c r="Y883" s="230"/>
      <c r="Z883" s="230"/>
      <c r="AA883" s="230"/>
      <c r="AB883" s="230"/>
      <c r="AC883" s="230"/>
      <c r="AD883" s="230"/>
    </row>
    <row r="884" spans="1:30" ht="15.5">
      <c r="A884" s="233"/>
      <c r="B884" s="233"/>
      <c r="C884" s="233"/>
      <c r="D884" s="267"/>
      <c r="E884" s="240"/>
      <c r="F884" s="240"/>
      <c r="G884" s="249"/>
      <c r="H884" s="249"/>
      <c r="I884" s="249"/>
      <c r="J884" s="249"/>
      <c r="K884" s="249"/>
      <c r="L884" s="249"/>
      <c r="M884" s="259"/>
      <c r="N884" s="259"/>
      <c r="O884" s="259"/>
      <c r="P884" s="259"/>
      <c r="Q884" s="243"/>
      <c r="R884" s="230"/>
      <c r="S884" s="264"/>
      <c r="T884" s="230"/>
      <c r="U884" s="230"/>
      <c r="V884" s="230"/>
      <c r="W884" s="230"/>
      <c r="X884" s="230"/>
      <c r="Y884" s="230"/>
      <c r="Z884" s="230"/>
      <c r="AA884" s="230"/>
      <c r="AB884" s="230"/>
      <c r="AC884" s="230"/>
      <c r="AD884" s="230"/>
    </row>
    <row r="885" spans="1:30" ht="15.5">
      <c r="A885" s="233"/>
      <c r="B885" s="233"/>
      <c r="C885" s="233"/>
      <c r="D885" s="267"/>
      <c r="E885" s="240"/>
      <c r="F885" s="240"/>
      <c r="G885" s="249"/>
      <c r="H885" s="249"/>
      <c r="I885" s="249"/>
      <c r="J885" s="249"/>
      <c r="K885" s="249"/>
      <c r="L885" s="249"/>
      <c r="M885" s="259"/>
      <c r="N885" s="259"/>
      <c r="O885" s="259"/>
      <c r="P885" s="259"/>
      <c r="Q885" s="243"/>
      <c r="R885" s="230"/>
      <c r="S885" s="264"/>
      <c r="T885" s="230"/>
      <c r="U885" s="230"/>
      <c r="V885" s="230"/>
      <c r="W885" s="230"/>
      <c r="X885" s="230"/>
      <c r="Y885" s="230"/>
      <c r="Z885" s="230"/>
      <c r="AA885" s="230"/>
      <c r="AB885" s="230"/>
      <c r="AC885" s="230"/>
      <c r="AD885" s="230"/>
    </row>
    <row r="886" spans="1:30" ht="15.5">
      <c r="A886" s="233"/>
      <c r="B886" s="233"/>
      <c r="C886" s="233"/>
      <c r="D886" s="267"/>
      <c r="E886" s="240"/>
      <c r="F886" s="240"/>
      <c r="G886" s="249"/>
      <c r="H886" s="249"/>
      <c r="I886" s="249"/>
      <c r="J886" s="249"/>
      <c r="K886" s="249"/>
      <c r="L886" s="249"/>
      <c r="M886" s="259"/>
      <c r="N886" s="259"/>
      <c r="O886" s="259"/>
      <c r="P886" s="259"/>
      <c r="Q886" s="243"/>
      <c r="R886" s="230"/>
      <c r="S886" s="264"/>
      <c r="T886" s="230"/>
      <c r="U886" s="230"/>
      <c r="V886" s="230"/>
      <c r="W886" s="230"/>
      <c r="X886" s="230"/>
      <c r="Y886" s="230"/>
      <c r="Z886" s="230"/>
      <c r="AA886" s="230"/>
      <c r="AB886" s="230"/>
      <c r="AC886" s="230"/>
      <c r="AD886" s="230"/>
    </row>
    <row r="887" spans="1:30" ht="15.5">
      <c r="A887" s="233"/>
      <c r="B887" s="233"/>
      <c r="C887" s="233"/>
      <c r="D887" s="267"/>
      <c r="E887" s="240"/>
      <c r="F887" s="240"/>
      <c r="G887" s="249"/>
      <c r="H887" s="249"/>
      <c r="I887" s="249"/>
      <c r="J887" s="249"/>
      <c r="K887" s="249"/>
      <c r="L887" s="249"/>
      <c r="M887" s="259"/>
      <c r="N887" s="259"/>
      <c r="O887" s="259"/>
      <c r="P887" s="259"/>
      <c r="Q887" s="243"/>
      <c r="R887" s="230"/>
      <c r="S887" s="264"/>
      <c r="T887" s="230"/>
      <c r="U887" s="230"/>
      <c r="V887" s="230"/>
      <c r="W887" s="230"/>
      <c r="X887" s="230"/>
      <c r="Y887" s="230"/>
      <c r="Z887" s="230"/>
      <c r="AA887" s="230"/>
      <c r="AB887" s="230"/>
      <c r="AC887" s="230"/>
      <c r="AD887" s="230"/>
    </row>
    <row r="888" spans="1:30" ht="15.5">
      <c r="A888" s="233"/>
      <c r="B888" s="233"/>
      <c r="C888" s="233"/>
      <c r="D888" s="267"/>
      <c r="E888" s="240"/>
      <c r="F888" s="240"/>
      <c r="G888" s="249"/>
      <c r="H888" s="249"/>
      <c r="I888" s="249"/>
      <c r="J888" s="249"/>
      <c r="K888" s="249"/>
      <c r="L888" s="249"/>
      <c r="M888" s="259"/>
      <c r="N888" s="259"/>
      <c r="O888" s="259"/>
      <c r="P888" s="259"/>
      <c r="Q888" s="243"/>
      <c r="R888" s="230"/>
      <c r="S888" s="264"/>
      <c r="T888" s="230"/>
      <c r="U888" s="230"/>
      <c r="V888" s="230"/>
      <c r="W888" s="230"/>
      <c r="X888" s="230"/>
      <c r="Y888" s="230"/>
      <c r="Z888" s="230"/>
      <c r="AA888" s="230"/>
      <c r="AB888" s="230"/>
      <c r="AC888" s="230"/>
      <c r="AD888" s="230"/>
    </row>
    <row r="889" spans="1:30" ht="15.5">
      <c r="A889" s="233"/>
      <c r="B889" s="233"/>
      <c r="C889" s="233"/>
      <c r="D889" s="267"/>
      <c r="E889" s="240"/>
      <c r="F889" s="240"/>
      <c r="G889" s="249"/>
      <c r="H889" s="249"/>
      <c r="I889" s="249"/>
      <c r="J889" s="249"/>
      <c r="K889" s="249"/>
      <c r="L889" s="249"/>
      <c r="M889" s="259"/>
      <c r="N889" s="259"/>
      <c r="O889" s="259"/>
      <c r="P889" s="259"/>
      <c r="Q889" s="243"/>
      <c r="R889" s="230"/>
      <c r="S889" s="264"/>
      <c r="T889" s="230"/>
      <c r="U889" s="230"/>
      <c r="V889" s="230"/>
      <c r="W889" s="230"/>
      <c r="X889" s="230"/>
      <c r="Y889" s="230"/>
      <c r="Z889" s="230"/>
      <c r="AA889" s="230"/>
      <c r="AB889" s="230"/>
      <c r="AC889" s="230"/>
      <c r="AD889" s="230"/>
    </row>
    <row r="890" spans="1:30" ht="15.5">
      <c r="A890" s="233"/>
      <c r="B890" s="233"/>
      <c r="C890" s="233"/>
      <c r="D890" s="267"/>
      <c r="E890" s="240"/>
      <c r="F890" s="240"/>
      <c r="G890" s="249"/>
      <c r="H890" s="249"/>
      <c r="I890" s="249"/>
      <c r="J890" s="249"/>
      <c r="K890" s="249"/>
      <c r="L890" s="249"/>
      <c r="M890" s="259"/>
      <c r="N890" s="259"/>
      <c r="O890" s="259"/>
      <c r="P890" s="259"/>
      <c r="Q890" s="243"/>
      <c r="R890" s="230"/>
      <c r="S890" s="264"/>
      <c r="T890" s="230"/>
      <c r="U890" s="230"/>
      <c r="V890" s="230"/>
      <c r="W890" s="230"/>
      <c r="X890" s="230"/>
      <c r="Y890" s="230"/>
      <c r="Z890" s="230"/>
      <c r="AA890" s="230"/>
      <c r="AB890" s="230"/>
      <c r="AC890" s="230"/>
      <c r="AD890" s="230"/>
    </row>
    <row r="891" spans="1:30" ht="15.5">
      <c r="A891" s="233"/>
      <c r="B891" s="233"/>
      <c r="C891" s="233"/>
      <c r="D891" s="267"/>
      <c r="E891" s="240"/>
      <c r="F891" s="240"/>
      <c r="G891" s="249"/>
      <c r="H891" s="249"/>
      <c r="I891" s="249"/>
      <c r="J891" s="249"/>
      <c r="K891" s="249"/>
      <c r="L891" s="249"/>
      <c r="M891" s="259"/>
      <c r="N891" s="259"/>
      <c r="O891" s="259"/>
      <c r="P891" s="259"/>
      <c r="Q891" s="243"/>
      <c r="R891" s="230"/>
      <c r="S891" s="264"/>
      <c r="T891" s="230"/>
      <c r="U891" s="230"/>
      <c r="V891" s="230"/>
      <c r="W891" s="230"/>
      <c r="X891" s="230"/>
      <c r="Y891" s="230"/>
      <c r="Z891" s="230"/>
      <c r="AA891" s="230"/>
      <c r="AB891" s="230"/>
      <c r="AC891" s="230"/>
      <c r="AD891" s="230"/>
    </row>
    <row r="892" spans="1:30" ht="15.5">
      <c r="A892" s="233"/>
      <c r="B892" s="233"/>
      <c r="C892" s="233"/>
      <c r="D892" s="267"/>
      <c r="E892" s="240"/>
      <c r="F892" s="240"/>
      <c r="G892" s="249"/>
      <c r="H892" s="249"/>
      <c r="I892" s="249"/>
      <c r="J892" s="249"/>
      <c r="K892" s="249"/>
      <c r="L892" s="249"/>
      <c r="M892" s="259"/>
      <c r="N892" s="259"/>
      <c r="O892" s="259"/>
      <c r="P892" s="259"/>
      <c r="Q892" s="243"/>
      <c r="R892" s="230"/>
      <c r="S892" s="264"/>
      <c r="T892" s="230"/>
      <c r="U892" s="230"/>
      <c r="V892" s="230"/>
      <c r="W892" s="230"/>
      <c r="X892" s="230"/>
      <c r="Y892" s="230"/>
      <c r="Z892" s="230"/>
      <c r="AA892" s="230"/>
      <c r="AB892" s="230"/>
      <c r="AC892" s="230"/>
      <c r="AD892" s="230"/>
    </row>
    <row r="893" spans="1:30" ht="15.5">
      <c r="A893" s="233"/>
      <c r="B893" s="233"/>
      <c r="C893" s="233"/>
      <c r="D893" s="267"/>
      <c r="E893" s="240"/>
      <c r="F893" s="240"/>
      <c r="G893" s="249"/>
      <c r="H893" s="249"/>
      <c r="I893" s="249"/>
      <c r="J893" s="249"/>
      <c r="K893" s="249"/>
      <c r="L893" s="249"/>
      <c r="M893" s="259"/>
      <c r="N893" s="259"/>
      <c r="O893" s="259"/>
      <c r="P893" s="259"/>
      <c r="Q893" s="243"/>
      <c r="R893" s="230"/>
      <c r="S893" s="264"/>
      <c r="T893" s="230"/>
      <c r="U893" s="230"/>
      <c r="V893" s="230"/>
      <c r="W893" s="230"/>
      <c r="X893" s="230"/>
      <c r="Y893" s="230"/>
      <c r="Z893" s="230"/>
      <c r="AA893" s="230"/>
      <c r="AB893" s="230"/>
      <c r="AC893" s="230"/>
      <c r="AD893" s="230"/>
    </row>
    <row r="894" spans="1:30" ht="15.5">
      <c r="A894" s="233"/>
      <c r="B894" s="233"/>
      <c r="C894" s="233"/>
      <c r="D894" s="267"/>
      <c r="E894" s="240"/>
      <c r="F894" s="240"/>
      <c r="G894" s="249"/>
      <c r="H894" s="249"/>
      <c r="I894" s="249"/>
      <c r="J894" s="249"/>
      <c r="K894" s="249"/>
      <c r="L894" s="249"/>
      <c r="M894" s="259"/>
      <c r="N894" s="259"/>
      <c r="O894" s="259"/>
      <c r="P894" s="259"/>
      <c r="Q894" s="243"/>
      <c r="R894" s="230"/>
      <c r="S894" s="264"/>
      <c r="T894" s="230"/>
      <c r="U894" s="230"/>
      <c r="V894" s="230"/>
      <c r="W894" s="230"/>
      <c r="X894" s="230"/>
      <c r="Y894" s="230"/>
      <c r="Z894" s="230"/>
      <c r="AA894" s="230"/>
      <c r="AB894" s="230"/>
      <c r="AC894" s="230"/>
      <c r="AD894" s="230"/>
    </row>
    <row r="895" spans="1:30" ht="15.5">
      <c r="A895" s="233"/>
      <c r="B895" s="233"/>
      <c r="C895" s="233"/>
      <c r="D895" s="267"/>
      <c r="E895" s="240"/>
      <c r="F895" s="240"/>
      <c r="G895" s="249"/>
      <c r="H895" s="249"/>
      <c r="I895" s="249"/>
      <c r="J895" s="249"/>
      <c r="K895" s="249"/>
      <c r="L895" s="249"/>
      <c r="M895" s="259"/>
      <c r="N895" s="259"/>
      <c r="O895" s="259"/>
      <c r="P895" s="259"/>
      <c r="Q895" s="243"/>
      <c r="R895" s="230"/>
      <c r="S895" s="264"/>
      <c r="T895" s="230"/>
      <c r="U895" s="230"/>
      <c r="V895" s="230"/>
      <c r="W895" s="230"/>
      <c r="X895" s="230"/>
      <c r="Y895" s="230"/>
      <c r="Z895" s="230"/>
      <c r="AA895" s="230"/>
      <c r="AB895" s="230"/>
      <c r="AC895" s="230"/>
      <c r="AD895" s="230"/>
    </row>
    <row r="896" spans="1:30" ht="15.5">
      <c r="A896" s="233"/>
      <c r="B896" s="233"/>
      <c r="C896" s="233"/>
      <c r="D896" s="267"/>
      <c r="E896" s="240"/>
      <c r="F896" s="240"/>
      <c r="G896" s="249"/>
      <c r="H896" s="249"/>
      <c r="I896" s="249"/>
      <c r="J896" s="249"/>
      <c r="K896" s="249"/>
      <c r="L896" s="249"/>
      <c r="M896" s="259"/>
      <c r="N896" s="259"/>
      <c r="O896" s="259"/>
      <c r="P896" s="259"/>
      <c r="Q896" s="243"/>
      <c r="R896" s="230"/>
      <c r="S896" s="264"/>
      <c r="T896" s="230"/>
      <c r="U896" s="230"/>
      <c r="V896" s="230"/>
      <c r="W896" s="230"/>
      <c r="X896" s="230"/>
      <c r="Y896" s="230"/>
      <c r="Z896" s="230"/>
      <c r="AA896" s="230"/>
      <c r="AB896" s="230"/>
      <c r="AC896" s="230"/>
      <c r="AD896" s="230"/>
    </row>
    <row r="897" spans="1:30" ht="15.5">
      <c r="A897" s="233"/>
      <c r="B897" s="233"/>
      <c r="C897" s="233"/>
      <c r="D897" s="267"/>
      <c r="E897" s="240"/>
      <c r="F897" s="240"/>
      <c r="G897" s="249"/>
      <c r="H897" s="249"/>
      <c r="I897" s="249"/>
      <c r="J897" s="249"/>
      <c r="K897" s="249"/>
      <c r="L897" s="249"/>
      <c r="M897" s="259"/>
      <c r="N897" s="259"/>
      <c r="O897" s="259"/>
      <c r="P897" s="259"/>
      <c r="Q897" s="243"/>
      <c r="R897" s="230"/>
      <c r="S897" s="264"/>
      <c r="T897" s="230"/>
      <c r="U897" s="230"/>
      <c r="V897" s="230"/>
      <c r="W897" s="230"/>
      <c r="X897" s="230"/>
      <c r="Y897" s="230"/>
      <c r="Z897" s="230"/>
      <c r="AA897" s="230"/>
      <c r="AB897" s="230"/>
      <c r="AC897" s="230"/>
      <c r="AD897" s="230"/>
    </row>
    <row r="898" spans="1:30" ht="15.5">
      <c r="A898" s="233"/>
      <c r="B898" s="233"/>
      <c r="C898" s="233"/>
      <c r="D898" s="267"/>
      <c r="E898" s="240"/>
      <c r="F898" s="240"/>
      <c r="G898" s="249"/>
      <c r="H898" s="249"/>
      <c r="I898" s="249"/>
      <c r="J898" s="249"/>
      <c r="K898" s="249"/>
      <c r="L898" s="249"/>
      <c r="M898" s="259"/>
      <c r="N898" s="259"/>
      <c r="O898" s="259"/>
      <c r="P898" s="259"/>
      <c r="Q898" s="243"/>
      <c r="R898" s="230"/>
      <c r="S898" s="264"/>
      <c r="T898" s="230"/>
      <c r="U898" s="230"/>
      <c r="V898" s="230"/>
      <c r="W898" s="230"/>
      <c r="X898" s="230"/>
      <c r="Y898" s="230"/>
      <c r="Z898" s="230"/>
      <c r="AA898" s="230"/>
      <c r="AB898" s="230"/>
      <c r="AC898" s="230"/>
      <c r="AD898" s="230"/>
    </row>
    <row r="899" spans="1:30" ht="15.5">
      <c r="A899" s="233"/>
      <c r="B899" s="233"/>
      <c r="C899" s="233"/>
      <c r="D899" s="267"/>
      <c r="E899" s="240"/>
      <c r="F899" s="240"/>
      <c r="G899" s="249"/>
      <c r="H899" s="249"/>
      <c r="I899" s="249"/>
      <c r="J899" s="249"/>
      <c r="K899" s="249"/>
      <c r="L899" s="249"/>
      <c r="M899" s="259"/>
      <c r="N899" s="259"/>
      <c r="O899" s="259"/>
      <c r="P899" s="259"/>
      <c r="Q899" s="243"/>
      <c r="R899" s="230"/>
      <c r="S899" s="264"/>
      <c r="T899" s="230"/>
      <c r="U899" s="230"/>
      <c r="V899" s="230"/>
      <c r="W899" s="230"/>
      <c r="X899" s="230"/>
      <c r="Y899" s="230"/>
      <c r="Z899" s="230"/>
      <c r="AA899" s="230"/>
      <c r="AB899" s="230"/>
      <c r="AC899" s="230"/>
      <c r="AD899" s="230"/>
    </row>
    <row r="900" spans="1:30" ht="15.5">
      <c r="A900" s="233"/>
      <c r="B900" s="233"/>
      <c r="C900" s="233"/>
      <c r="D900" s="267"/>
      <c r="E900" s="240"/>
      <c r="F900" s="240"/>
      <c r="G900" s="249"/>
      <c r="H900" s="249"/>
      <c r="I900" s="249"/>
      <c r="J900" s="249"/>
      <c r="K900" s="249"/>
      <c r="L900" s="249"/>
      <c r="M900" s="259"/>
      <c r="N900" s="259"/>
      <c r="O900" s="259"/>
      <c r="P900" s="259"/>
      <c r="Q900" s="243"/>
      <c r="R900" s="230"/>
      <c r="S900" s="264"/>
      <c r="T900" s="230"/>
      <c r="U900" s="230"/>
      <c r="V900" s="230"/>
      <c r="W900" s="230"/>
      <c r="X900" s="230"/>
      <c r="Y900" s="230"/>
      <c r="Z900" s="230"/>
      <c r="AA900" s="230"/>
      <c r="AB900" s="230"/>
      <c r="AC900" s="230"/>
      <c r="AD900" s="230"/>
    </row>
    <row r="901" spans="1:30" ht="15.5">
      <c r="A901" s="233"/>
      <c r="B901" s="233"/>
      <c r="C901" s="233"/>
      <c r="D901" s="267"/>
      <c r="E901" s="240"/>
      <c r="F901" s="240"/>
      <c r="G901" s="249"/>
      <c r="H901" s="249"/>
      <c r="I901" s="249"/>
      <c r="J901" s="249"/>
      <c r="K901" s="249"/>
      <c r="L901" s="249"/>
      <c r="M901" s="259"/>
      <c r="N901" s="259"/>
      <c r="O901" s="259"/>
      <c r="P901" s="259"/>
      <c r="Q901" s="243"/>
      <c r="R901" s="230"/>
      <c r="S901" s="264"/>
      <c r="T901" s="230"/>
      <c r="U901" s="230"/>
      <c r="V901" s="230"/>
      <c r="W901" s="230"/>
      <c r="X901" s="230"/>
      <c r="Y901" s="230"/>
      <c r="Z901" s="230"/>
      <c r="AA901" s="230"/>
      <c r="AB901" s="230"/>
      <c r="AC901" s="230"/>
      <c r="AD901" s="230"/>
    </row>
    <row r="902" spans="1:30" ht="15.5">
      <c r="A902" s="233"/>
      <c r="B902" s="233"/>
      <c r="C902" s="233"/>
      <c r="D902" s="267"/>
      <c r="E902" s="240"/>
      <c r="F902" s="240"/>
      <c r="G902" s="249"/>
      <c r="H902" s="249"/>
      <c r="I902" s="249"/>
      <c r="J902" s="249"/>
      <c r="K902" s="249"/>
      <c r="L902" s="249"/>
      <c r="M902" s="259"/>
      <c r="N902" s="259"/>
      <c r="O902" s="259"/>
      <c r="P902" s="259"/>
      <c r="Q902" s="243"/>
      <c r="R902" s="230"/>
      <c r="S902" s="264"/>
      <c r="T902" s="230"/>
      <c r="U902" s="230"/>
      <c r="V902" s="230"/>
      <c r="W902" s="230"/>
      <c r="X902" s="230"/>
      <c r="Y902" s="230"/>
      <c r="Z902" s="230"/>
      <c r="AA902" s="230"/>
      <c r="AB902" s="230"/>
      <c r="AC902" s="230"/>
      <c r="AD902" s="230"/>
    </row>
    <row r="903" spans="1:30" ht="15.5">
      <c r="A903" s="233"/>
      <c r="B903" s="233"/>
      <c r="C903" s="233"/>
      <c r="D903" s="267"/>
      <c r="E903" s="240"/>
      <c r="F903" s="240"/>
      <c r="G903" s="249"/>
      <c r="H903" s="249"/>
      <c r="I903" s="249"/>
      <c r="J903" s="249"/>
      <c r="K903" s="249"/>
      <c r="L903" s="249"/>
      <c r="M903" s="259"/>
      <c r="N903" s="259"/>
      <c r="O903" s="259"/>
      <c r="P903" s="259"/>
      <c r="Q903" s="243"/>
      <c r="R903" s="230"/>
      <c r="S903" s="264"/>
      <c r="T903" s="230"/>
      <c r="U903" s="230"/>
      <c r="V903" s="230"/>
      <c r="W903" s="230"/>
      <c r="X903" s="230"/>
      <c r="Y903" s="230"/>
      <c r="Z903" s="230"/>
      <c r="AA903" s="230"/>
      <c r="AB903" s="230"/>
      <c r="AC903" s="230"/>
      <c r="AD903" s="230"/>
    </row>
    <row r="904" spans="1:30" ht="15.5">
      <c r="A904" s="233"/>
      <c r="B904" s="233"/>
      <c r="C904" s="233"/>
      <c r="D904" s="267"/>
      <c r="E904" s="240"/>
      <c r="F904" s="240"/>
      <c r="G904" s="249"/>
      <c r="H904" s="249"/>
      <c r="I904" s="249"/>
      <c r="J904" s="249"/>
      <c r="K904" s="249"/>
      <c r="L904" s="249"/>
      <c r="M904" s="259"/>
      <c r="N904" s="259"/>
      <c r="O904" s="259"/>
      <c r="P904" s="259"/>
      <c r="Q904" s="243"/>
      <c r="R904" s="230"/>
      <c r="S904" s="264"/>
      <c r="T904" s="230"/>
      <c r="U904" s="230"/>
      <c r="V904" s="230"/>
      <c r="W904" s="230"/>
      <c r="X904" s="230"/>
      <c r="Y904" s="230"/>
      <c r="Z904" s="230"/>
      <c r="AA904" s="230"/>
      <c r="AB904" s="230"/>
      <c r="AC904" s="230"/>
      <c r="AD904" s="230"/>
    </row>
    <row r="905" spans="1:30" ht="15.5">
      <c r="A905" s="233"/>
      <c r="B905" s="233"/>
      <c r="C905" s="233"/>
      <c r="D905" s="267"/>
      <c r="E905" s="240"/>
      <c r="F905" s="240"/>
      <c r="G905" s="249"/>
      <c r="H905" s="249"/>
      <c r="I905" s="249"/>
      <c r="J905" s="249"/>
      <c r="K905" s="249"/>
      <c r="L905" s="249"/>
      <c r="M905" s="259"/>
      <c r="N905" s="259"/>
      <c r="O905" s="259"/>
      <c r="P905" s="259"/>
      <c r="Q905" s="243"/>
      <c r="R905" s="230"/>
      <c r="S905" s="264"/>
      <c r="T905" s="230"/>
      <c r="U905" s="230"/>
      <c r="V905" s="230"/>
      <c r="W905" s="230"/>
      <c r="X905" s="230"/>
      <c r="Y905" s="230"/>
      <c r="Z905" s="230"/>
      <c r="AA905" s="230"/>
      <c r="AB905" s="230"/>
      <c r="AC905" s="230"/>
      <c r="AD905" s="230"/>
    </row>
    <row r="906" spans="1:30" ht="15.5">
      <c r="A906" s="233"/>
      <c r="B906" s="233"/>
      <c r="C906" s="233"/>
      <c r="D906" s="267"/>
      <c r="E906" s="240"/>
      <c r="F906" s="240"/>
      <c r="G906" s="249"/>
      <c r="H906" s="249"/>
      <c r="I906" s="249"/>
      <c r="J906" s="249"/>
      <c r="K906" s="249"/>
      <c r="L906" s="249"/>
      <c r="M906" s="259"/>
      <c r="N906" s="259"/>
      <c r="O906" s="259"/>
      <c r="P906" s="259"/>
      <c r="Q906" s="243"/>
      <c r="R906" s="230"/>
      <c r="S906" s="264"/>
      <c r="T906" s="230"/>
      <c r="U906" s="230"/>
      <c r="V906" s="230"/>
      <c r="W906" s="230"/>
      <c r="X906" s="230"/>
      <c r="Y906" s="230"/>
      <c r="Z906" s="230"/>
      <c r="AA906" s="230"/>
      <c r="AB906" s="230"/>
      <c r="AC906" s="230"/>
      <c r="AD906" s="230"/>
    </row>
    <row r="907" spans="1:30" ht="15.5">
      <c r="A907" s="233"/>
      <c r="B907" s="233"/>
      <c r="C907" s="233"/>
      <c r="D907" s="267"/>
      <c r="E907" s="240"/>
      <c r="F907" s="240"/>
      <c r="G907" s="249"/>
      <c r="H907" s="249"/>
      <c r="I907" s="249"/>
      <c r="J907" s="249"/>
      <c r="K907" s="249"/>
      <c r="L907" s="249"/>
      <c r="M907" s="259"/>
      <c r="N907" s="259"/>
      <c r="O907" s="259"/>
      <c r="P907" s="259"/>
      <c r="Q907" s="243"/>
      <c r="R907" s="230"/>
      <c r="S907" s="264"/>
      <c r="T907" s="230"/>
      <c r="U907" s="230"/>
      <c r="V907" s="230"/>
      <c r="W907" s="230"/>
      <c r="X907" s="230"/>
      <c r="Y907" s="230"/>
      <c r="Z907" s="230"/>
      <c r="AA907" s="230"/>
      <c r="AB907" s="230"/>
      <c r="AC907" s="230"/>
      <c r="AD907" s="230"/>
    </row>
    <row r="908" spans="1:30" ht="15.5">
      <c r="A908" s="233"/>
      <c r="B908" s="233"/>
      <c r="C908" s="233"/>
      <c r="D908" s="267"/>
      <c r="E908" s="240"/>
      <c r="F908" s="240"/>
      <c r="G908" s="249"/>
      <c r="H908" s="249"/>
      <c r="I908" s="249"/>
      <c r="J908" s="249"/>
      <c r="K908" s="249"/>
      <c r="L908" s="249"/>
      <c r="M908" s="259"/>
      <c r="N908" s="259"/>
      <c r="O908" s="259"/>
      <c r="P908" s="259"/>
      <c r="Q908" s="243"/>
      <c r="R908" s="230"/>
      <c r="S908" s="264"/>
      <c r="T908" s="230"/>
      <c r="U908" s="230"/>
      <c r="V908" s="230"/>
      <c r="W908" s="230"/>
      <c r="X908" s="230"/>
      <c r="Y908" s="230"/>
      <c r="Z908" s="230"/>
      <c r="AA908" s="230"/>
      <c r="AB908" s="230"/>
      <c r="AC908" s="230"/>
      <c r="AD908" s="230"/>
    </row>
    <row r="909" spans="1:30" ht="15.5">
      <c r="A909" s="233"/>
      <c r="B909" s="233"/>
      <c r="C909" s="233"/>
      <c r="D909" s="267"/>
      <c r="E909" s="240"/>
      <c r="F909" s="240"/>
      <c r="G909" s="249"/>
      <c r="H909" s="249"/>
      <c r="I909" s="249"/>
      <c r="J909" s="249"/>
      <c r="K909" s="249"/>
      <c r="L909" s="249"/>
      <c r="M909" s="259"/>
      <c r="N909" s="259"/>
      <c r="O909" s="259"/>
      <c r="P909" s="259"/>
      <c r="Q909" s="243"/>
      <c r="R909" s="230"/>
      <c r="S909" s="264"/>
      <c r="T909" s="230"/>
      <c r="U909" s="230"/>
      <c r="V909" s="230"/>
      <c r="W909" s="230"/>
      <c r="X909" s="230"/>
      <c r="Y909" s="230"/>
      <c r="Z909" s="230"/>
      <c r="AA909" s="230"/>
      <c r="AB909" s="230"/>
      <c r="AC909" s="230"/>
      <c r="AD909" s="230"/>
    </row>
    <row r="910" spans="1:30" ht="15.5">
      <c r="A910" s="233"/>
      <c r="B910" s="233"/>
      <c r="C910" s="233"/>
      <c r="D910" s="267"/>
      <c r="E910" s="240"/>
      <c r="F910" s="240"/>
      <c r="G910" s="249"/>
      <c r="H910" s="249"/>
      <c r="I910" s="249"/>
      <c r="J910" s="249"/>
      <c r="K910" s="249"/>
      <c r="L910" s="249"/>
      <c r="M910" s="259"/>
      <c r="N910" s="259"/>
      <c r="O910" s="259"/>
      <c r="P910" s="259"/>
      <c r="Q910" s="243"/>
      <c r="R910" s="230"/>
      <c r="S910" s="264"/>
      <c r="T910" s="230"/>
      <c r="U910" s="230"/>
      <c r="V910" s="230"/>
      <c r="W910" s="230"/>
      <c r="X910" s="230"/>
      <c r="Y910" s="230"/>
      <c r="Z910" s="230"/>
      <c r="AA910" s="230"/>
      <c r="AB910" s="230"/>
      <c r="AC910" s="230"/>
      <c r="AD910" s="230"/>
    </row>
    <row r="911" spans="1:30" ht="15.5">
      <c r="A911" s="233"/>
      <c r="B911" s="233"/>
      <c r="C911" s="233"/>
      <c r="D911" s="267"/>
      <c r="E911" s="240"/>
      <c r="F911" s="240"/>
      <c r="G911" s="249"/>
      <c r="H911" s="249"/>
      <c r="I911" s="249"/>
      <c r="J911" s="249"/>
      <c r="K911" s="249"/>
      <c r="L911" s="249"/>
      <c r="M911" s="259"/>
      <c r="N911" s="259"/>
      <c r="O911" s="259"/>
      <c r="P911" s="259"/>
      <c r="Q911" s="243"/>
      <c r="R911" s="230"/>
      <c r="S911" s="264"/>
      <c r="T911" s="230"/>
      <c r="U911" s="230"/>
      <c r="V911" s="230"/>
      <c r="W911" s="230"/>
      <c r="X911" s="230"/>
      <c r="Y911" s="230"/>
      <c r="Z911" s="230"/>
      <c r="AA911" s="230"/>
      <c r="AB911" s="230"/>
      <c r="AC911" s="230"/>
      <c r="AD911" s="230"/>
    </row>
    <row r="912" spans="1:30" ht="15.5">
      <c r="A912" s="233"/>
      <c r="B912" s="233"/>
      <c r="C912" s="233"/>
      <c r="D912" s="267"/>
      <c r="E912" s="240"/>
      <c r="F912" s="240"/>
      <c r="G912" s="249"/>
      <c r="H912" s="249"/>
      <c r="I912" s="249"/>
      <c r="J912" s="249"/>
      <c r="K912" s="249"/>
      <c r="L912" s="249"/>
      <c r="M912" s="259"/>
      <c r="N912" s="259"/>
      <c r="O912" s="259"/>
      <c r="P912" s="259"/>
      <c r="Q912" s="243"/>
      <c r="R912" s="230"/>
      <c r="S912" s="264"/>
      <c r="T912" s="230"/>
      <c r="U912" s="230"/>
      <c r="V912" s="230"/>
      <c r="W912" s="230"/>
      <c r="X912" s="230"/>
      <c r="Y912" s="230"/>
      <c r="Z912" s="230"/>
      <c r="AA912" s="230"/>
      <c r="AB912" s="230"/>
      <c r="AC912" s="230"/>
      <c r="AD912" s="230"/>
    </row>
    <row r="913" spans="1:30" ht="15.5">
      <c r="A913" s="233"/>
      <c r="B913" s="233"/>
      <c r="C913" s="233"/>
      <c r="D913" s="267"/>
      <c r="E913" s="240"/>
      <c r="F913" s="240"/>
      <c r="G913" s="249"/>
      <c r="H913" s="249"/>
      <c r="I913" s="249"/>
      <c r="J913" s="249"/>
      <c r="K913" s="249"/>
      <c r="L913" s="249"/>
      <c r="M913" s="259"/>
      <c r="N913" s="259"/>
      <c r="O913" s="259"/>
      <c r="P913" s="259"/>
      <c r="Q913" s="243"/>
      <c r="R913" s="230"/>
      <c r="S913" s="264"/>
      <c r="T913" s="230"/>
      <c r="U913" s="230"/>
      <c r="V913" s="230"/>
      <c r="W913" s="230"/>
      <c r="X913" s="230"/>
      <c r="Y913" s="230"/>
      <c r="Z913" s="230"/>
      <c r="AA913" s="230"/>
      <c r="AB913" s="230"/>
      <c r="AC913" s="230"/>
      <c r="AD913" s="230"/>
    </row>
    <row r="914" spans="1:30" ht="15.5">
      <c r="A914" s="233"/>
      <c r="B914" s="233"/>
      <c r="C914" s="233"/>
      <c r="D914" s="267"/>
      <c r="E914" s="240"/>
      <c r="F914" s="240"/>
      <c r="G914" s="249"/>
      <c r="H914" s="249"/>
      <c r="I914" s="249"/>
      <c r="J914" s="249"/>
      <c r="K914" s="249"/>
      <c r="L914" s="249"/>
      <c r="M914" s="259"/>
      <c r="N914" s="259"/>
      <c r="O914" s="259"/>
      <c r="P914" s="259"/>
      <c r="Q914" s="243"/>
      <c r="R914" s="230"/>
      <c r="S914" s="264"/>
      <c r="T914" s="230"/>
      <c r="U914" s="230"/>
      <c r="V914" s="230"/>
      <c r="W914" s="230"/>
      <c r="X914" s="230"/>
      <c r="Y914" s="230"/>
      <c r="Z914" s="230"/>
      <c r="AA914" s="230"/>
      <c r="AB914" s="230"/>
      <c r="AC914" s="230"/>
      <c r="AD914" s="230"/>
    </row>
    <row r="915" spans="1:30" ht="15.5">
      <c r="A915" s="233"/>
      <c r="B915" s="233"/>
      <c r="C915" s="233"/>
      <c r="D915" s="267"/>
      <c r="E915" s="240"/>
      <c r="F915" s="240"/>
      <c r="G915" s="249"/>
      <c r="H915" s="249"/>
      <c r="I915" s="249"/>
      <c r="J915" s="249"/>
      <c r="K915" s="249"/>
      <c r="L915" s="249"/>
      <c r="M915" s="259"/>
      <c r="N915" s="259"/>
      <c r="O915" s="259"/>
      <c r="P915" s="259"/>
      <c r="Q915" s="243"/>
      <c r="R915" s="230"/>
      <c r="S915" s="264"/>
      <c r="T915" s="230"/>
      <c r="U915" s="230"/>
      <c r="V915" s="230"/>
      <c r="W915" s="230"/>
      <c r="X915" s="230"/>
      <c r="Y915" s="230"/>
      <c r="Z915" s="230"/>
      <c r="AA915" s="230"/>
      <c r="AB915" s="230"/>
      <c r="AC915" s="230"/>
      <c r="AD915" s="230"/>
    </row>
    <row r="916" spans="1:30" ht="15.5">
      <c r="A916" s="233"/>
      <c r="B916" s="233"/>
      <c r="C916" s="233"/>
      <c r="D916" s="267"/>
      <c r="E916" s="240"/>
      <c r="F916" s="240"/>
      <c r="G916" s="249"/>
      <c r="H916" s="249"/>
      <c r="I916" s="249"/>
      <c r="J916" s="249"/>
      <c r="K916" s="249"/>
      <c r="L916" s="249"/>
      <c r="M916" s="259"/>
      <c r="N916" s="259"/>
      <c r="O916" s="259"/>
      <c r="P916" s="259"/>
      <c r="Q916" s="243"/>
      <c r="R916" s="230"/>
      <c r="S916" s="264"/>
      <c r="T916" s="230"/>
      <c r="U916" s="230"/>
      <c r="V916" s="230"/>
      <c r="W916" s="230"/>
      <c r="X916" s="230"/>
      <c r="Y916" s="230"/>
      <c r="Z916" s="230"/>
      <c r="AA916" s="230"/>
      <c r="AB916" s="230"/>
      <c r="AC916" s="230"/>
      <c r="AD916" s="230"/>
    </row>
    <row r="917" spans="1:30" ht="15.5">
      <c r="A917" s="233"/>
      <c r="B917" s="233"/>
      <c r="C917" s="233"/>
      <c r="D917" s="267"/>
      <c r="E917" s="240"/>
      <c r="F917" s="240"/>
      <c r="G917" s="249"/>
      <c r="H917" s="249"/>
      <c r="I917" s="249"/>
      <c r="J917" s="249"/>
      <c r="K917" s="249"/>
      <c r="L917" s="249"/>
      <c r="M917" s="259"/>
      <c r="N917" s="259"/>
      <c r="O917" s="259"/>
      <c r="P917" s="259"/>
      <c r="Q917" s="243"/>
      <c r="R917" s="230"/>
      <c r="S917" s="264"/>
      <c r="T917" s="230"/>
      <c r="U917" s="230"/>
      <c r="V917" s="230"/>
      <c r="W917" s="230"/>
      <c r="X917" s="230"/>
      <c r="Y917" s="230"/>
      <c r="Z917" s="230"/>
      <c r="AA917" s="230"/>
      <c r="AB917" s="230"/>
      <c r="AC917" s="230"/>
      <c r="AD917" s="230"/>
    </row>
    <row r="918" spans="1:30" ht="15.5">
      <c r="A918" s="233"/>
      <c r="B918" s="233"/>
      <c r="C918" s="233"/>
      <c r="D918" s="267"/>
      <c r="E918" s="240"/>
      <c r="F918" s="240"/>
      <c r="G918" s="249"/>
      <c r="H918" s="249"/>
      <c r="I918" s="249"/>
      <c r="J918" s="249"/>
      <c r="K918" s="249"/>
      <c r="L918" s="249"/>
      <c r="M918" s="259"/>
      <c r="N918" s="259"/>
      <c r="O918" s="259"/>
      <c r="P918" s="259"/>
      <c r="Q918" s="243"/>
      <c r="R918" s="230"/>
      <c r="S918" s="264"/>
      <c r="T918" s="230"/>
      <c r="U918" s="230"/>
      <c r="V918" s="230"/>
      <c r="W918" s="230"/>
      <c r="X918" s="230"/>
      <c r="Y918" s="230"/>
      <c r="Z918" s="230"/>
      <c r="AA918" s="230"/>
      <c r="AB918" s="230"/>
      <c r="AC918" s="230"/>
      <c r="AD918" s="230"/>
    </row>
    <row r="919" spans="1:30" ht="15.5">
      <c r="A919" s="233"/>
      <c r="B919" s="233"/>
      <c r="C919" s="233"/>
      <c r="D919" s="267"/>
      <c r="E919" s="240"/>
      <c r="F919" s="240"/>
      <c r="G919" s="249"/>
      <c r="H919" s="249"/>
      <c r="I919" s="249"/>
      <c r="J919" s="249"/>
      <c r="K919" s="249"/>
      <c r="L919" s="249"/>
      <c r="M919" s="259"/>
      <c r="N919" s="259"/>
      <c r="O919" s="259"/>
      <c r="P919" s="259"/>
      <c r="Q919" s="243"/>
      <c r="R919" s="230"/>
      <c r="S919" s="264"/>
      <c r="T919" s="230"/>
      <c r="U919" s="230"/>
      <c r="V919" s="230"/>
      <c r="W919" s="230"/>
      <c r="X919" s="230"/>
      <c r="Y919" s="230"/>
      <c r="Z919" s="230"/>
      <c r="AA919" s="230"/>
      <c r="AB919" s="230"/>
      <c r="AC919" s="230"/>
      <c r="AD919" s="230"/>
    </row>
    <row r="920" spans="1:30" ht="15.5">
      <c r="A920" s="233"/>
      <c r="B920" s="233"/>
      <c r="C920" s="233"/>
      <c r="D920" s="267"/>
      <c r="E920" s="240"/>
      <c r="F920" s="240"/>
      <c r="G920" s="249"/>
      <c r="H920" s="249"/>
      <c r="I920" s="249"/>
      <c r="J920" s="249"/>
      <c r="K920" s="249"/>
      <c r="L920" s="249"/>
      <c r="M920" s="259"/>
      <c r="N920" s="259"/>
      <c r="O920" s="259"/>
      <c r="P920" s="259"/>
      <c r="Q920" s="243"/>
      <c r="R920" s="230"/>
      <c r="S920" s="264"/>
      <c r="T920" s="230"/>
      <c r="U920" s="230"/>
      <c r="V920" s="230"/>
      <c r="W920" s="230"/>
      <c r="X920" s="230"/>
      <c r="Y920" s="230"/>
      <c r="Z920" s="230"/>
      <c r="AA920" s="230"/>
      <c r="AB920" s="230"/>
      <c r="AC920" s="230"/>
      <c r="AD920" s="230"/>
    </row>
    <row r="921" spans="1:30" ht="15.5">
      <c r="A921" s="233"/>
      <c r="B921" s="233"/>
      <c r="C921" s="233"/>
      <c r="D921" s="267"/>
      <c r="E921" s="240"/>
      <c r="F921" s="240"/>
      <c r="G921" s="249"/>
      <c r="H921" s="249"/>
      <c r="I921" s="249"/>
      <c r="J921" s="249"/>
      <c r="K921" s="249"/>
      <c r="L921" s="249"/>
      <c r="M921" s="259"/>
      <c r="N921" s="259"/>
      <c r="O921" s="259"/>
      <c r="P921" s="259"/>
      <c r="Q921" s="243"/>
      <c r="R921" s="230"/>
      <c r="S921" s="264"/>
      <c r="T921" s="230"/>
      <c r="U921" s="230"/>
      <c r="V921" s="230"/>
      <c r="W921" s="230"/>
      <c r="X921" s="230"/>
      <c r="Y921" s="230"/>
      <c r="Z921" s="230"/>
      <c r="AA921" s="230"/>
      <c r="AB921" s="230"/>
      <c r="AC921" s="230"/>
      <c r="AD921" s="230"/>
    </row>
    <row r="922" spans="1:30" ht="15.5">
      <c r="A922" s="233"/>
      <c r="B922" s="233"/>
      <c r="C922" s="233"/>
      <c r="D922" s="267"/>
      <c r="E922" s="240"/>
      <c r="F922" s="240"/>
      <c r="G922" s="249"/>
      <c r="H922" s="249"/>
      <c r="I922" s="249"/>
      <c r="J922" s="249"/>
      <c r="K922" s="249"/>
      <c r="L922" s="249"/>
      <c r="M922" s="259"/>
      <c r="N922" s="259"/>
      <c r="O922" s="259"/>
      <c r="P922" s="259"/>
      <c r="Q922" s="243"/>
      <c r="R922" s="230"/>
      <c r="S922" s="264"/>
      <c r="T922" s="230"/>
      <c r="U922" s="230"/>
      <c r="V922" s="230"/>
      <c r="W922" s="230"/>
      <c r="X922" s="230"/>
      <c r="Y922" s="230"/>
      <c r="Z922" s="230"/>
      <c r="AA922" s="230"/>
      <c r="AB922" s="230"/>
      <c r="AC922" s="230"/>
      <c r="AD922" s="230"/>
    </row>
    <row r="923" spans="1:30" ht="15.5">
      <c r="A923" s="233"/>
      <c r="B923" s="233"/>
      <c r="C923" s="233"/>
      <c r="D923" s="267"/>
      <c r="E923" s="240"/>
      <c r="F923" s="240"/>
      <c r="G923" s="249"/>
      <c r="H923" s="249"/>
      <c r="I923" s="249"/>
      <c r="J923" s="249"/>
      <c r="K923" s="249"/>
      <c r="L923" s="249"/>
      <c r="M923" s="259"/>
      <c r="N923" s="259"/>
      <c r="O923" s="259"/>
      <c r="P923" s="259"/>
      <c r="Q923" s="243"/>
      <c r="R923" s="230"/>
      <c r="S923" s="264"/>
      <c r="T923" s="230"/>
      <c r="U923" s="230"/>
      <c r="V923" s="230"/>
      <c r="W923" s="230"/>
      <c r="X923" s="230"/>
      <c r="Y923" s="230"/>
      <c r="Z923" s="230"/>
      <c r="AA923" s="230"/>
      <c r="AB923" s="230"/>
      <c r="AC923" s="230"/>
      <c r="AD923" s="230"/>
    </row>
    <row r="924" spans="1:30" ht="15.5">
      <c r="A924" s="233"/>
      <c r="B924" s="233"/>
      <c r="C924" s="233"/>
      <c r="D924" s="267"/>
      <c r="E924" s="240"/>
      <c r="F924" s="240"/>
      <c r="G924" s="249"/>
      <c r="H924" s="249"/>
      <c r="I924" s="249"/>
      <c r="J924" s="249"/>
      <c r="K924" s="249"/>
      <c r="L924" s="249"/>
      <c r="M924" s="259"/>
      <c r="N924" s="259"/>
      <c r="O924" s="259"/>
      <c r="P924" s="259"/>
      <c r="Q924" s="243"/>
      <c r="R924" s="230"/>
      <c r="S924" s="264"/>
      <c r="T924" s="230"/>
      <c r="U924" s="230"/>
      <c r="V924" s="230"/>
      <c r="W924" s="230"/>
      <c r="X924" s="230"/>
      <c r="Y924" s="230"/>
      <c r="Z924" s="230"/>
      <c r="AA924" s="230"/>
      <c r="AB924" s="230"/>
      <c r="AC924" s="230"/>
      <c r="AD924" s="230"/>
    </row>
    <row r="925" spans="1:30" ht="15.5">
      <c r="A925" s="233"/>
      <c r="B925" s="233"/>
      <c r="C925" s="233"/>
      <c r="D925" s="267"/>
      <c r="E925" s="240"/>
      <c r="F925" s="240"/>
      <c r="G925" s="249"/>
      <c r="H925" s="249"/>
      <c r="I925" s="249"/>
      <c r="J925" s="249"/>
      <c r="K925" s="249"/>
      <c r="L925" s="249"/>
      <c r="M925" s="259"/>
      <c r="N925" s="259"/>
      <c r="O925" s="259"/>
      <c r="P925" s="259"/>
      <c r="Q925" s="243"/>
      <c r="R925" s="230"/>
      <c r="S925" s="264"/>
      <c r="T925" s="230"/>
      <c r="U925" s="230"/>
      <c r="V925" s="230"/>
      <c r="W925" s="230"/>
      <c r="X925" s="230"/>
      <c r="Y925" s="230"/>
      <c r="Z925" s="230"/>
      <c r="AA925" s="230"/>
      <c r="AB925" s="230"/>
      <c r="AC925" s="230"/>
      <c r="AD925" s="230"/>
    </row>
    <row r="926" spans="1:30" ht="15.5">
      <c r="A926" s="233"/>
      <c r="B926" s="233"/>
      <c r="C926" s="233"/>
      <c r="D926" s="267"/>
      <c r="E926" s="240"/>
      <c r="F926" s="240"/>
      <c r="G926" s="249"/>
      <c r="H926" s="249"/>
      <c r="I926" s="249"/>
      <c r="J926" s="249"/>
      <c r="K926" s="249"/>
      <c r="L926" s="249"/>
      <c r="M926" s="259"/>
      <c r="N926" s="259"/>
      <c r="O926" s="259"/>
      <c r="P926" s="259"/>
      <c r="Q926" s="243"/>
      <c r="R926" s="230"/>
      <c r="S926" s="264"/>
      <c r="T926" s="230"/>
      <c r="U926" s="230"/>
      <c r="V926" s="230"/>
      <c r="W926" s="230"/>
      <c r="X926" s="230"/>
      <c r="Y926" s="230"/>
      <c r="Z926" s="230"/>
      <c r="AA926" s="230"/>
      <c r="AB926" s="230"/>
      <c r="AC926" s="230"/>
      <c r="AD926" s="230"/>
    </row>
    <row r="927" spans="1:30" ht="15.5">
      <c r="A927" s="233"/>
      <c r="B927" s="233"/>
      <c r="C927" s="233"/>
      <c r="D927" s="267"/>
      <c r="E927" s="240"/>
      <c r="F927" s="240"/>
      <c r="G927" s="249"/>
      <c r="H927" s="249"/>
      <c r="I927" s="249"/>
      <c r="J927" s="249"/>
      <c r="K927" s="249"/>
      <c r="L927" s="249"/>
      <c r="M927" s="259"/>
      <c r="N927" s="259"/>
      <c r="O927" s="259"/>
      <c r="P927" s="259"/>
      <c r="Q927" s="243"/>
      <c r="R927" s="230"/>
      <c r="S927" s="264"/>
      <c r="T927" s="230"/>
      <c r="U927" s="230"/>
      <c r="V927" s="230"/>
      <c r="W927" s="230"/>
      <c r="X927" s="230"/>
      <c r="Y927" s="230"/>
      <c r="Z927" s="230"/>
      <c r="AA927" s="230"/>
      <c r="AB927" s="230"/>
      <c r="AC927" s="230"/>
      <c r="AD927" s="230"/>
    </row>
    <row r="928" spans="1:30" ht="15.5">
      <c r="A928" s="233"/>
      <c r="B928" s="233"/>
      <c r="C928" s="233"/>
      <c r="D928" s="267"/>
      <c r="E928" s="240"/>
      <c r="F928" s="240"/>
      <c r="G928" s="249"/>
      <c r="H928" s="249"/>
      <c r="I928" s="249"/>
      <c r="J928" s="249"/>
      <c r="K928" s="249"/>
      <c r="L928" s="249"/>
      <c r="M928" s="259"/>
      <c r="N928" s="259"/>
      <c r="O928" s="259"/>
      <c r="P928" s="259"/>
      <c r="Q928" s="243"/>
      <c r="R928" s="230"/>
      <c r="S928" s="264"/>
      <c r="T928" s="230"/>
      <c r="U928" s="230"/>
      <c r="V928" s="230"/>
      <c r="W928" s="230"/>
      <c r="X928" s="230"/>
      <c r="Y928" s="230"/>
      <c r="Z928" s="230"/>
      <c r="AA928" s="230"/>
      <c r="AB928" s="230"/>
      <c r="AC928" s="230"/>
      <c r="AD928" s="230"/>
    </row>
    <row r="929" spans="1:30" ht="15.5">
      <c r="A929" s="233"/>
      <c r="B929" s="233"/>
      <c r="C929" s="233"/>
      <c r="D929" s="267"/>
      <c r="E929" s="240"/>
      <c r="F929" s="240"/>
      <c r="G929" s="249"/>
      <c r="H929" s="249"/>
      <c r="I929" s="249"/>
      <c r="J929" s="249"/>
      <c r="K929" s="249"/>
      <c r="L929" s="249"/>
      <c r="M929" s="259"/>
      <c r="N929" s="259"/>
      <c r="O929" s="259"/>
      <c r="P929" s="259"/>
      <c r="Q929" s="243"/>
      <c r="R929" s="230"/>
      <c r="S929" s="264"/>
      <c r="T929" s="230"/>
      <c r="U929" s="230"/>
      <c r="V929" s="230"/>
      <c r="W929" s="230"/>
      <c r="X929" s="230"/>
      <c r="Y929" s="230"/>
      <c r="Z929" s="230"/>
      <c r="AA929" s="230"/>
      <c r="AB929" s="230"/>
      <c r="AC929" s="230"/>
      <c r="AD929" s="230"/>
    </row>
    <row r="930" spans="1:30" ht="15.5">
      <c r="A930" s="233"/>
      <c r="B930" s="233"/>
      <c r="C930" s="233"/>
      <c r="D930" s="267"/>
      <c r="E930" s="240"/>
      <c r="F930" s="240"/>
      <c r="G930" s="249"/>
      <c r="H930" s="249"/>
      <c r="I930" s="249"/>
      <c r="J930" s="249"/>
      <c r="K930" s="249"/>
      <c r="L930" s="249"/>
      <c r="M930" s="259"/>
      <c r="N930" s="259"/>
      <c r="O930" s="259"/>
      <c r="P930" s="259"/>
      <c r="Q930" s="243"/>
      <c r="R930" s="230"/>
      <c r="S930" s="264"/>
      <c r="T930" s="230"/>
      <c r="U930" s="230"/>
      <c r="V930" s="230"/>
      <c r="W930" s="230"/>
      <c r="X930" s="230"/>
      <c r="Y930" s="230"/>
      <c r="Z930" s="230"/>
      <c r="AA930" s="230"/>
      <c r="AB930" s="230"/>
      <c r="AC930" s="230"/>
      <c r="AD930" s="230"/>
    </row>
    <row r="931" spans="1:30" ht="15.5">
      <c r="A931" s="233"/>
      <c r="B931" s="233"/>
      <c r="C931" s="233"/>
      <c r="D931" s="267"/>
      <c r="E931" s="240"/>
      <c r="F931" s="240"/>
      <c r="G931" s="249"/>
      <c r="H931" s="249"/>
      <c r="I931" s="249"/>
      <c r="J931" s="249"/>
      <c r="K931" s="249"/>
      <c r="L931" s="249"/>
      <c r="M931" s="259"/>
      <c r="N931" s="259"/>
      <c r="O931" s="259"/>
      <c r="P931" s="259"/>
      <c r="Q931" s="243"/>
      <c r="R931" s="230"/>
      <c r="S931" s="264"/>
      <c r="T931" s="230"/>
      <c r="U931" s="230"/>
      <c r="V931" s="230"/>
      <c r="W931" s="230"/>
      <c r="X931" s="230"/>
      <c r="Y931" s="230"/>
      <c r="Z931" s="230"/>
      <c r="AA931" s="230"/>
      <c r="AB931" s="230"/>
      <c r="AC931" s="230"/>
      <c r="AD931" s="230"/>
    </row>
    <row r="932" spans="1:30" ht="15.5">
      <c r="A932" s="233"/>
      <c r="B932" s="233"/>
      <c r="C932" s="233"/>
      <c r="D932" s="267"/>
      <c r="E932" s="240"/>
      <c r="F932" s="240"/>
      <c r="G932" s="249"/>
      <c r="H932" s="249"/>
      <c r="I932" s="249"/>
      <c r="J932" s="249"/>
      <c r="K932" s="249"/>
      <c r="L932" s="249"/>
      <c r="M932" s="259"/>
      <c r="N932" s="259"/>
      <c r="O932" s="259"/>
      <c r="P932" s="259"/>
      <c r="Q932" s="243"/>
      <c r="R932" s="230"/>
      <c r="S932" s="264"/>
      <c r="T932" s="230"/>
      <c r="U932" s="230"/>
      <c r="V932" s="230"/>
      <c r="W932" s="230"/>
      <c r="X932" s="230"/>
      <c r="Y932" s="230"/>
      <c r="Z932" s="230"/>
      <c r="AA932" s="230"/>
      <c r="AB932" s="230"/>
      <c r="AC932" s="230"/>
      <c r="AD932" s="230"/>
    </row>
    <row r="933" spans="1:30" ht="15.5">
      <c r="A933" s="233"/>
      <c r="B933" s="233"/>
      <c r="C933" s="233"/>
      <c r="D933" s="267"/>
      <c r="E933" s="240"/>
      <c r="F933" s="240"/>
      <c r="G933" s="249"/>
      <c r="H933" s="249"/>
      <c r="I933" s="249"/>
      <c r="J933" s="249"/>
      <c r="K933" s="249"/>
      <c r="L933" s="249"/>
      <c r="M933" s="259"/>
      <c r="N933" s="259"/>
      <c r="O933" s="259"/>
      <c r="P933" s="259"/>
      <c r="Q933" s="243"/>
      <c r="R933" s="230"/>
      <c r="S933" s="264"/>
      <c r="T933" s="230"/>
      <c r="U933" s="230"/>
      <c r="V933" s="230"/>
      <c r="W933" s="230"/>
      <c r="X933" s="230"/>
      <c r="Y933" s="230"/>
      <c r="Z933" s="230"/>
      <c r="AA933" s="230"/>
      <c r="AB933" s="230"/>
      <c r="AC933" s="230"/>
      <c r="AD933" s="230"/>
    </row>
    <row r="934" spans="1:30" ht="15.5">
      <c r="A934" s="233"/>
      <c r="B934" s="233"/>
      <c r="C934" s="233"/>
      <c r="D934" s="267"/>
      <c r="E934" s="240"/>
      <c r="F934" s="240"/>
      <c r="G934" s="249"/>
      <c r="H934" s="249"/>
      <c r="I934" s="249"/>
      <c r="J934" s="249"/>
      <c r="K934" s="249"/>
      <c r="L934" s="249"/>
      <c r="M934" s="259"/>
      <c r="N934" s="259"/>
      <c r="O934" s="259"/>
      <c r="P934" s="259"/>
      <c r="Q934" s="243"/>
      <c r="R934" s="230"/>
      <c r="S934" s="264"/>
      <c r="T934" s="230"/>
      <c r="U934" s="230"/>
      <c r="V934" s="230"/>
      <c r="W934" s="230"/>
      <c r="X934" s="230"/>
      <c r="Y934" s="230"/>
      <c r="Z934" s="230"/>
      <c r="AA934" s="230"/>
      <c r="AB934" s="230"/>
      <c r="AC934" s="230"/>
      <c r="AD934" s="230"/>
    </row>
    <row r="935" spans="1:30" ht="15.5">
      <c r="A935" s="233"/>
      <c r="B935" s="233"/>
      <c r="C935" s="233"/>
      <c r="D935" s="267"/>
      <c r="E935" s="240"/>
      <c r="F935" s="240"/>
      <c r="G935" s="249"/>
      <c r="H935" s="249"/>
      <c r="I935" s="249"/>
      <c r="J935" s="249"/>
      <c r="K935" s="249"/>
      <c r="L935" s="249"/>
      <c r="M935" s="259"/>
      <c r="N935" s="259"/>
      <c r="O935" s="259"/>
      <c r="P935" s="259"/>
      <c r="Q935" s="243"/>
      <c r="R935" s="230"/>
      <c r="S935" s="264"/>
      <c r="T935" s="230"/>
      <c r="U935" s="230"/>
      <c r="V935" s="230"/>
      <c r="W935" s="230"/>
      <c r="X935" s="230"/>
      <c r="Y935" s="230"/>
      <c r="Z935" s="230"/>
      <c r="AA935" s="230"/>
      <c r="AB935" s="230"/>
      <c r="AC935" s="230"/>
      <c r="AD935" s="230"/>
    </row>
    <row r="936" spans="1:30" ht="15.5">
      <c r="A936" s="233"/>
      <c r="B936" s="233"/>
      <c r="C936" s="233"/>
      <c r="D936" s="267"/>
      <c r="E936" s="240"/>
      <c r="F936" s="240"/>
      <c r="G936" s="249"/>
      <c r="H936" s="249"/>
      <c r="I936" s="249"/>
      <c r="J936" s="249"/>
      <c r="K936" s="249"/>
      <c r="L936" s="249"/>
      <c r="M936" s="259"/>
      <c r="N936" s="259"/>
      <c r="O936" s="259"/>
      <c r="P936" s="259"/>
      <c r="Q936" s="243"/>
      <c r="R936" s="230"/>
      <c r="S936" s="264"/>
      <c r="T936" s="230"/>
      <c r="U936" s="230"/>
      <c r="V936" s="230"/>
      <c r="W936" s="230"/>
      <c r="X936" s="230"/>
      <c r="Y936" s="230"/>
      <c r="Z936" s="230"/>
      <c r="AA936" s="230"/>
      <c r="AB936" s="230"/>
      <c r="AC936" s="230"/>
      <c r="AD936" s="230"/>
    </row>
    <row r="937" spans="1:30" ht="15.5">
      <c r="A937" s="233"/>
      <c r="B937" s="233"/>
      <c r="C937" s="233"/>
      <c r="D937" s="267"/>
      <c r="E937" s="240"/>
      <c r="F937" s="240"/>
      <c r="G937" s="249"/>
      <c r="H937" s="249"/>
      <c r="I937" s="249"/>
      <c r="J937" s="249"/>
      <c r="K937" s="249"/>
      <c r="L937" s="249"/>
      <c r="M937" s="259"/>
      <c r="N937" s="259"/>
      <c r="O937" s="259"/>
      <c r="P937" s="259"/>
      <c r="Q937" s="243"/>
      <c r="R937" s="230"/>
      <c r="S937" s="264"/>
      <c r="T937" s="230"/>
      <c r="U937" s="230"/>
      <c r="V937" s="230"/>
      <c r="W937" s="230"/>
      <c r="X937" s="230"/>
      <c r="Y937" s="230"/>
      <c r="Z937" s="230"/>
      <c r="AA937" s="230"/>
      <c r="AB937" s="230"/>
      <c r="AC937" s="230"/>
      <c r="AD937" s="230"/>
    </row>
    <row r="938" spans="1:30" ht="15.5">
      <c r="A938" s="233"/>
      <c r="B938" s="233"/>
      <c r="C938" s="233"/>
      <c r="D938" s="267"/>
      <c r="E938" s="240"/>
      <c r="F938" s="240"/>
      <c r="G938" s="249"/>
      <c r="H938" s="249"/>
      <c r="I938" s="249"/>
      <c r="J938" s="249"/>
      <c r="K938" s="249"/>
      <c r="L938" s="249"/>
      <c r="M938" s="259"/>
      <c r="N938" s="259"/>
      <c r="O938" s="259"/>
      <c r="P938" s="259"/>
      <c r="Q938" s="243"/>
      <c r="R938" s="230"/>
      <c r="S938" s="264"/>
      <c r="T938" s="230"/>
      <c r="U938" s="230"/>
      <c r="V938" s="230"/>
      <c r="W938" s="230"/>
      <c r="X938" s="230"/>
      <c r="Y938" s="230"/>
      <c r="Z938" s="230"/>
      <c r="AA938" s="230"/>
      <c r="AB938" s="230"/>
      <c r="AC938" s="230"/>
      <c r="AD938" s="230"/>
    </row>
    <row r="939" spans="1:30" ht="15.5">
      <c r="A939" s="233"/>
      <c r="B939" s="233"/>
      <c r="C939" s="233"/>
      <c r="D939" s="267"/>
      <c r="E939" s="240"/>
      <c r="F939" s="240"/>
      <c r="G939" s="249"/>
      <c r="H939" s="249"/>
      <c r="I939" s="249"/>
      <c r="J939" s="249"/>
      <c r="K939" s="249"/>
      <c r="L939" s="249"/>
      <c r="M939" s="259"/>
      <c r="N939" s="259"/>
      <c r="O939" s="259"/>
      <c r="P939" s="259"/>
      <c r="Q939" s="243"/>
      <c r="R939" s="230"/>
      <c r="S939" s="264"/>
      <c r="T939" s="230"/>
      <c r="U939" s="230"/>
      <c r="V939" s="230"/>
      <c r="W939" s="230"/>
      <c r="X939" s="230"/>
      <c r="Y939" s="230"/>
      <c r="Z939" s="230"/>
      <c r="AA939" s="230"/>
      <c r="AB939" s="230"/>
      <c r="AC939" s="230"/>
      <c r="AD939" s="230"/>
    </row>
    <row r="940" spans="1:30" ht="15.5">
      <c r="A940" s="233"/>
      <c r="B940" s="233"/>
      <c r="C940" s="233"/>
      <c r="D940" s="267"/>
      <c r="E940" s="240"/>
      <c r="F940" s="240"/>
      <c r="G940" s="249"/>
      <c r="H940" s="249"/>
      <c r="I940" s="249"/>
      <c r="J940" s="249"/>
      <c r="K940" s="249"/>
      <c r="L940" s="249"/>
      <c r="M940" s="259"/>
      <c r="N940" s="259"/>
      <c r="O940" s="259"/>
      <c r="P940" s="259"/>
      <c r="Q940" s="243"/>
      <c r="R940" s="230"/>
      <c r="S940" s="264"/>
      <c r="T940" s="230"/>
      <c r="U940" s="230"/>
      <c r="V940" s="230"/>
      <c r="W940" s="230"/>
      <c r="X940" s="230"/>
      <c r="Y940" s="230"/>
      <c r="Z940" s="230"/>
      <c r="AA940" s="230"/>
      <c r="AB940" s="230"/>
      <c r="AC940" s="230"/>
      <c r="AD940" s="230"/>
    </row>
    <row r="941" spans="1:30" ht="15.5">
      <c r="A941" s="233"/>
      <c r="B941" s="233"/>
      <c r="C941" s="233"/>
      <c r="D941" s="267"/>
      <c r="E941" s="240"/>
      <c r="F941" s="240"/>
      <c r="G941" s="249"/>
      <c r="H941" s="249"/>
      <c r="I941" s="249"/>
      <c r="J941" s="249"/>
      <c r="K941" s="249"/>
      <c r="L941" s="249"/>
      <c r="M941" s="259"/>
      <c r="N941" s="259"/>
      <c r="O941" s="259"/>
      <c r="P941" s="259"/>
      <c r="Q941" s="243"/>
      <c r="R941" s="230"/>
      <c r="S941" s="264"/>
      <c r="T941" s="230"/>
      <c r="U941" s="230"/>
      <c r="V941" s="230"/>
      <c r="W941" s="230"/>
      <c r="X941" s="230"/>
      <c r="Y941" s="230"/>
      <c r="Z941" s="230"/>
      <c r="AA941" s="230"/>
      <c r="AB941" s="230"/>
      <c r="AC941" s="230"/>
      <c r="AD941" s="230"/>
    </row>
    <row r="942" spans="1:30" ht="15.5">
      <c r="A942" s="233"/>
      <c r="B942" s="233"/>
      <c r="C942" s="233"/>
      <c r="D942" s="267"/>
      <c r="E942" s="240"/>
      <c r="F942" s="240"/>
      <c r="G942" s="249"/>
      <c r="H942" s="249"/>
      <c r="I942" s="249"/>
      <c r="J942" s="249"/>
      <c r="K942" s="249"/>
      <c r="L942" s="249"/>
      <c r="M942" s="259"/>
      <c r="N942" s="259"/>
      <c r="O942" s="259"/>
      <c r="P942" s="259"/>
      <c r="Q942" s="243"/>
      <c r="R942" s="230"/>
      <c r="S942" s="264"/>
      <c r="T942" s="230"/>
      <c r="U942" s="230"/>
      <c r="V942" s="230"/>
      <c r="W942" s="230"/>
      <c r="X942" s="230"/>
      <c r="Y942" s="230"/>
      <c r="Z942" s="230"/>
      <c r="AA942" s="230"/>
      <c r="AB942" s="230"/>
      <c r="AC942" s="230"/>
      <c r="AD942" s="230"/>
    </row>
    <row r="943" spans="1:30" ht="15.5">
      <c r="A943" s="233"/>
      <c r="B943" s="233"/>
      <c r="C943" s="233"/>
      <c r="D943" s="267"/>
      <c r="E943" s="240"/>
      <c r="F943" s="240"/>
      <c r="G943" s="249"/>
      <c r="H943" s="249"/>
      <c r="I943" s="249"/>
      <c r="J943" s="249"/>
      <c r="K943" s="249"/>
      <c r="L943" s="249"/>
      <c r="M943" s="259"/>
      <c r="N943" s="259"/>
      <c r="O943" s="259"/>
      <c r="P943" s="259"/>
      <c r="Q943" s="243"/>
      <c r="R943" s="230"/>
      <c r="S943" s="264"/>
      <c r="T943" s="230"/>
      <c r="U943" s="230"/>
      <c r="V943" s="230"/>
      <c r="W943" s="230"/>
      <c r="X943" s="230"/>
      <c r="Y943" s="230"/>
      <c r="Z943" s="230"/>
      <c r="AA943" s="230"/>
      <c r="AB943" s="230"/>
      <c r="AC943" s="230"/>
      <c r="AD943" s="230"/>
    </row>
    <row r="944" spans="1:30" ht="15.5">
      <c r="A944" s="233"/>
      <c r="B944" s="233"/>
      <c r="C944" s="233"/>
      <c r="D944" s="267"/>
      <c r="E944" s="240"/>
      <c r="F944" s="240"/>
      <c r="G944" s="249"/>
      <c r="H944" s="249"/>
      <c r="I944" s="249"/>
      <c r="J944" s="249"/>
      <c r="K944" s="249"/>
      <c r="L944" s="249"/>
      <c r="M944" s="259"/>
      <c r="N944" s="259"/>
      <c r="O944" s="259"/>
      <c r="P944" s="259"/>
      <c r="Q944" s="243"/>
      <c r="R944" s="230"/>
      <c r="S944" s="264"/>
      <c r="T944" s="230"/>
      <c r="U944" s="230"/>
      <c r="V944" s="230"/>
      <c r="W944" s="230"/>
      <c r="X944" s="230"/>
      <c r="Y944" s="230"/>
      <c r="Z944" s="230"/>
      <c r="AA944" s="230"/>
      <c r="AB944" s="230"/>
      <c r="AC944" s="230"/>
      <c r="AD944" s="230"/>
    </row>
    <row r="945" spans="1:30" ht="15.5">
      <c r="A945" s="233"/>
      <c r="B945" s="233"/>
      <c r="C945" s="233"/>
      <c r="D945" s="267"/>
      <c r="E945" s="240"/>
      <c r="F945" s="240"/>
      <c r="G945" s="249"/>
      <c r="H945" s="249"/>
      <c r="I945" s="249"/>
      <c r="J945" s="249"/>
      <c r="K945" s="249"/>
      <c r="L945" s="249"/>
      <c r="M945" s="259"/>
      <c r="N945" s="259"/>
      <c r="O945" s="259"/>
      <c r="P945" s="259"/>
      <c r="Q945" s="243"/>
      <c r="R945" s="230"/>
      <c r="S945" s="264"/>
      <c r="T945" s="230"/>
      <c r="U945" s="230"/>
      <c r="V945" s="230"/>
      <c r="W945" s="230"/>
      <c r="X945" s="230"/>
      <c r="Y945" s="230"/>
      <c r="Z945" s="230"/>
      <c r="AA945" s="230"/>
      <c r="AB945" s="230"/>
      <c r="AC945" s="230"/>
      <c r="AD945" s="230"/>
    </row>
    <row r="946" spans="1:30" ht="15.5">
      <c r="A946" s="233"/>
      <c r="B946" s="233"/>
      <c r="C946" s="233"/>
      <c r="D946" s="267"/>
      <c r="E946" s="240"/>
      <c r="F946" s="240"/>
      <c r="G946" s="249"/>
      <c r="H946" s="249"/>
      <c r="I946" s="249"/>
      <c r="J946" s="249"/>
      <c r="K946" s="249"/>
      <c r="L946" s="249"/>
      <c r="M946" s="259"/>
      <c r="N946" s="259"/>
      <c r="O946" s="259"/>
      <c r="P946" s="259"/>
      <c r="Q946" s="243"/>
      <c r="R946" s="230"/>
      <c r="S946" s="264"/>
      <c r="T946" s="230"/>
      <c r="U946" s="230"/>
      <c r="V946" s="230"/>
      <c r="W946" s="230"/>
      <c r="X946" s="230"/>
      <c r="Y946" s="230"/>
      <c r="Z946" s="230"/>
      <c r="AA946" s="230"/>
      <c r="AB946" s="230"/>
      <c r="AC946" s="230"/>
      <c r="AD946" s="230"/>
    </row>
    <row r="947" spans="1:30" ht="15.5">
      <c r="A947" s="233"/>
      <c r="B947" s="233"/>
      <c r="C947" s="233"/>
      <c r="D947" s="267"/>
      <c r="E947" s="240"/>
      <c r="F947" s="240"/>
      <c r="G947" s="249"/>
      <c r="H947" s="249"/>
      <c r="I947" s="249"/>
      <c r="J947" s="249"/>
      <c r="K947" s="249"/>
      <c r="L947" s="249"/>
      <c r="M947" s="259"/>
      <c r="N947" s="259"/>
      <c r="O947" s="259"/>
      <c r="P947" s="259"/>
      <c r="Q947" s="243"/>
      <c r="R947" s="230"/>
      <c r="S947" s="264"/>
      <c r="T947" s="230"/>
      <c r="U947" s="230"/>
      <c r="V947" s="230"/>
      <c r="W947" s="230"/>
      <c r="X947" s="230"/>
      <c r="Y947" s="230"/>
      <c r="Z947" s="230"/>
      <c r="AA947" s="230"/>
      <c r="AB947" s="230"/>
      <c r="AC947" s="230"/>
      <c r="AD947" s="230"/>
    </row>
    <row r="948" spans="1:30" ht="15.5">
      <c r="A948" s="233"/>
      <c r="B948" s="233"/>
      <c r="C948" s="233"/>
      <c r="D948" s="267"/>
      <c r="E948" s="240"/>
      <c r="F948" s="240"/>
      <c r="G948" s="249"/>
      <c r="H948" s="249"/>
      <c r="I948" s="249"/>
      <c r="J948" s="249"/>
      <c r="K948" s="249"/>
      <c r="L948" s="249"/>
      <c r="M948" s="259"/>
      <c r="N948" s="259"/>
      <c r="O948" s="259"/>
      <c r="P948" s="259"/>
      <c r="Q948" s="243"/>
      <c r="R948" s="230"/>
      <c r="S948" s="264"/>
      <c r="T948" s="230"/>
      <c r="U948" s="230"/>
      <c r="V948" s="230"/>
      <c r="W948" s="230"/>
      <c r="X948" s="230"/>
      <c r="Y948" s="230"/>
      <c r="Z948" s="230"/>
      <c r="AA948" s="230"/>
      <c r="AB948" s="230"/>
      <c r="AC948" s="230"/>
      <c r="AD948" s="230"/>
    </row>
    <row r="949" spans="1:30" ht="15.5">
      <c r="A949" s="233"/>
      <c r="B949" s="233"/>
      <c r="C949" s="233"/>
      <c r="D949" s="267"/>
      <c r="E949" s="240"/>
      <c r="F949" s="240"/>
      <c r="G949" s="249"/>
      <c r="H949" s="249"/>
      <c r="I949" s="249"/>
      <c r="J949" s="249"/>
      <c r="K949" s="249"/>
      <c r="L949" s="249"/>
      <c r="M949" s="259"/>
      <c r="N949" s="259"/>
      <c r="O949" s="259"/>
      <c r="P949" s="259"/>
      <c r="Q949" s="243"/>
      <c r="R949" s="230"/>
      <c r="S949" s="264"/>
      <c r="T949" s="230"/>
      <c r="U949" s="230"/>
      <c r="V949" s="230"/>
      <c r="W949" s="230"/>
      <c r="X949" s="230"/>
      <c r="Y949" s="230"/>
      <c r="Z949" s="230"/>
      <c r="AA949" s="230"/>
      <c r="AB949" s="230"/>
      <c r="AC949" s="230"/>
      <c r="AD949" s="230"/>
    </row>
    <row r="950" spans="1:30" ht="15.5">
      <c r="A950" s="233"/>
      <c r="B950" s="233"/>
      <c r="C950" s="233"/>
      <c r="D950" s="267"/>
      <c r="E950" s="240"/>
      <c r="F950" s="240"/>
      <c r="G950" s="249"/>
      <c r="H950" s="249"/>
      <c r="I950" s="249"/>
      <c r="J950" s="249"/>
      <c r="K950" s="249"/>
      <c r="L950" s="249"/>
      <c r="M950" s="259"/>
      <c r="N950" s="259"/>
      <c r="O950" s="259"/>
      <c r="P950" s="259"/>
      <c r="Q950" s="243"/>
      <c r="R950" s="230"/>
      <c r="S950" s="264"/>
      <c r="T950" s="230"/>
      <c r="U950" s="230"/>
      <c r="V950" s="230"/>
      <c r="W950" s="230"/>
      <c r="X950" s="230"/>
      <c r="Y950" s="230"/>
      <c r="Z950" s="230"/>
      <c r="AA950" s="230"/>
      <c r="AB950" s="230"/>
      <c r="AC950" s="230"/>
      <c r="AD950" s="230"/>
    </row>
    <row r="951" spans="1:30" ht="15.5">
      <c r="A951" s="233"/>
      <c r="B951" s="233"/>
      <c r="C951" s="233"/>
      <c r="D951" s="267"/>
      <c r="E951" s="240"/>
      <c r="F951" s="240"/>
      <c r="G951" s="249"/>
      <c r="H951" s="249"/>
      <c r="I951" s="249"/>
      <c r="J951" s="249"/>
      <c r="K951" s="249"/>
      <c r="L951" s="249"/>
      <c r="M951" s="259"/>
      <c r="N951" s="259"/>
      <c r="O951" s="259"/>
      <c r="P951" s="259"/>
      <c r="Q951" s="243"/>
      <c r="R951" s="230"/>
      <c r="S951" s="264"/>
      <c r="T951" s="230"/>
      <c r="U951" s="230"/>
      <c r="V951" s="230"/>
      <c r="W951" s="230"/>
      <c r="X951" s="230"/>
      <c r="Y951" s="230"/>
      <c r="Z951" s="230"/>
      <c r="AA951" s="230"/>
      <c r="AB951" s="230"/>
      <c r="AC951" s="230"/>
      <c r="AD951" s="230"/>
    </row>
    <row r="952" spans="1:30" ht="15.5">
      <c r="A952" s="233"/>
      <c r="B952" s="233"/>
      <c r="C952" s="233"/>
      <c r="D952" s="267"/>
      <c r="E952" s="240"/>
      <c r="F952" s="240"/>
      <c r="G952" s="249"/>
      <c r="H952" s="249"/>
      <c r="I952" s="249"/>
      <c r="J952" s="249"/>
      <c r="K952" s="249"/>
      <c r="L952" s="249"/>
      <c r="M952" s="259"/>
      <c r="N952" s="259"/>
      <c r="O952" s="259"/>
      <c r="P952" s="259"/>
      <c r="Q952" s="243"/>
      <c r="R952" s="230"/>
      <c r="S952" s="264"/>
      <c r="T952" s="230"/>
      <c r="U952" s="230"/>
      <c r="V952" s="230"/>
      <c r="W952" s="230"/>
      <c r="X952" s="230"/>
      <c r="Y952" s="230"/>
      <c r="Z952" s="230"/>
      <c r="AA952" s="230"/>
      <c r="AB952" s="230"/>
      <c r="AC952" s="230"/>
      <c r="AD952" s="230"/>
    </row>
    <row r="953" spans="1:30" ht="15.5">
      <c r="A953" s="233"/>
      <c r="B953" s="233"/>
      <c r="C953" s="233"/>
      <c r="D953" s="267"/>
      <c r="E953" s="240"/>
      <c r="F953" s="240"/>
      <c r="G953" s="249"/>
      <c r="H953" s="249"/>
      <c r="I953" s="249"/>
      <c r="J953" s="249"/>
      <c r="K953" s="249"/>
      <c r="L953" s="249"/>
      <c r="M953" s="259"/>
      <c r="N953" s="259"/>
      <c r="O953" s="259"/>
      <c r="P953" s="259"/>
      <c r="Q953" s="243"/>
      <c r="R953" s="230"/>
      <c r="S953" s="264"/>
      <c r="T953" s="230"/>
      <c r="U953" s="230"/>
      <c r="V953" s="230"/>
      <c r="W953" s="230"/>
      <c r="X953" s="230"/>
      <c r="Y953" s="230"/>
      <c r="Z953" s="230"/>
      <c r="AA953" s="230"/>
      <c r="AB953" s="230"/>
      <c r="AC953" s="230"/>
      <c r="AD953" s="230"/>
    </row>
    <row r="954" spans="1:30" ht="15.5">
      <c r="A954" s="233"/>
      <c r="B954" s="233"/>
      <c r="C954" s="233"/>
      <c r="D954" s="267"/>
      <c r="E954" s="240"/>
      <c r="F954" s="240"/>
      <c r="G954" s="249"/>
      <c r="H954" s="249"/>
      <c r="I954" s="249"/>
      <c r="J954" s="249"/>
      <c r="K954" s="249"/>
      <c r="L954" s="249"/>
      <c r="M954" s="259"/>
      <c r="N954" s="259"/>
      <c r="O954" s="259"/>
      <c r="P954" s="259"/>
      <c r="Q954" s="243"/>
      <c r="R954" s="230"/>
      <c r="S954" s="264"/>
      <c r="T954" s="230"/>
      <c r="U954" s="230"/>
      <c r="V954" s="230"/>
      <c r="W954" s="230"/>
      <c r="X954" s="230"/>
      <c r="Y954" s="230"/>
      <c r="Z954" s="230"/>
      <c r="AA954" s="230"/>
      <c r="AB954" s="230"/>
      <c r="AC954" s="230"/>
      <c r="AD954" s="230"/>
    </row>
    <row r="955" spans="1:30" ht="15.5">
      <c r="A955" s="233"/>
      <c r="B955" s="233"/>
      <c r="C955" s="233"/>
      <c r="D955" s="267"/>
      <c r="E955" s="240"/>
      <c r="F955" s="240"/>
      <c r="G955" s="249"/>
      <c r="H955" s="249"/>
      <c r="I955" s="249"/>
      <c r="J955" s="249"/>
      <c r="K955" s="249"/>
      <c r="L955" s="249"/>
      <c r="M955" s="259"/>
      <c r="N955" s="259"/>
      <c r="O955" s="259"/>
      <c r="P955" s="259"/>
      <c r="Q955" s="243"/>
      <c r="R955" s="230"/>
      <c r="S955" s="264"/>
      <c r="T955" s="230"/>
      <c r="U955" s="230"/>
      <c r="V955" s="230"/>
      <c r="W955" s="230"/>
      <c r="X955" s="230"/>
      <c r="Y955" s="230"/>
      <c r="Z955" s="230"/>
      <c r="AA955" s="230"/>
      <c r="AB955" s="230"/>
      <c r="AC955" s="230"/>
      <c r="AD955" s="230"/>
    </row>
    <row r="956" spans="1:30" ht="15.5">
      <c r="A956" s="233"/>
      <c r="B956" s="233"/>
      <c r="C956" s="233"/>
      <c r="D956" s="267"/>
      <c r="E956" s="240"/>
      <c r="F956" s="240"/>
      <c r="G956" s="249"/>
      <c r="H956" s="249"/>
      <c r="I956" s="249"/>
      <c r="J956" s="249"/>
      <c r="K956" s="249"/>
      <c r="L956" s="249"/>
      <c r="M956" s="259"/>
      <c r="N956" s="259"/>
      <c r="O956" s="259"/>
      <c r="P956" s="259"/>
      <c r="Q956" s="243"/>
      <c r="R956" s="230"/>
      <c r="S956" s="264"/>
      <c r="T956" s="230"/>
      <c r="U956" s="230"/>
      <c r="V956" s="230"/>
      <c r="W956" s="230"/>
      <c r="X956" s="230"/>
      <c r="Y956" s="230"/>
      <c r="Z956" s="230"/>
      <c r="AA956" s="230"/>
      <c r="AB956" s="230"/>
      <c r="AC956" s="230"/>
      <c r="AD956" s="230"/>
    </row>
    <row r="957" spans="1:30" ht="15.5">
      <c r="A957" s="233"/>
      <c r="B957" s="233"/>
      <c r="C957" s="233"/>
      <c r="D957" s="267"/>
      <c r="E957" s="240"/>
      <c r="F957" s="240"/>
      <c r="G957" s="249"/>
      <c r="H957" s="249"/>
      <c r="I957" s="249"/>
      <c r="J957" s="249"/>
      <c r="K957" s="249"/>
      <c r="L957" s="249"/>
      <c r="M957" s="259"/>
      <c r="N957" s="259"/>
      <c r="O957" s="259"/>
      <c r="P957" s="259"/>
      <c r="Q957" s="243"/>
      <c r="R957" s="230"/>
      <c r="S957" s="264"/>
      <c r="T957" s="230"/>
      <c r="U957" s="230"/>
      <c r="V957" s="230"/>
      <c r="W957" s="230"/>
      <c r="X957" s="230"/>
      <c r="Y957" s="230"/>
      <c r="Z957" s="230"/>
      <c r="AA957" s="230"/>
      <c r="AB957" s="230"/>
      <c r="AC957" s="230"/>
      <c r="AD957" s="230"/>
    </row>
    <row r="958" spans="1:30" ht="15.5">
      <c r="A958" s="233"/>
      <c r="B958" s="233"/>
      <c r="C958" s="233"/>
      <c r="D958" s="267"/>
      <c r="E958" s="240"/>
      <c r="F958" s="240"/>
      <c r="G958" s="249"/>
      <c r="H958" s="249"/>
      <c r="I958" s="249"/>
      <c r="J958" s="249"/>
      <c r="K958" s="249"/>
      <c r="L958" s="249"/>
      <c r="M958" s="259"/>
      <c r="N958" s="259"/>
      <c r="O958" s="259"/>
      <c r="P958" s="259"/>
      <c r="Q958" s="243"/>
      <c r="R958" s="230"/>
      <c r="S958" s="264"/>
      <c r="T958" s="230"/>
      <c r="U958" s="230"/>
      <c r="V958" s="230"/>
      <c r="W958" s="230"/>
      <c r="X958" s="230"/>
      <c r="Y958" s="230"/>
      <c r="Z958" s="230"/>
      <c r="AA958" s="230"/>
      <c r="AB958" s="230"/>
      <c r="AC958" s="230"/>
      <c r="AD958" s="230"/>
    </row>
    <row r="959" spans="1:30" ht="15.5">
      <c r="A959" s="233"/>
      <c r="B959" s="233"/>
      <c r="C959" s="233"/>
      <c r="D959" s="267"/>
      <c r="E959" s="240"/>
      <c r="F959" s="240"/>
      <c r="G959" s="249"/>
      <c r="H959" s="249"/>
      <c r="I959" s="249"/>
      <c r="J959" s="249"/>
      <c r="K959" s="249"/>
      <c r="L959" s="249"/>
      <c r="M959" s="259"/>
      <c r="N959" s="259"/>
      <c r="O959" s="259"/>
      <c r="P959" s="259"/>
      <c r="Q959" s="243"/>
      <c r="R959" s="230"/>
      <c r="S959" s="264"/>
      <c r="T959" s="230"/>
      <c r="U959" s="230"/>
      <c r="V959" s="230"/>
      <c r="W959" s="230"/>
      <c r="X959" s="230"/>
      <c r="Y959" s="230"/>
      <c r="Z959" s="230"/>
      <c r="AA959" s="230"/>
      <c r="AB959" s="230"/>
      <c r="AC959" s="230"/>
      <c r="AD959" s="230"/>
    </row>
    <row r="960" spans="1:30" ht="15.5">
      <c r="A960" s="233"/>
      <c r="B960" s="233"/>
      <c r="C960" s="233"/>
      <c r="D960" s="267"/>
      <c r="E960" s="240"/>
      <c r="F960" s="240"/>
      <c r="G960" s="249"/>
      <c r="H960" s="249"/>
      <c r="I960" s="249"/>
      <c r="J960" s="249"/>
      <c r="K960" s="249"/>
      <c r="L960" s="249"/>
      <c r="M960" s="259"/>
      <c r="N960" s="259"/>
      <c r="O960" s="259"/>
      <c r="P960" s="259"/>
      <c r="Q960" s="243"/>
      <c r="R960" s="230"/>
      <c r="S960" s="264"/>
      <c r="T960" s="230"/>
      <c r="U960" s="230"/>
      <c r="V960" s="230"/>
      <c r="W960" s="230"/>
      <c r="X960" s="230"/>
      <c r="Y960" s="230"/>
      <c r="Z960" s="230"/>
      <c r="AA960" s="230"/>
      <c r="AB960" s="230"/>
      <c r="AC960" s="230"/>
      <c r="AD960" s="230"/>
    </row>
    <row r="961" spans="1:30" ht="15.5">
      <c r="A961" s="233"/>
      <c r="B961" s="233"/>
      <c r="C961" s="233"/>
      <c r="D961" s="267"/>
      <c r="E961" s="240"/>
      <c r="F961" s="240"/>
      <c r="G961" s="249"/>
      <c r="H961" s="249"/>
      <c r="I961" s="249"/>
      <c r="J961" s="249"/>
      <c r="K961" s="249"/>
      <c r="L961" s="249"/>
      <c r="M961" s="259"/>
      <c r="N961" s="259"/>
      <c r="O961" s="259"/>
      <c r="P961" s="259"/>
      <c r="Q961" s="243"/>
      <c r="R961" s="230"/>
      <c r="S961" s="264"/>
      <c r="T961" s="230"/>
      <c r="U961" s="230"/>
      <c r="V961" s="230"/>
      <c r="W961" s="230"/>
      <c r="X961" s="230"/>
      <c r="Y961" s="230"/>
      <c r="Z961" s="230"/>
      <c r="AA961" s="230"/>
      <c r="AB961" s="230"/>
      <c r="AC961" s="230"/>
      <c r="AD961" s="230"/>
    </row>
    <row r="962" spans="1:30" ht="15.5">
      <c r="A962" s="233"/>
      <c r="B962" s="233"/>
      <c r="C962" s="233"/>
      <c r="D962" s="267"/>
      <c r="E962" s="240"/>
      <c r="F962" s="240"/>
      <c r="G962" s="249"/>
      <c r="H962" s="249"/>
      <c r="I962" s="249"/>
      <c r="J962" s="249"/>
      <c r="K962" s="249"/>
      <c r="L962" s="249"/>
      <c r="M962" s="259"/>
      <c r="N962" s="259"/>
      <c r="O962" s="259"/>
      <c r="P962" s="259"/>
      <c r="Q962" s="243"/>
      <c r="R962" s="230"/>
      <c r="S962" s="264"/>
      <c r="T962" s="230"/>
      <c r="U962" s="230"/>
      <c r="V962" s="230"/>
      <c r="W962" s="230"/>
      <c r="X962" s="230"/>
      <c r="Y962" s="230"/>
      <c r="Z962" s="230"/>
      <c r="AA962" s="230"/>
      <c r="AB962" s="230"/>
      <c r="AC962" s="230"/>
      <c r="AD962" s="230"/>
    </row>
    <row r="963" spans="1:30" ht="15.5">
      <c r="A963" s="233"/>
      <c r="B963" s="233"/>
      <c r="C963" s="233"/>
      <c r="D963" s="267"/>
      <c r="E963" s="240"/>
      <c r="F963" s="240"/>
      <c r="G963" s="249"/>
      <c r="H963" s="249"/>
      <c r="I963" s="249"/>
      <c r="J963" s="249"/>
      <c r="K963" s="249"/>
      <c r="L963" s="249"/>
      <c r="M963" s="259"/>
      <c r="N963" s="259"/>
      <c r="O963" s="259"/>
      <c r="P963" s="259"/>
      <c r="Q963" s="243"/>
      <c r="R963" s="230"/>
      <c r="S963" s="264"/>
      <c r="T963" s="230"/>
      <c r="U963" s="230"/>
      <c r="V963" s="230"/>
      <c r="W963" s="230"/>
      <c r="X963" s="230"/>
      <c r="Y963" s="230"/>
      <c r="Z963" s="230"/>
      <c r="AA963" s="230"/>
      <c r="AB963" s="230"/>
      <c r="AC963" s="230"/>
      <c r="AD963" s="230"/>
    </row>
    <row r="964" spans="1:30" ht="15.5">
      <c r="A964" s="233"/>
      <c r="B964" s="233"/>
      <c r="C964" s="233"/>
      <c r="D964" s="267"/>
      <c r="E964" s="240"/>
      <c r="F964" s="240"/>
      <c r="G964" s="249"/>
      <c r="H964" s="249"/>
      <c r="I964" s="249"/>
      <c r="J964" s="249"/>
      <c r="K964" s="249"/>
      <c r="L964" s="249"/>
      <c r="M964" s="259"/>
      <c r="N964" s="259"/>
      <c r="O964" s="259"/>
      <c r="P964" s="259"/>
      <c r="Q964" s="243"/>
      <c r="R964" s="230"/>
      <c r="S964" s="264"/>
      <c r="T964" s="230"/>
      <c r="U964" s="230"/>
      <c r="V964" s="230"/>
      <c r="W964" s="230"/>
      <c r="X964" s="230"/>
      <c r="Y964" s="230"/>
      <c r="Z964" s="230"/>
      <c r="AA964" s="230"/>
      <c r="AB964" s="230"/>
      <c r="AC964" s="230"/>
      <c r="AD964" s="230"/>
    </row>
    <row r="965" spans="1:30" ht="15.5">
      <c r="A965" s="233"/>
      <c r="B965" s="233"/>
      <c r="C965" s="233"/>
      <c r="D965" s="267"/>
      <c r="E965" s="240"/>
      <c r="F965" s="240"/>
      <c r="G965" s="249"/>
      <c r="H965" s="249"/>
      <c r="I965" s="249"/>
      <c r="J965" s="249"/>
      <c r="K965" s="249"/>
      <c r="L965" s="249"/>
      <c r="M965" s="259"/>
      <c r="N965" s="259"/>
      <c r="O965" s="259"/>
      <c r="P965" s="259"/>
      <c r="Q965" s="243"/>
      <c r="R965" s="230"/>
      <c r="S965" s="264"/>
      <c r="T965" s="230"/>
      <c r="U965" s="230"/>
      <c r="V965" s="230"/>
      <c r="W965" s="230"/>
      <c r="X965" s="230"/>
      <c r="Y965" s="230"/>
      <c r="Z965" s="230"/>
      <c r="AA965" s="230"/>
      <c r="AB965" s="230"/>
      <c r="AC965" s="230"/>
      <c r="AD965" s="230"/>
    </row>
    <row r="966" spans="1:30" ht="15.5">
      <c r="A966" s="233"/>
      <c r="B966" s="233"/>
      <c r="C966" s="233"/>
      <c r="D966" s="267"/>
      <c r="E966" s="240"/>
      <c r="F966" s="240"/>
      <c r="G966" s="249"/>
      <c r="H966" s="249"/>
      <c r="I966" s="249"/>
      <c r="J966" s="249"/>
      <c r="K966" s="249"/>
      <c r="L966" s="249"/>
      <c r="M966" s="259"/>
      <c r="N966" s="259"/>
      <c r="O966" s="259"/>
      <c r="P966" s="259"/>
      <c r="Q966" s="243"/>
      <c r="R966" s="230"/>
      <c r="S966" s="264"/>
      <c r="T966" s="230"/>
      <c r="U966" s="230"/>
      <c r="V966" s="230"/>
      <c r="W966" s="230"/>
      <c r="X966" s="230"/>
      <c r="Y966" s="230"/>
      <c r="Z966" s="230"/>
      <c r="AA966" s="230"/>
      <c r="AB966" s="230"/>
      <c r="AC966" s="230"/>
      <c r="AD966" s="230"/>
    </row>
    <row r="967" spans="1:30" ht="15.5">
      <c r="A967" s="233"/>
      <c r="B967" s="233"/>
      <c r="C967" s="233"/>
      <c r="D967" s="267"/>
      <c r="E967" s="240"/>
      <c r="F967" s="240"/>
      <c r="G967" s="249"/>
      <c r="H967" s="249"/>
      <c r="I967" s="249"/>
      <c r="J967" s="249"/>
      <c r="K967" s="249"/>
      <c r="L967" s="249"/>
      <c r="M967" s="259"/>
      <c r="N967" s="259"/>
      <c r="O967" s="259"/>
      <c r="P967" s="259"/>
      <c r="Q967" s="243"/>
      <c r="R967" s="230"/>
      <c r="S967" s="264"/>
      <c r="T967" s="230"/>
      <c r="U967" s="230"/>
      <c r="V967" s="230"/>
      <c r="W967" s="230"/>
      <c r="X967" s="230"/>
      <c r="Y967" s="230"/>
      <c r="Z967" s="230"/>
      <c r="AA967" s="230"/>
      <c r="AB967" s="230"/>
      <c r="AC967" s="230"/>
      <c r="AD967" s="230"/>
    </row>
    <row r="968" spans="1:30" ht="15.5">
      <c r="A968" s="233"/>
      <c r="B968" s="233"/>
      <c r="C968" s="233"/>
      <c r="D968" s="267"/>
      <c r="E968" s="240"/>
      <c r="F968" s="240"/>
      <c r="G968" s="249"/>
      <c r="H968" s="249"/>
      <c r="I968" s="249"/>
      <c r="J968" s="249"/>
      <c r="K968" s="249"/>
      <c r="L968" s="249"/>
      <c r="M968" s="259"/>
      <c r="N968" s="259"/>
      <c r="O968" s="259"/>
      <c r="P968" s="259"/>
      <c r="Q968" s="243"/>
      <c r="R968" s="230"/>
      <c r="S968" s="264"/>
      <c r="T968" s="230"/>
      <c r="U968" s="230"/>
      <c r="V968" s="230"/>
      <c r="W968" s="230"/>
      <c r="X968" s="230"/>
      <c r="Y968" s="230"/>
      <c r="Z968" s="230"/>
      <c r="AA968" s="230"/>
      <c r="AB968" s="230"/>
      <c r="AC968" s="230"/>
      <c r="AD968" s="230"/>
    </row>
    <row r="969" spans="1:30" ht="15.5">
      <c r="A969" s="233"/>
      <c r="B969" s="233"/>
      <c r="C969" s="233"/>
      <c r="D969" s="267"/>
      <c r="E969" s="240"/>
      <c r="F969" s="240"/>
      <c r="G969" s="249"/>
      <c r="H969" s="249"/>
      <c r="I969" s="249"/>
      <c r="J969" s="249"/>
      <c r="K969" s="249"/>
      <c r="L969" s="249"/>
      <c r="M969" s="259"/>
      <c r="N969" s="259"/>
      <c r="O969" s="259"/>
      <c r="P969" s="259"/>
      <c r="Q969" s="243"/>
      <c r="R969" s="230"/>
      <c r="S969" s="264"/>
      <c r="T969" s="230"/>
      <c r="U969" s="230"/>
      <c r="V969" s="230"/>
      <c r="W969" s="230"/>
      <c r="X969" s="230"/>
      <c r="Y969" s="230"/>
      <c r="Z969" s="230"/>
      <c r="AA969" s="230"/>
      <c r="AB969" s="230"/>
      <c r="AC969" s="230"/>
      <c r="AD969" s="230"/>
    </row>
    <row r="970" spans="1:30" ht="15.5">
      <c r="A970" s="233"/>
      <c r="B970" s="233"/>
      <c r="C970" s="233"/>
      <c r="D970" s="267"/>
      <c r="E970" s="240"/>
      <c r="F970" s="240"/>
      <c r="G970" s="249"/>
      <c r="H970" s="249"/>
      <c r="I970" s="249"/>
      <c r="J970" s="249"/>
      <c r="K970" s="249"/>
      <c r="L970" s="249"/>
      <c r="M970" s="259"/>
      <c r="N970" s="259"/>
      <c r="O970" s="259"/>
      <c r="P970" s="259"/>
      <c r="Q970" s="243"/>
      <c r="R970" s="230"/>
      <c r="S970" s="264"/>
      <c r="T970" s="230"/>
      <c r="U970" s="230"/>
      <c r="V970" s="230"/>
      <c r="W970" s="230"/>
      <c r="X970" s="230"/>
      <c r="Y970" s="230"/>
      <c r="Z970" s="230"/>
      <c r="AA970" s="230"/>
      <c r="AB970" s="230"/>
      <c r="AC970" s="230"/>
      <c r="AD970" s="230"/>
    </row>
    <row r="971" spans="1:30" ht="15.5">
      <c r="A971" s="233"/>
      <c r="B971" s="233"/>
      <c r="C971" s="233"/>
      <c r="D971" s="267"/>
      <c r="E971" s="240"/>
      <c r="F971" s="240"/>
      <c r="G971" s="249"/>
      <c r="H971" s="249"/>
      <c r="I971" s="249"/>
      <c r="J971" s="249"/>
      <c r="K971" s="249"/>
      <c r="L971" s="249"/>
      <c r="M971" s="259"/>
      <c r="N971" s="259"/>
      <c r="O971" s="259"/>
      <c r="P971" s="259"/>
      <c r="Q971" s="243"/>
      <c r="R971" s="230"/>
      <c r="S971" s="264"/>
      <c r="T971" s="230"/>
      <c r="U971" s="230"/>
      <c r="V971" s="230"/>
      <c r="W971" s="230"/>
      <c r="X971" s="230"/>
      <c r="Y971" s="230"/>
      <c r="Z971" s="230"/>
      <c r="AA971" s="230"/>
      <c r="AB971" s="230"/>
      <c r="AC971" s="230"/>
      <c r="AD971" s="230"/>
    </row>
    <row r="972" spans="1:30" ht="15.5">
      <c r="A972" s="233"/>
      <c r="B972" s="233"/>
      <c r="C972" s="233"/>
      <c r="D972" s="267"/>
      <c r="E972" s="240"/>
      <c r="F972" s="240"/>
      <c r="G972" s="249"/>
      <c r="H972" s="249"/>
      <c r="I972" s="249"/>
      <c r="J972" s="249"/>
      <c r="K972" s="249"/>
      <c r="L972" s="249"/>
      <c r="M972" s="259"/>
      <c r="N972" s="259"/>
      <c r="O972" s="259"/>
      <c r="P972" s="259"/>
      <c r="Q972" s="243"/>
      <c r="R972" s="230"/>
      <c r="S972" s="264"/>
      <c r="T972" s="230"/>
      <c r="U972" s="230"/>
      <c r="V972" s="230"/>
      <c r="W972" s="230"/>
      <c r="X972" s="230"/>
      <c r="Y972" s="230"/>
      <c r="Z972" s="230"/>
      <c r="AA972" s="230"/>
      <c r="AB972" s="230"/>
      <c r="AC972" s="230"/>
      <c r="AD972" s="230"/>
    </row>
    <row r="973" spans="1:30" ht="15.5">
      <c r="A973" s="233"/>
      <c r="B973" s="233"/>
      <c r="C973" s="233"/>
      <c r="D973" s="267"/>
      <c r="E973" s="240"/>
      <c r="F973" s="240"/>
      <c r="G973" s="249"/>
      <c r="H973" s="249"/>
      <c r="I973" s="249"/>
      <c r="J973" s="249"/>
      <c r="K973" s="249"/>
      <c r="L973" s="249"/>
      <c r="M973" s="259"/>
      <c r="N973" s="259"/>
      <c r="O973" s="259"/>
      <c r="P973" s="259"/>
      <c r="Q973" s="243"/>
      <c r="R973" s="230"/>
      <c r="S973" s="264"/>
      <c r="T973" s="230"/>
      <c r="U973" s="230"/>
      <c r="V973" s="230"/>
      <c r="W973" s="230"/>
      <c r="X973" s="230"/>
      <c r="Y973" s="230"/>
      <c r="Z973" s="230"/>
      <c r="AA973" s="230"/>
      <c r="AB973" s="230"/>
      <c r="AC973" s="230"/>
      <c r="AD973" s="230"/>
    </row>
    <row r="974" spans="1:30" ht="15.5">
      <c r="A974" s="233"/>
      <c r="B974" s="233"/>
      <c r="C974" s="233"/>
      <c r="D974" s="267"/>
      <c r="E974" s="240"/>
      <c r="F974" s="240"/>
      <c r="G974" s="249"/>
      <c r="H974" s="249"/>
      <c r="I974" s="249"/>
      <c r="J974" s="249"/>
      <c r="K974" s="249"/>
      <c r="L974" s="249"/>
      <c r="M974" s="259"/>
      <c r="N974" s="259"/>
      <c r="O974" s="259"/>
      <c r="P974" s="259"/>
      <c r="Q974" s="243"/>
      <c r="R974" s="230"/>
      <c r="S974" s="264"/>
      <c r="T974" s="230"/>
      <c r="U974" s="230"/>
      <c r="V974" s="230"/>
      <c r="W974" s="230"/>
      <c r="X974" s="230"/>
      <c r="Y974" s="230"/>
      <c r="Z974" s="230"/>
      <c r="AA974" s="230"/>
      <c r="AB974" s="230"/>
      <c r="AC974" s="230"/>
      <c r="AD974" s="230"/>
    </row>
    <row r="975" spans="1:30" ht="15.5">
      <c r="A975" s="233"/>
      <c r="B975" s="233"/>
      <c r="C975" s="233"/>
      <c r="D975" s="267"/>
      <c r="E975" s="240"/>
      <c r="F975" s="240"/>
      <c r="G975" s="249"/>
      <c r="H975" s="249"/>
      <c r="I975" s="249"/>
      <c r="J975" s="249"/>
      <c r="K975" s="249"/>
      <c r="L975" s="249"/>
      <c r="M975" s="259"/>
      <c r="N975" s="259"/>
      <c r="O975" s="259"/>
      <c r="P975" s="259"/>
      <c r="Q975" s="243"/>
      <c r="R975" s="230"/>
      <c r="S975" s="264"/>
      <c r="T975" s="230"/>
      <c r="U975" s="230"/>
      <c r="V975" s="230"/>
      <c r="W975" s="230"/>
      <c r="X975" s="230"/>
      <c r="Y975" s="230"/>
      <c r="Z975" s="230"/>
      <c r="AA975" s="230"/>
      <c r="AB975" s="230"/>
      <c r="AC975" s="230"/>
      <c r="AD975" s="230"/>
    </row>
    <row r="976" spans="1:30" ht="15.5">
      <c r="A976" s="233"/>
      <c r="B976" s="233"/>
      <c r="C976" s="233"/>
      <c r="D976" s="267"/>
      <c r="E976" s="240"/>
      <c r="F976" s="240"/>
      <c r="G976" s="249"/>
      <c r="H976" s="249"/>
      <c r="I976" s="249"/>
      <c r="J976" s="249"/>
      <c r="K976" s="249"/>
      <c r="L976" s="249"/>
      <c r="M976" s="259"/>
      <c r="N976" s="259"/>
      <c r="O976" s="259"/>
      <c r="P976" s="259"/>
      <c r="Q976" s="243"/>
      <c r="R976" s="230"/>
      <c r="S976" s="264"/>
      <c r="T976" s="230"/>
      <c r="U976" s="230"/>
      <c r="V976" s="230"/>
      <c r="W976" s="230"/>
      <c r="X976" s="230"/>
      <c r="Y976" s="230"/>
      <c r="Z976" s="230"/>
      <c r="AA976" s="230"/>
      <c r="AB976" s="230"/>
      <c r="AC976" s="230"/>
      <c r="AD976" s="230"/>
    </row>
    <row r="977" spans="1:30" ht="15.5">
      <c r="A977" s="233"/>
      <c r="B977" s="233"/>
      <c r="C977" s="233"/>
      <c r="D977" s="267"/>
      <c r="E977" s="240"/>
      <c r="F977" s="240"/>
      <c r="G977" s="249"/>
      <c r="H977" s="249"/>
      <c r="I977" s="249"/>
      <c r="J977" s="249"/>
      <c r="K977" s="249"/>
      <c r="L977" s="249"/>
      <c r="M977" s="259"/>
      <c r="N977" s="259"/>
      <c r="O977" s="259"/>
      <c r="P977" s="259"/>
      <c r="Q977" s="243"/>
      <c r="R977" s="230"/>
      <c r="S977" s="264"/>
      <c r="T977" s="230"/>
      <c r="U977" s="230"/>
      <c r="V977" s="230"/>
      <c r="W977" s="230"/>
      <c r="X977" s="230"/>
      <c r="Y977" s="230"/>
      <c r="Z977" s="230"/>
      <c r="AA977" s="230"/>
      <c r="AB977" s="230"/>
      <c r="AC977" s="230"/>
      <c r="AD977" s="230"/>
    </row>
    <row r="978" spans="1:30" ht="15.5">
      <c r="A978" s="233"/>
      <c r="B978" s="233"/>
      <c r="C978" s="233"/>
      <c r="D978" s="267"/>
      <c r="E978" s="240"/>
      <c r="F978" s="240"/>
      <c r="G978" s="249"/>
      <c r="H978" s="249"/>
      <c r="I978" s="249"/>
      <c r="J978" s="249"/>
      <c r="K978" s="249"/>
      <c r="L978" s="249"/>
      <c r="M978" s="259"/>
      <c r="N978" s="259"/>
      <c r="O978" s="259"/>
      <c r="P978" s="259"/>
      <c r="Q978" s="243"/>
      <c r="R978" s="230"/>
      <c r="S978" s="264"/>
      <c r="T978" s="230"/>
      <c r="U978" s="230"/>
      <c r="V978" s="230"/>
      <c r="W978" s="230"/>
      <c r="X978" s="230"/>
      <c r="Y978" s="230"/>
      <c r="Z978" s="230"/>
      <c r="AA978" s="230"/>
      <c r="AB978" s="230"/>
      <c r="AC978" s="230"/>
      <c r="AD978" s="230"/>
    </row>
    <row r="979" spans="1:30" ht="15.5">
      <c r="A979" s="233"/>
      <c r="B979" s="233"/>
      <c r="C979" s="233"/>
      <c r="D979" s="267"/>
      <c r="E979" s="240"/>
      <c r="F979" s="240"/>
      <c r="G979" s="249"/>
      <c r="H979" s="249"/>
      <c r="I979" s="249"/>
      <c r="J979" s="249"/>
      <c r="K979" s="249"/>
      <c r="L979" s="249"/>
      <c r="M979" s="259"/>
      <c r="N979" s="259"/>
      <c r="O979" s="259"/>
      <c r="P979" s="259"/>
      <c r="Q979" s="243"/>
      <c r="R979" s="230"/>
      <c r="S979" s="264"/>
      <c r="T979" s="230"/>
      <c r="U979" s="230"/>
      <c r="V979" s="230"/>
      <c r="W979" s="230"/>
      <c r="X979" s="230"/>
      <c r="Y979" s="230"/>
      <c r="Z979" s="230"/>
      <c r="AA979" s="230"/>
      <c r="AB979" s="230"/>
      <c r="AC979" s="230"/>
      <c r="AD979" s="230"/>
    </row>
    <row r="980" spans="1:30" ht="15.5">
      <c r="A980" s="233"/>
      <c r="B980" s="233"/>
      <c r="C980" s="233"/>
      <c r="D980" s="267"/>
      <c r="E980" s="240"/>
      <c r="F980" s="240"/>
      <c r="G980" s="249"/>
      <c r="H980" s="249"/>
      <c r="I980" s="249"/>
      <c r="J980" s="249"/>
      <c r="K980" s="249"/>
      <c r="L980" s="249"/>
      <c r="M980" s="259"/>
      <c r="N980" s="259"/>
      <c r="O980" s="259"/>
      <c r="P980" s="259"/>
      <c r="Q980" s="243"/>
      <c r="R980" s="230"/>
      <c r="S980" s="264"/>
      <c r="T980" s="230"/>
      <c r="U980" s="230"/>
      <c r="V980" s="230"/>
      <c r="W980" s="230"/>
      <c r="X980" s="230"/>
      <c r="Y980" s="230"/>
      <c r="Z980" s="230"/>
      <c r="AA980" s="230"/>
      <c r="AB980" s="230"/>
      <c r="AC980" s="230"/>
      <c r="AD980" s="230"/>
    </row>
    <row r="981" spans="1:30" ht="15.5">
      <c r="A981" s="233"/>
      <c r="B981" s="233"/>
      <c r="C981" s="233"/>
      <c r="D981" s="267"/>
      <c r="E981" s="240"/>
      <c r="F981" s="240"/>
      <c r="G981" s="249"/>
      <c r="H981" s="249"/>
      <c r="I981" s="249"/>
      <c r="J981" s="249"/>
      <c r="K981" s="249"/>
      <c r="L981" s="249"/>
      <c r="M981" s="259"/>
      <c r="N981" s="259"/>
      <c r="O981" s="259"/>
      <c r="P981" s="259"/>
      <c r="Q981" s="243"/>
      <c r="R981" s="230"/>
      <c r="S981" s="264"/>
      <c r="T981" s="230"/>
      <c r="U981" s="230"/>
      <c r="V981" s="230"/>
      <c r="W981" s="230"/>
      <c r="X981" s="230"/>
      <c r="Y981" s="230"/>
      <c r="Z981" s="230"/>
      <c r="AA981" s="230"/>
      <c r="AB981" s="230"/>
      <c r="AC981" s="230"/>
      <c r="AD981" s="230"/>
    </row>
    <row r="982" spans="1:30" ht="15.5">
      <c r="A982" s="233"/>
      <c r="B982" s="233"/>
      <c r="C982" s="233"/>
      <c r="D982" s="267"/>
      <c r="E982" s="240"/>
      <c r="F982" s="240"/>
      <c r="G982" s="249"/>
      <c r="H982" s="249"/>
      <c r="I982" s="249"/>
      <c r="J982" s="249"/>
      <c r="K982" s="249"/>
      <c r="L982" s="249"/>
      <c r="M982" s="259"/>
      <c r="N982" s="259"/>
      <c r="O982" s="259"/>
      <c r="P982" s="259"/>
      <c r="Q982" s="243"/>
      <c r="R982" s="230"/>
      <c r="S982" s="264"/>
      <c r="T982" s="230"/>
      <c r="U982" s="230"/>
      <c r="V982" s="230"/>
      <c r="W982" s="230"/>
      <c r="X982" s="230"/>
      <c r="Y982" s="230"/>
      <c r="Z982" s="230"/>
      <c r="AA982" s="230"/>
      <c r="AB982" s="230"/>
      <c r="AC982" s="230"/>
      <c r="AD982" s="230"/>
    </row>
    <row r="983" spans="1:30" ht="15.5">
      <c r="A983" s="233"/>
      <c r="B983" s="233"/>
      <c r="C983" s="233"/>
      <c r="D983" s="267"/>
      <c r="E983" s="240"/>
      <c r="F983" s="240"/>
      <c r="G983" s="249"/>
      <c r="H983" s="249"/>
      <c r="I983" s="249"/>
      <c r="J983" s="249"/>
      <c r="K983" s="249"/>
      <c r="L983" s="249"/>
      <c r="M983" s="259"/>
      <c r="N983" s="259"/>
      <c r="O983" s="259"/>
      <c r="P983" s="259"/>
      <c r="Q983" s="243"/>
      <c r="R983" s="230"/>
      <c r="S983" s="264"/>
      <c r="T983" s="230"/>
      <c r="U983" s="230"/>
      <c r="V983" s="230"/>
      <c r="W983" s="230"/>
      <c r="X983" s="230"/>
      <c r="Y983" s="230"/>
      <c r="Z983" s="230"/>
      <c r="AA983" s="230"/>
      <c r="AB983" s="230"/>
      <c r="AC983" s="230"/>
      <c r="AD983" s="230"/>
    </row>
    <row r="984" spans="1:30" ht="15.5">
      <c r="A984" s="233"/>
      <c r="B984" s="233"/>
      <c r="C984" s="233"/>
      <c r="D984" s="267"/>
      <c r="E984" s="240"/>
      <c r="F984" s="240"/>
      <c r="G984" s="249"/>
      <c r="H984" s="249"/>
      <c r="I984" s="249"/>
      <c r="J984" s="249"/>
      <c r="K984" s="249"/>
      <c r="L984" s="249"/>
      <c r="M984" s="259"/>
      <c r="N984" s="259"/>
      <c r="O984" s="259"/>
      <c r="P984" s="259"/>
      <c r="Q984" s="243"/>
      <c r="R984" s="230"/>
      <c r="S984" s="264"/>
      <c r="T984" s="230"/>
      <c r="U984" s="230"/>
      <c r="V984" s="230"/>
      <c r="W984" s="230"/>
      <c r="X984" s="230"/>
      <c r="Y984" s="230"/>
      <c r="Z984" s="230"/>
      <c r="AA984" s="230"/>
      <c r="AB984" s="230"/>
      <c r="AC984" s="230"/>
      <c r="AD984" s="230"/>
    </row>
    <row r="985" spans="1:30" ht="15.5">
      <c r="A985" s="233"/>
      <c r="B985" s="233"/>
      <c r="C985" s="233"/>
      <c r="D985" s="267"/>
      <c r="E985" s="240"/>
      <c r="F985" s="240"/>
      <c r="G985" s="249"/>
      <c r="H985" s="249"/>
      <c r="I985" s="249"/>
      <c r="J985" s="249"/>
      <c r="K985" s="249"/>
      <c r="L985" s="249"/>
      <c r="M985" s="259"/>
      <c r="N985" s="259"/>
      <c r="O985" s="259"/>
      <c r="P985" s="259"/>
      <c r="Q985" s="243"/>
      <c r="R985" s="230"/>
      <c r="S985" s="264"/>
      <c r="T985" s="230"/>
      <c r="U985" s="230"/>
      <c r="V985" s="230"/>
      <c r="W985" s="230"/>
      <c r="X985" s="230"/>
      <c r="Y985" s="230"/>
      <c r="Z985" s="230"/>
      <c r="AA985" s="230"/>
      <c r="AB985" s="230"/>
      <c r="AC985" s="230"/>
      <c r="AD985" s="230"/>
    </row>
    <row r="986" spans="1:30" ht="15.5">
      <c r="A986" s="233"/>
      <c r="B986" s="233"/>
      <c r="C986" s="233"/>
      <c r="D986" s="267"/>
      <c r="E986" s="240"/>
      <c r="F986" s="240"/>
      <c r="G986" s="249"/>
      <c r="H986" s="249"/>
      <c r="I986" s="249"/>
      <c r="J986" s="249"/>
      <c r="K986" s="249"/>
      <c r="L986" s="249"/>
      <c r="M986" s="259"/>
      <c r="N986" s="259"/>
      <c r="O986" s="259"/>
      <c r="P986" s="259"/>
      <c r="Q986" s="243"/>
      <c r="R986" s="230"/>
      <c r="S986" s="264"/>
      <c r="T986" s="230"/>
      <c r="U986" s="230"/>
      <c r="V986" s="230"/>
      <c r="W986" s="230"/>
      <c r="X986" s="230"/>
      <c r="Y986" s="230"/>
      <c r="Z986" s="230"/>
      <c r="AA986" s="230"/>
      <c r="AB986" s="230"/>
      <c r="AC986" s="230"/>
      <c r="AD986" s="230"/>
    </row>
    <row r="987" spans="1:30" ht="15.5">
      <c r="A987" s="233"/>
      <c r="B987" s="233"/>
      <c r="C987" s="233"/>
      <c r="D987" s="267"/>
      <c r="E987" s="240"/>
      <c r="F987" s="240"/>
      <c r="G987" s="249"/>
      <c r="H987" s="249"/>
      <c r="I987" s="249"/>
      <c r="J987" s="249"/>
      <c r="K987" s="249"/>
      <c r="L987" s="249"/>
      <c r="M987" s="259"/>
      <c r="N987" s="259"/>
      <c r="O987" s="259"/>
      <c r="P987" s="259"/>
      <c r="Q987" s="243"/>
      <c r="R987" s="230"/>
      <c r="S987" s="264"/>
      <c r="T987" s="230"/>
      <c r="U987" s="230"/>
      <c r="V987" s="230"/>
      <c r="W987" s="230"/>
      <c r="X987" s="230"/>
      <c r="Y987" s="230"/>
      <c r="Z987" s="230"/>
      <c r="AA987" s="230"/>
      <c r="AB987" s="230"/>
      <c r="AC987" s="230"/>
      <c r="AD987" s="230"/>
    </row>
    <row r="988" spans="1:30" ht="15.5">
      <c r="A988" s="233"/>
      <c r="B988" s="233"/>
      <c r="C988" s="233"/>
      <c r="D988" s="267"/>
      <c r="E988" s="240"/>
      <c r="F988" s="240"/>
      <c r="G988" s="249"/>
      <c r="H988" s="249"/>
      <c r="I988" s="249"/>
      <c r="J988" s="249"/>
      <c r="K988" s="249"/>
      <c r="L988" s="249"/>
      <c r="M988" s="259"/>
      <c r="N988" s="259"/>
      <c r="O988" s="259"/>
      <c r="P988" s="259"/>
      <c r="Q988" s="243"/>
      <c r="R988" s="230"/>
      <c r="S988" s="264"/>
      <c r="T988" s="230"/>
      <c r="U988" s="230"/>
      <c r="V988" s="230"/>
      <c r="W988" s="230"/>
      <c r="X988" s="230"/>
      <c r="Y988" s="230"/>
      <c r="Z988" s="230"/>
      <c r="AA988" s="230"/>
      <c r="AB988" s="230"/>
      <c r="AC988" s="230"/>
      <c r="AD988" s="230"/>
    </row>
    <row r="989" spans="1:30" ht="15.5">
      <c r="A989" s="233"/>
      <c r="B989" s="233"/>
      <c r="C989" s="233"/>
      <c r="D989" s="267"/>
      <c r="E989" s="240"/>
      <c r="F989" s="240"/>
      <c r="G989" s="249"/>
      <c r="H989" s="249"/>
      <c r="I989" s="249"/>
      <c r="J989" s="249"/>
      <c r="K989" s="249"/>
      <c r="L989" s="249"/>
      <c r="M989" s="259"/>
      <c r="N989" s="259"/>
      <c r="O989" s="259"/>
      <c r="P989" s="259"/>
      <c r="Q989" s="243"/>
      <c r="R989" s="230"/>
      <c r="S989" s="264"/>
      <c r="T989" s="230"/>
      <c r="U989" s="230"/>
      <c r="V989" s="230"/>
      <c r="W989" s="230"/>
      <c r="X989" s="230"/>
      <c r="Y989" s="230"/>
      <c r="Z989" s="230"/>
      <c r="AA989" s="230"/>
      <c r="AB989" s="230"/>
      <c r="AC989" s="230"/>
      <c r="AD989" s="230"/>
    </row>
    <row r="990" spans="1:30" ht="15.5">
      <c r="A990" s="233"/>
      <c r="B990" s="233"/>
      <c r="C990" s="233"/>
      <c r="D990" s="267"/>
      <c r="E990" s="240"/>
      <c r="F990" s="240"/>
      <c r="G990" s="249"/>
      <c r="H990" s="249"/>
      <c r="I990" s="249"/>
      <c r="J990" s="249"/>
      <c r="K990" s="249"/>
      <c r="L990" s="249"/>
      <c r="M990" s="259"/>
      <c r="N990" s="259"/>
      <c r="O990" s="259"/>
      <c r="P990" s="259"/>
      <c r="Q990" s="243"/>
      <c r="R990" s="230"/>
      <c r="S990" s="264"/>
      <c r="T990" s="230"/>
      <c r="U990" s="230"/>
      <c r="V990" s="230"/>
      <c r="W990" s="230"/>
      <c r="X990" s="230"/>
      <c r="Y990" s="230"/>
      <c r="Z990" s="230"/>
      <c r="AA990" s="230"/>
      <c r="AB990" s="230"/>
      <c r="AC990" s="230"/>
      <c r="AD990" s="230"/>
    </row>
    <row r="991" spans="1:30" ht="15.5">
      <c r="A991" s="233"/>
      <c r="B991" s="233"/>
      <c r="C991" s="233"/>
      <c r="D991" s="267"/>
      <c r="E991" s="240"/>
      <c r="F991" s="240"/>
      <c r="G991" s="249"/>
      <c r="H991" s="249"/>
      <c r="I991" s="249"/>
      <c r="J991" s="249"/>
      <c r="K991" s="249"/>
      <c r="L991" s="249"/>
      <c r="M991" s="259"/>
      <c r="N991" s="259"/>
      <c r="O991" s="259"/>
      <c r="P991" s="259"/>
      <c r="Q991" s="243"/>
      <c r="R991" s="230"/>
      <c r="S991" s="264"/>
      <c r="T991" s="230"/>
      <c r="U991" s="230"/>
      <c r="V991" s="230"/>
      <c r="W991" s="230"/>
      <c r="X991" s="230"/>
      <c r="Y991" s="230"/>
      <c r="Z991" s="230"/>
      <c r="AA991" s="230"/>
      <c r="AB991" s="230"/>
      <c r="AC991" s="230"/>
      <c r="AD991" s="230"/>
    </row>
    <row r="992" spans="1:30" ht="15.5">
      <c r="A992" s="233"/>
      <c r="B992" s="233"/>
      <c r="C992" s="233"/>
      <c r="D992" s="267"/>
      <c r="E992" s="240"/>
      <c r="F992" s="240"/>
      <c r="G992" s="249"/>
      <c r="H992" s="249"/>
      <c r="I992" s="249"/>
      <c r="J992" s="249"/>
      <c r="K992" s="249"/>
      <c r="L992" s="249"/>
      <c r="M992" s="259"/>
      <c r="N992" s="259"/>
      <c r="O992" s="259"/>
      <c r="P992" s="259"/>
      <c r="Q992" s="243"/>
      <c r="R992" s="230"/>
      <c r="S992" s="264"/>
      <c r="T992" s="230"/>
      <c r="U992" s="230"/>
      <c r="V992" s="230"/>
      <c r="W992" s="230"/>
      <c r="X992" s="230"/>
      <c r="Y992" s="230"/>
      <c r="Z992" s="230"/>
      <c r="AA992" s="230"/>
      <c r="AB992" s="230"/>
      <c r="AC992" s="230"/>
      <c r="AD992" s="230"/>
    </row>
    <row r="993" spans="1:30" ht="15.5">
      <c r="A993" s="233"/>
      <c r="B993" s="233"/>
      <c r="C993" s="233"/>
      <c r="D993" s="267"/>
      <c r="E993" s="240"/>
      <c r="F993" s="240"/>
      <c r="G993" s="249"/>
      <c r="H993" s="249"/>
      <c r="I993" s="249"/>
      <c r="J993" s="249"/>
      <c r="K993" s="249"/>
      <c r="L993" s="249"/>
      <c r="M993" s="259"/>
      <c r="N993" s="259"/>
      <c r="O993" s="259"/>
      <c r="P993" s="259"/>
      <c r="Q993" s="243"/>
      <c r="R993" s="230"/>
      <c r="S993" s="264"/>
      <c r="T993" s="230"/>
      <c r="U993" s="230"/>
      <c r="V993" s="230"/>
      <c r="W993" s="230"/>
      <c r="X993" s="230"/>
      <c r="Y993" s="230"/>
      <c r="Z993" s="230"/>
      <c r="AA993" s="230"/>
      <c r="AB993" s="230"/>
      <c r="AC993" s="230"/>
      <c r="AD993" s="230"/>
    </row>
    <row r="994" spans="1:30" ht="15.5">
      <c r="A994" s="233"/>
      <c r="B994" s="233"/>
      <c r="C994" s="233"/>
      <c r="D994" s="267"/>
      <c r="E994" s="240"/>
      <c r="F994" s="240"/>
      <c r="G994" s="249"/>
      <c r="H994" s="249"/>
      <c r="I994" s="249"/>
      <c r="J994" s="249"/>
      <c r="K994" s="249"/>
      <c r="L994" s="249"/>
      <c r="M994" s="259"/>
      <c r="N994" s="259"/>
      <c r="O994" s="259"/>
      <c r="P994" s="259"/>
      <c r="Q994" s="243"/>
      <c r="R994" s="230"/>
      <c r="S994" s="264"/>
      <c r="T994" s="230"/>
      <c r="U994" s="230"/>
      <c r="V994" s="230"/>
      <c r="W994" s="230"/>
      <c r="X994" s="230"/>
      <c r="Y994" s="230"/>
      <c r="Z994" s="230"/>
      <c r="AA994" s="230"/>
      <c r="AB994" s="230"/>
      <c r="AC994" s="230"/>
      <c r="AD994" s="230"/>
    </row>
    <row r="995" spans="1:30" ht="15.5">
      <c r="A995" s="233"/>
      <c r="B995" s="233"/>
      <c r="C995" s="233"/>
      <c r="D995" s="267"/>
      <c r="E995" s="240"/>
      <c r="F995" s="240"/>
      <c r="G995" s="249"/>
      <c r="H995" s="249"/>
      <c r="I995" s="249"/>
      <c r="J995" s="249"/>
      <c r="K995" s="249"/>
      <c r="L995" s="249"/>
      <c r="M995" s="259"/>
      <c r="N995" s="259"/>
      <c r="O995" s="259"/>
      <c r="P995" s="259"/>
      <c r="Q995" s="243"/>
      <c r="R995" s="230"/>
      <c r="S995" s="264"/>
      <c r="T995" s="230"/>
      <c r="U995" s="230"/>
      <c r="V995" s="230"/>
      <c r="W995" s="230"/>
      <c r="X995" s="230"/>
      <c r="Y995" s="230"/>
      <c r="Z995" s="230"/>
      <c r="AA995" s="230"/>
      <c r="AB995" s="230"/>
      <c r="AC995" s="230"/>
      <c r="AD995" s="230"/>
    </row>
    <row r="996" spans="1:30" ht="15.5">
      <c r="A996" s="233"/>
      <c r="B996" s="233"/>
      <c r="C996" s="233"/>
      <c r="D996" s="267"/>
      <c r="E996" s="240"/>
      <c r="F996" s="240"/>
      <c r="G996" s="249"/>
      <c r="H996" s="249"/>
      <c r="I996" s="249"/>
      <c r="J996" s="249"/>
      <c r="K996" s="249"/>
      <c r="L996" s="249"/>
      <c r="M996" s="259"/>
      <c r="N996" s="259"/>
      <c r="O996" s="259"/>
      <c r="P996" s="259"/>
      <c r="Q996" s="243"/>
      <c r="R996" s="230"/>
      <c r="S996" s="264"/>
      <c r="T996" s="230"/>
      <c r="U996" s="230"/>
      <c r="V996" s="230"/>
      <c r="W996" s="230"/>
      <c r="X996" s="230"/>
      <c r="Y996" s="230"/>
      <c r="Z996" s="230"/>
      <c r="AA996" s="230"/>
      <c r="AB996" s="230"/>
      <c r="AC996" s="230"/>
      <c r="AD996" s="230"/>
    </row>
    <row r="997" spans="1:30" ht="15.5">
      <c r="A997" s="233"/>
      <c r="B997" s="233"/>
      <c r="C997" s="233"/>
      <c r="D997" s="267"/>
      <c r="E997" s="240"/>
      <c r="F997" s="240"/>
      <c r="G997" s="249"/>
      <c r="H997" s="249"/>
      <c r="I997" s="249"/>
      <c r="J997" s="249"/>
      <c r="K997" s="249"/>
      <c r="L997" s="249"/>
      <c r="M997" s="259"/>
      <c r="N997" s="259"/>
      <c r="O997" s="259"/>
      <c r="P997" s="259"/>
      <c r="Q997" s="243"/>
      <c r="R997" s="230"/>
      <c r="S997" s="264"/>
      <c r="T997" s="230"/>
      <c r="U997" s="230"/>
      <c r="V997" s="230"/>
      <c r="W997" s="230"/>
      <c r="X997" s="230"/>
      <c r="Y997" s="230"/>
      <c r="Z997" s="230"/>
      <c r="AA997" s="230"/>
      <c r="AB997" s="230"/>
      <c r="AC997" s="230"/>
      <c r="AD997" s="230"/>
    </row>
    <row r="998" spans="1:30" ht="15.5">
      <c r="A998" s="233"/>
      <c r="B998" s="233"/>
      <c r="C998" s="233"/>
      <c r="D998" s="267"/>
      <c r="E998" s="240"/>
      <c r="F998" s="240"/>
      <c r="G998" s="249"/>
      <c r="H998" s="249"/>
      <c r="I998" s="249"/>
      <c r="J998" s="249"/>
      <c r="K998" s="249"/>
      <c r="L998" s="249"/>
      <c r="M998" s="259"/>
      <c r="N998" s="259"/>
      <c r="O998" s="259"/>
      <c r="P998" s="259"/>
      <c r="Q998" s="243"/>
      <c r="R998" s="230"/>
      <c r="S998" s="264"/>
      <c r="T998" s="230"/>
      <c r="U998" s="230"/>
      <c r="V998" s="230"/>
      <c r="W998" s="230"/>
      <c r="X998" s="230"/>
      <c r="Y998" s="230"/>
      <c r="Z998" s="230"/>
      <c r="AA998" s="230"/>
      <c r="AB998" s="230"/>
      <c r="AC998" s="230"/>
      <c r="AD998" s="230"/>
    </row>
  </sheetData>
  <autoFilter ref="A1:AD510" xr:uid="{9BA4D39D-8FF5-42B1-88E3-1429CE25C362}"/>
  <sortState xmlns:xlrd2="http://schemas.microsoft.com/office/spreadsheetml/2017/richdata2" ref="AL11:AP60">
    <sortCondition descending="1" ref="AM11:AM60"/>
  </sortState>
  <phoneticPr fontId="1" type="noConversion"/>
  <conditionalFormatting sqref="Q4:Q1120 AJ11:AJ59">
    <cfRule type="cellIs" dxfId="80" priority="53" operator="lessThan">
      <formula>0</formula>
    </cfRule>
    <cfRule type="cellIs" dxfId="79" priority="54" operator="greaterThan">
      <formula>0</formula>
    </cfRule>
  </conditionalFormatting>
  <conditionalFormatting sqref="R9:S14 R1:S7 R16:S29 R33:S46 R48:S57 R59:S69 R118:S127 R130:S142 R144:S148 R150:S184 R186:S201 R203:S374 R376:S1048576 S74:S79 R71:S72 R79:S79">
    <cfRule type="cellIs" dxfId="78" priority="52" operator="equal">
      <formula>"0-0"</formula>
    </cfRule>
  </conditionalFormatting>
  <conditionalFormatting sqref="W11:W34">
    <cfRule type="cellIs" dxfId="77" priority="50" operator="lessThan">
      <formula>0</formula>
    </cfRule>
    <cfRule type="cellIs" dxfId="76" priority="51" operator="greaterThan">
      <formula>0</formula>
    </cfRule>
  </conditionalFormatting>
  <conditionalFormatting sqref="P4:P1120">
    <cfRule type="cellIs" dxfId="75" priority="48" operator="lessThan">
      <formula>0</formula>
    </cfRule>
    <cfRule type="cellIs" dxfId="74" priority="49" operator="greaterThan">
      <formula>0</formula>
    </cfRule>
  </conditionalFormatting>
  <conditionalFormatting sqref="N4:N46 N48:N1120">
    <cfRule type="cellIs" dxfId="73" priority="46" operator="lessThan">
      <formula>0</formula>
    </cfRule>
    <cfRule type="cellIs" dxfId="72" priority="47" operator="greaterThan">
      <formula>0</formula>
    </cfRule>
  </conditionalFormatting>
  <conditionalFormatting sqref="O4:O1120">
    <cfRule type="cellIs" dxfId="71" priority="44" operator="lessThan">
      <formula>0</formula>
    </cfRule>
    <cfRule type="cellIs" dxfId="70" priority="45" operator="greaterThan">
      <formula>0</formula>
    </cfRule>
  </conditionalFormatting>
  <conditionalFormatting sqref="X11:X34">
    <cfRule type="cellIs" dxfId="69" priority="42" operator="lessThan">
      <formula>0</formula>
    </cfRule>
    <cfRule type="cellIs" dxfId="68" priority="43" operator="greaterThan">
      <formula>0</formula>
    </cfRule>
  </conditionalFormatting>
  <conditionalFormatting sqref="R8:S8">
    <cfRule type="cellIs" dxfId="67" priority="41" operator="equal">
      <formula>"0-0"</formula>
    </cfRule>
  </conditionalFormatting>
  <conditionalFormatting sqref="R15:S15">
    <cfRule type="cellIs" dxfId="66" priority="40" operator="equal">
      <formula>"0-0"</formula>
    </cfRule>
  </conditionalFormatting>
  <conditionalFormatting sqref="V8:W8">
    <cfRule type="cellIs" dxfId="65" priority="38" operator="greaterThan">
      <formula>0</formula>
    </cfRule>
    <cfRule type="cellIs" dxfId="64" priority="39" operator="lessThan">
      <formula>0</formula>
    </cfRule>
  </conditionalFormatting>
  <conditionalFormatting sqref="N47">
    <cfRule type="cellIs" dxfId="63" priority="36" operator="lessThan">
      <formula>0</formula>
    </cfRule>
    <cfRule type="cellIs" dxfId="62" priority="37" operator="greaterThan">
      <formula>0</formula>
    </cfRule>
  </conditionalFormatting>
  <conditionalFormatting sqref="R30:S30">
    <cfRule type="cellIs" dxfId="61" priority="35" operator="equal">
      <formula>"0-0"</formula>
    </cfRule>
  </conditionalFormatting>
  <conditionalFormatting sqref="R31:S32">
    <cfRule type="cellIs" dxfId="60" priority="34" operator="equal">
      <formula>"0-0"</formula>
    </cfRule>
  </conditionalFormatting>
  <conditionalFormatting sqref="AD11:AD26">
    <cfRule type="cellIs" dxfId="59" priority="32" operator="lessThan">
      <formula>0</formula>
    </cfRule>
    <cfRule type="cellIs" dxfId="58" priority="33" operator="greaterThan">
      <formula>0</formula>
    </cfRule>
  </conditionalFormatting>
  <conditionalFormatting sqref="AC11:AC26 AI11:AI59">
    <cfRule type="cellIs" dxfId="57" priority="29" operator="equal">
      <formula>0.8</formula>
    </cfRule>
    <cfRule type="cellIs" dxfId="56" priority="30" operator="lessThan">
      <formula>0.8</formula>
    </cfRule>
    <cfRule type="cellIs" dxfId="55" priority="31" operator="greaterThan">
      <formula>0.8</formula>
    </cfRule>
  </conditionalFormatting>
  <conditionalFormatting sqref="R58:S58">
    <cfRule type="cellIs" dxfId="54" priority="23" operator="equal">
      <formula>"0-0"</formula>
    </cfRule>
  </conditionalFormatting>
  <conditionalFormatting sqref="R70:S70">
    <cfRule type="cellIs" dxfId="53" priority="22" operator="equal">
      <formula>"0-0"</formula>
    </cfRule>
  </conditionalFormatting>
  <conditionalFormatting sqref="R185:S185">
    <cfRule type="cellIs" dxfId="52" priority="17" operator="equal">
      <formula>"0-0"</formula>
    </cfRule>
  </conditionalFormatting>
  <conditionalFormatting sqref="R127:S129">
    <cfRule type="cellIs" dxfId="51" priority="20" operator="equal">
      <formula>"0-0"</formula>
    </cfRule>
  </conditionalFormatting>
  <conditionalFormatting sqref="R143:S143">
    <cfRule type="cellIs" dxfId="50" priority="19" operator="equal">
      <formula>"0-0"</formula>
    </cfRule>
  </conditionalFormatting>
  <conditionalFormatting sqref="R149:S149">
    <cfRule type="cellIs" dxfId="49" priority="18" operator="equal">
      <formula>"0-0"</formula>
    </cfRule>
  </conditionalFormatting>
  <conditionalFormatting sqref="R202:S202">
    <cfRule type="cellIs" dxfId="48" priority="16" operator="equal">
      <formula>"0-0"</formula>
    </cfRule>
  </conditionalFormatting>
  <conditionalFormatting sqref="R375:S375">
    <cfRule type="cellIs" dxfId="47" priority="15" operator="equal">
      <formula>"0-0"</formula>
    </cfRule>
  </conditionalFormatting>
  <conditionalFormatting sqref="AP11:AP59">
    <cfRule type="cellIs" dxfId="46" priority="8" operator="lessThan">
      <formula>0</formula>
    </cfRule>
    <cfRule type="cellIs" dxfId="45" priority="9" operator="greaterThan">
      <formula>0</formula>
    </cfRule>
  </conditionalFormatting>
  <conditionalFormatting sqref="AO11:AO59">
    <cfRule type="cellIs" dxfId="44" priority="5" operator="equal">
      <formula>0.8</formula>
    </cfRule>
    <cfRule type="cellIs" dxfId="43" priority="6" operator="lessThan">
      <formula>0.8</formula>
    </cfRule>
    <cfRule type="cellIs" dxfId="42" priority="7" operator="greaterThan">
      <formula>0.8</formula>
    </cfRule>
  </conditionalFormatting>
  <conditionalFormatting sqref="S80:S117">
    <cfRule type="cellIs" dxfId="41" priority="3" operator="lessThan">
      <formula>0</formula>
    </cfRule>
    <cfRule type="cellIs" dxfId="40" priority="4" operator="greaterThan">
      <formula>0</formula>
    </cfRule>
  </conditionalFormatting>
  <pageMargins left="0.7" right="0.7" top="0.75" bottom="0.75" header="0.3" footer="0.3"/>
  <pageSetup paperSize="9" orientation="portrait" r:id="rId1"/>
  <ignoredErrors>
    <ignoredError sqref="K4" formula="1"/>
  </ignoredError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935829C5-9369-4A45-AFFA-CB32703A61C5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C17</xm:sqref>
            </x14:sparkline>
          </x14:sparklines>
        </x14:sparklineGroup>
        <x14:sparklineGroup displayEmptyCellsAs="gap" xr2:uid="{2C950397-F17E-4EEE-9E0A-14C82D018CB2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C16</xm:sqref>
            </x14:sparkline>
          </x14:sparklines>
        </x14:sparklineGroup>
        <x14:sparklineGroup displayEmptyCellsAs="gap" xr2:uid="{7633C750-7280-49C2-A212-F946F98AC552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C4</xm:sqref>
            </x14:sparkline>
            <x14:sparkline>
              <xm:sqref>C5</xm:sqref>
            </x14:sparkline>
            <x14:sparkline>
              <xm:sqref>C23</xm:sqref>
            </x14:sparkline>
          </x14:sparklines>
        </x14:sparklineGroup>
        <x14:sparklineGroup displayEmptyCellsAs="gap" xr2:uid="{37B8DB3E-B507-48E4-AEBE-BE66BDF0294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C24</xm:sqref>
            </x14:sparkline>
          </x14:sparklines>
        </x14:sparklineGroup>
        <x14:sparklineGroup displayEmptyCellsAs="gap" xr2:uid="{CEBFD69D-9BC0-4838-A39C-B1A16F07039B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C21</xm:sqref>
            </x14:sparkline>
            <x14:sparkline>
              <xm:sqref>C22</xm:sqref>
            </x14:sparkline>
          </x14:sparklines>
        </x14:sparklineGroup>
        <x14:sparklineGroup displayEmptyCellsAs="gap" xr2:uid="{96F8CDB8-A747-46AA-B8CB-C54C39602A06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C6</xm:sqref>
            </x14:sparkline>
          </x14:sparklines>
        </x14:sparklineGroup>
        <x14:sparklineGroup displayEmptyCellsAs="gap" xr2:uid="{BAB62FAD-A581-4655-A355-5886DA653918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C19</xm:sqref>
            </x14:sparkline>
          </x14:sparklines>
        </x14:sparklineGroup>
        <x14:sparklineGroup displayEmptyCellsAs="gap" xr2:uid="{85C5DA0E-3B11-4AE7-B16B-F43FC6E8796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C7</xm:sqref>
            </x14:sparkline>
            <x14:sparkline>
              <xm:sqref>C8</xm:sqref>
            </x14:sparkline>
            <x14:sparkline>
              <xm:sqref>C9</xm:sqref>
            </x14:sparkline>
            <x14:sparkline>
              <xm:sqref>C11</xm:sqref>
            </x14:sparkline>
            <x14:sparkline>
              <xm:sqref>C12</xm:sqref>
            </x14:sparkline>
            <x14:sparkline>
              <xm:sqref>C13</xm:sqref>
            </x14:sparkline>
            <x14:sparkline>
              <xm:sqref>C15</xm:sqref>
            </x14:sparkline>
            <x14:sparkline>
              <xm:sqref>C18</xm:sqref>
            </x14:sparkline>
          </x14:sparklines>
        </x14:sparklineGroup>
        <x14:sparklineGroup displayEmptyCellsAs="gap" xr2:uid="{1A651F81-A8E6-4135-AAA5-70D701A08CD5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C14</xm:sqref>
            </x14:sparkline>
          </x14:sparklines>
        </x14:sparklineGroup>
        <x14:sparklineGroup displayEmptyCellsAs="gap" xr2:uid="{9EAEB468-CFF4-4122-B7B2-458AA97A66F7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C10</xm:sqref>
            </x14:sparkline>
          </x14:sparklines>
        </x14:sparklineGroup>
        <x14:sparklineGroup displayEmptyCellsAs="gap" xr2:uid="{35D094CA-1323-4A17-A345-FF47481896CF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C25</xm:sqref>
            </x14:sparkline>
            <x14:sparkline>
              <xm:sqref>C26</xm:sqref>
            </x14:sparkline>
          </x14:sparklines>
        </x14:sparklineGroup>
        <x14:sparklineGroup displayEmptyCellsAs="gap" xr2:uid="{2C2D87E7-A7CB-48AF-ADA6-C53A21ABA7FE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C27</xm:sqref>
            </x14:sparkline>
          </x14:sparklines>
        </x14:sparklineGroup>
      </x14:sparklineGroup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1BE6B-8687-4EAB-86E6-93336D301D56}">
  <sheetPr>
    <tabColor rgb="FFFFC000"/>
  </sheetPr>
  <dimension ref="B1:V344"/>
  <sheetViews>
    <sheetView zoomScale="85" zoomScaleNormal="85" workbookViewId="0">
      <selection activeCell="H40" sqref="H40"/>
    </sheetView>
  </sheetViews>
  <sheetFormatPr defaultRowHeight="14.5"/>
  <cols>
    <col min="3" max="3" width="14.81640625" customWidth="1"/>
    <col min="4" max="4" width="25.453125" bestFit="1" customWidth="1"/>
    <col min="5" max="5" width="18.54296875" bestFit="1" customWidth="1"/>
    <col min="6" max="6" width="18.1796875" bestFit="1" customWidth="1"/>
    <col min="8" max="8" width="14.7265625" bestFit="1" customWidth="1"/>
    <col min="9" max="9" width="15" bestFit="1" customWidth="1"/>
    <col min="10" max="10" width="7.453125" bestFit="1" customWidth="1"/>
    <col min="11" max="11" width="12.81640625" bestFit="1" customWidth="1"/>
    <col min="13" max="13" width="15.81640625" bestFit="1" customWidth="1"/>
    <col min="14" max="14" width="15" bestFit="1" customWidth="1"/>
    <col min="15" max="15" width="16.54296875" bestFit="1" customWidth="1"/>
    <col min="18" max="18" width="10.7265625" bestFit="1" customWidth="1"/>
    <col min="19" max="19" width="13.1796875" customWidth="1"/>
    <col min="20" max="20" width="17.54296875" bestFit="1" customWidth="1"/>
    <col min="21" max="21" width="12" bestFit="1" customWidth="1"/>
    <col min="22" max="22" width="14.26953125" bestFit="1" customWidth="1"/>
  </cols>
  <sheetData>
    <row r="1" spans="2:22" ht="15" thickBot="1"/>
    <row r="2" spans="2:22" ht="15" thickBot="1">
      <c r="B2" s="276" t="s">
        <v>6</v>
      </c>
      <c r="C2" s="278" t="s">
        <v>0</v>
      </c>
      <c r="D2" s="278" t="s">
        <v>1</v>
      </c>
      <c r="E2" s="278" t="s">
        <v>2</v>
      </c>
      <c r="F2" s="280" t="s">
        <v>3</v>
      </c>
      <c r="G2" s="282" t="s">
        <v>21</v>
      </c>
      <c r="H2" s="273" t="s">
        <v>23</v>
      </c>
      <c r="I2" s="274"/>
      <c r="J2" s="274"/>
      <c r="K2" s="274"/>
      <c r="L2" s="274"/>
      <c r="M2" s="274"/>
      <c r="N2" s="275"/>
      <c r="O2" s="23"/>
      <c r="P2" s="63"/>
      <c r="Q2" s="24"/>
      <c r="R2" s="6" t="s">
        <v>12</v>
      </c>
      <c r="T2" s="133" t="s">
        <v>61</v>
      </c>
    </row>
    <row r="3" spans="2:22" ht="15" thickBot="1">
      <c r="B3" s="277"/>
      <c r="C3" s="279"/>
      <c r="D3" s="279"/>
      <c r="E3" s="279"/>
      <c r="F3" s="281"/>
      <c r="G3" s="283"/>
      <c r="H3" s="34" t="s">
        <v>19</v>
      </c>
      <c r="I3" s="34" t="s">
        <v>20</v>
      </c>
      <c r="J3" s="34" t="s">
        <v>5</v>
      </c>
      <c r="K3" s="59" t="s">
        <v>22</v>
      </c>
      <c r="L3" s="33" t="s">
        <v>4</v>
      </c>
      <c r="M3" s="117" t="s">
        <v>13</v>
      </c>
      <c r="N3" s="19" t="s">
        <v>17</v>
      </c>
      <c r="O3" s="117" t="s">
        <v>18</v>
      </c>
      <c r="P3" s="64" t="s">
        <v>11</v>
      </c>
      <c r="Q3" s="47" t="s">
        <v>9</v>
      </c>
      <c r="R3" s="48"/>
    </row>
    <row r="4" spans="2:22">
      <c r="B4" s="39">
        <v>1</v>
      </c>
      <c r="C4" s="127">
        <v>44410</v>
      </c>
      <c r="D4" s="25" t="s">
        <v>60</v>
      </c>
      <c r="E4" s="41" t="s">
        <v>62</v>
      </c>
      <c r="F4" s="41" t="s">
        <v>63</v>
      </c>
      <c r="G4" s="41">
        <v>100</v>
      </c>
      <c r="H4" s="35">
        <v>4.8</v>
      </c>
      <c r="I4" s="35">
        <v>1</v>
      </c>
      <c r="J4" s="35">
        <f>(H4-1)*I4</f>
        <v>3.8</v>
      </c>
      <c r="K4" s="60">
        <f>IFERROR(((J4/G4)*100),"0")</f>
        <v>3.8</v>
      </c>
      <c r="L4" s="28">
        <v>0.98</v>
      </c>
      <c r="M4" s="18">
        <f>L4</f>
        <v>0.98</v>
      </c>
      <c r="N4" s="26">
        <f>IFERROR(((L4/G4)*100),"0")</f>
        <v>0.98</v>
      </c>
      <c r="O4" s="21">
        <f>N4</f>
        <v>0.98</v>
      </c>
      <c r="P4" s="49" t="s">
        <v>28</v>
      </c>
      <c r="Q4" s="50">
        <v>1</v>
      </c>
      <c r="R4" s="51"/>
    </row>
    <row r="5" spans="2:22">
      <c r="B5" s="42">
        <v>2</v>
      </c>
      <c r="C5" s="43">
        <v>44410</v>
      </c>
      <c r="D5" s="44" t="s">
        <v>67</v>
      </c>
      <c r="E5" s="44" t="s">
        <v>64</v>
      </c>
      <c r="F5" s="44" t="s">
        <v>65</v>
      </c>
      <c r="G5" s="44">
        <v>100</v>
      </c>
      <c r="H5" s="36">
        <v>4.5</v>
      </c>
      <c r="I5" s="36">
        <v>1</v>
      </c>
      <c r="J5" s="35">
        <f>(H5-1)*I5</f>
        <v>3.5</v>
      </c>
      <c r="K5" s="60">
        <f t="shared" ref="K5:K76" si="0">IFERROR(((J5/G5)*100),"0")</f>
        <v>3.5000000000000004</v>
      </c>
      <c r="L5" s="29">
        <v>0.98</v>
      </c>
      <c r="M5" s="7">
        <f>L5+M4</f>
        <v>1.96</v>
      </c>
      <c r="N5" s="26">
        <f t="shared" ref="N5:N76" si="1">IFERROR(((L5/G5)*100),"0")</f>
        <v>0.98</v>
      </c>
      <c r="O5" s="10">
        <f>N5+O4</f>
        <v>1.96</v>
      </c>
      <c r="P5" s="52" t="s">
        <v>66</v>
      </c>
      <c r="Q5" s="25">
        <v>1</v>
      </c>
      <c r="R5" s="53"/>
    </row>
    <row r="6" spans="2:22">
      <c r="B6" s="42">
        <v>3</v>
      </c>
      <c r="C6" s="43">
        <v>44413</v>
      </c>
      <c r="D6" s="44" t="s">
        <v>76</v>
      </c>
      <c r="E6" s="25" t="s">
        <v>77</v>
      </c>
      <c r="F6" s="25" t="s">
        <v>78</v>
      </c>
      <c r="G6" s="44">
        <v>100</v>
      </c>
      <c r="H6" s="36">
        <v>4.4000000000000004</v>
      </c>
      <c r="I6" s="36">
        <v>1</v>
      </c>
      <c r="J6" s="35">
        <f>(H6-1)*I6</f>
        <v>3.4000000000000004</v>
      </c>
      <c r="K6" s="60">
        <f t="shared" si="0"/>
        <v>3.4000000000000004</v>
      </c>
      <c r="L6" s="29">
        <v>-3.4</v>
      </c>
      <c r="M6" s="7">
        <f>L6+M5</f>
        <v>-1.44</v>
      </c>
      <c r="N6" s="26">
        <f t="shared" si="1"/>
        <v>-3.4000000000000004</v>
      </c>
      <c r="O6" s="10">
        <f>N6+O5</f>
        <v>-1.4400000000000004</v>
      </c>
      <c r="P6" s="52" t="s">
        <v>29</v>
      </c>
      <c r="Q6" s="25">
        <v>0</v>
      </c>
      <c r="R6" s="53"/>
    </row>
    <row r="7" spans="2:22">
      <c r="B7" s="42">
        <v>4</v>
      </c>
      <c r="C7" s="43">
        <v>44413</v>
      </c>
      <c r="D7" s="44" t="s">
        <v>76</v>
      </c>
      <c r="E7" s="44" t="s">
        <v>79</v>
      </c>
      <c r="F7" s="44" t="s">
        <v>80</v>
      </c>
      <c r="G7" s="44">
        <v>100</v>
      </c>
      <c r="H7" s="36">
        <v>4.5</v>
      </c>
      <c r="I7" s="36">
        <v>1</v>
      </c>
      <c r="J7" s="35">
        <f>IFERROR(((H7-1)*I7),"-")</f>
        <v>3.5</v>
      </c>
      <c r="K7" s="60">
        <f t="shared" si="0"/>
        <v>3.5000000000000004</v>
      </c>
      <c r="L7" s="29">
        <v>0.98</v>
      </c>
      <c r="M7" s="7">
        <f t="shared" ref="M7:M70" si="2">L7+M6</f>
        <v>-0.45999999999999996</v>
      </c>
      <c r="N7" s="26">
        <f t="shared" si="1"/>
        <v>0.98</v>
      </c>
      <c r="O7" s="10">
        <f t="shared" ref="O7:O70" si="3">N7+O6</f>
        <v>-0.46000000000000041</v>
      </c>
      <c r="P7" s="52" t="s">
        <v>81</v>
      </c>
      <c r="Q7" s="25">
        <v>1</v>
      </c>
      <c r="R7" s="53"/>
    </row>
    <row r="8" spans="2:22">
      <c r="B8" s="42">
        <v>5</v>
      </c>
      <c r="C8" s="43">
        <v>44415</v>
      </c>
      <c r="D8" s="25" t="s">
        <v>109</v>
      </c>
      <c r="E8" s="25" t="s">
        <v>159</v>
      </c>
      <c r="F8" s="25" t="s">
        <v>160</v>
      </c>
      <c r="G8" s="44">
        <v>100</v>
      </c>
      <c r="H8" s="36">
        <v>3.9</v>
      </c>
      <c r="I8" s="36">
        <v>1</v>
      </c>
      <c r="J8" s="35">
        <f t="shared" ref="J8:J76" si="4">IFERROR(((H8-1)*I8),"-")</f>
        <v>2.9</v>
      </c>
      <c r="K8" s="60">
        <f t="shared" si="0"/>
        <v>2.9</v>
      </c>
      <c r="L8" s="29">
        <v>1</v>
      </c>
      <c r="M8" s="7">
        <f t="shared" si="2"/>
        <v>0.54</v>
      </c>
      <c r="N8" s="26">
        <f t="shared" si="1"/>
        <v>1</v>
      </c>
      <c r="O8" s="10">
        <f t="shared" si="3"/>
        <v>0.53999999999999959</v>
      </c>
      <c r="P8" s="52" t="s">
        <v>33</v>
      </c>
      <c r="Q8" s="25">
        <v>1</v>
      </c>
      <c r="R8" s="53"/>
      <c r="T8" s="2" t="s">
        <v>14</v>
      </c>
      <c r="U8" s="1" t="s">
        <v>27</v>
      </c>
      <c r="V8" s="1" t="s">
        <v>16</v>
      </c>
    </row>
    <row r="9" spans="2:22">
      <c r="B9" s="42">
        <v>6</v>
      </c>
      <c r="C9" s="43">
        <v>44416</v>
      </c>
      <c r="D9" s="25" t="s">
        <v>67</v>
      </c>
      <c r="E9" s="25" t="s">
        <v>65</v>
      </c>
      <c r="F9" s="25" t="s">
        <v>161</v>
      </c>
      <c r="G9" s="44">
        <v>100</v>
      </c>
      <c r="H9" s="36">
        <v>5</v>
      </c>
      <c r="I9" s="36">
        <v>1</v>
      </c>
      <c r="J9" s="35">
        <f t="shared" si="4"/>
        <v>4</v>
      </c>
      <c r="K9" s="60">
        <f t="shared" si="0"/>
        <v>4</v>
      </c>
      <c r="L9" s="29">
        <v>0.98</v>
      </c>
      <c r="M9" s="7">
        <f t="shared" si="2"/>
        <v>1.52</v>
      </c>
      <c r="N9" s="26">
        <f t="shared" si="1"/>
        <v>0.98</v>
      </c>
      <c r="O9" s="10">
        <f t="shared" si="3"/>
        <v>1.5199999999999996</v>
      </c>
      <c r="P9" s="52" t="s">
        <v>31</v>
      </c>
      <c r="Q9" s="25">
        <v>1</v>
      </c>
      <c r="R9" s="53"/>
      <c r="T9" s="7">
        <f>SUM(L4:L305)</f>
        <v>-4.3599999999999994</v>
      </c>
      <c r="U9" s="10">
        <f>SUM(N4:N376)</f>
        <v>-4.3600000000000012</v>
      </c>
      <c r="V9" s="8" t="e">
        <f>((SUM(Q5:Q345))/A159)</f>
        <v>#DIV/0!</v>
      </c>
    </row>
    <row r="10" spans="2:22">
      <c r="B10" s="42">
        <v>7</v>
      </c>
      <c r="C10" s="43">
        <v>44421</v>
      </c>
      <c r="D10" s="25" t="s">
        <v>171</v>
      </c>
      <c r="E10" s="25" t="s">
        <v>174</v>
      </c>
      <c r="F10" s="25" t="s">
        <v>175</v>
      </c>
      <c r="G10" s="44">
        <v>100</v>
      </c>
      <c r="H10" s="36">
        <v>4.7</v>
      </c>
      <c r="I10" s="36">
        <v>1</v>
      </c>
      <c r="J10" s="35">
        <f t="shared" si="4"/>
        <v>3.7</v>
      </c>
      <c r="K10" s="60">
        <f t="shared" si="0"/>
        <v>3.7000000000000006</v>
      </c>
      <c r="L10" s="29">
        <v>-3.7</v>
      </c>
      <c r="M10" s="7">
        <f t="shared" si="2"/>
        <v>-2.1800000000000002</v>
      </c>
      <c r="N10" s="26">
        <f t="shared" si="1"/>
        <v>-3.7000000000000006</v>
      </c>
      <c r="O10" s="10">
        <f t="shared" si="3"/>
        <v>-2.180000000000001</v>
      </c>
      <c r="P10" s="52" t="s">
        <v>30</v>
      </c>
      <c r="Q10" s="25">
        <v>0</v>
      </c>
      <c r="R10" s="53"/>
    </row>
    <row r="11" spans="2:22">
      <c r="B11" s="42">
        <v>8</v>
      </c>
      <c r="C11" s="43">
        <v>44421</v>
      </c>
      <c r="D11" s="44" t="s">
        <v>110</v>
      </c>
      <c r="E11" s="44" t="s">
        <v>176</v>
      </c>
      <c r="F11" s="44" t="s">
        <v>111</v>
      </c>
      <c r="G11" s="44">
        <v>100</v>
      </c>
      <c r="H11" s="36">
        <v>3.75</v>
      </c>
      <c r="I11" s="36">
        <v>1</v>
      </c>
      <c r="J11" s="35">
        <f t="shared" si="4"/>
        <v>2.75</v>
      </c>
      <c r="K11" s="60">
        <f t="shared" si="0"/>
        <v>2.75</v>
      </c>
      <c r="L11" s="29">
        <v>0.98</v>
      </c>
      <c r="M11" s="7">
        <f t="shared" si="2"/>
        <v>-1.2000000000000002</v>
      </c>
      <c r="N11" s="26">
        <f t="shared" si="1"/>
        <v>0.98</v>
      </c>
      <c r="O11" s="10">
        <f t="shared" si="3"/>
        <v>-1.2000000000000011</v>
      </c>
      <c r="P11" s="52" t="s">
        <v>33</v>
      </c>
      <c r="Q11" s="25">
        <v>1</v>
      </c>
      <c r="R11" s="53"/>
      <c r="T11" s="25">
        <v>2021</v>
      </c>
      <c r="U11" s="25" t="s">
        <v>26</v>
      </c>
      <c r="V11" s="25" t="s">
        <v>25</v>
      </c>
    </row>
    <row r="12" spans="2:22">
      <c r="B12" s="42">
        <v>9</v>
      </c>
      <c r="C12" s="43">
        <v>44421</v>
      </c>
      <c r="D12" s="25" t="s">
        <v>177</v>
      </c>
      <c r="E12" s="25" t="s">
        <v>177</v>
      </c>
      <c r="F12" s="25" t="s">
        <v>178</v>
      </c>
      <c r="G12" s="44">
        <v>100</v>
      </c>
      <c r="H12" s="36">
        <v>3.85</v>
      </c>
      <c r="I12" s="36">
        <v>1</v>
      </c>
      <c r="J12" s="35">
        <f t="shared" si="4"/>
        <v>2.85</v>
      </c>
      <c r="K12" s="60">
        <f t="shared" si="0"/>
        <v>2.85</v>
      </c>
      <c r="L12" s="29">
        <v>0.98</v>
      </c>
      <c r="M12" s="7">
        <f t="shared" si="2"/>
        <v>-0.2200000000000002</v>
      </c>
      <c r="N12" s="26">
        <f t="shared" si="1"/>
        <v>0.98</v>
      </c>
      <c r="O12" s="10">
        <f t="shared" si="3"/>
        <v>-0.22000000000000108</v>
      </c>
      <c r="P12" s="52" t="s">
        <v>39</v>
      </c>
      <c r="Q12" s="25">
        <v>1</v>
      </c>
      <c r="R12" s="53"/>
      <c r="T12" s="124">
        <v>44197</v>
      </c>
      <c r="U12" s="7" t="s">
        <v>7</v>
      </c>
      <c r="V12" s="10" t="s">
        <v>7</v>
      </c>
    </row>
    <row r="13" spans="2:22">
      <c r="B13" s="42">
        <v>10</v>
      </c>
      <c r="C13" s="43">
        <v>44422</v>
      </c>
      <c r="D13" s="44" t="s">
        <v>181</v>
      </c>
      <c r="E13" s="25" t="s">
        <v>179</v>
      </c>
      <c r="F13" s="25" t="s">
        <v>180</v>
      </c>
      <c r="G13" s="44">
        <v>100</v>
      </c>
      <c r="H13" s="36">
        <v>4.0999999999999996</v>
      </c>
      <c r="I13" s="36">
        <v>1</v>
      </c>
      <c r="J13" s="35">
        <f t="shared" si="4"/>
        <v>3.0999999999999996</v>
      </c>
      <c r="K13" s="60">
        <f t="shared" si="0"/>
        <v>3.0999999999999996</v>
      </c>
      <c r="L13" s="29">
        <v>0.98</v>
      </c>
      <c r="M13" s="7">
        <f t="shared" si="2"/>
        <v>0.75999999999999979</v>
      </c>
      <c r="N13" s="26">
        <f t="shared" si="1"/>
        <v>0.98</v>
      </c>
      <c r="O13" s="10">
        <f>N13+O12</f>
        <v>0.7599999999999989</v>
      </c>
      <c r="P13" s="52" t="s">
        <v>39</v>
      </c>
      <c r="Q13" s="25">
        <v>1</v>
      </c>
      <c r="R13" s="53"/>
      <c r="T13" s="124">
        <v>44228</v>
      </c>
      <c r="U13" s="7" t="s">
        <v>7</v>
      </c>
      <c r="V13" s="10" t="s">
        <v>7</v>
      </c>
    </row>
    <row r="14" spans="2:22">
      <c r="B14" s="42">
        <v>11</v>
      </c>
      <c r="C14" s="43">
        <v>44423</v>
      </c>
      <c r="D14" s="25" t="s">
        <v>60</v>
      </c>
      <c r="E14" s="25" t="s">
        <v>182</v>
      </c>
      <c r="F14" s="25" t="s">
        <v>63</v>
      </c>
      <c r="G14" s="44">
        <v>100</v>
      </c>
      <c r="H14" s="36">
        <v>7.1</v>
      </c>
      <c r="I14" s="36">
        <v>1</v>
      </c>
      <c r="J14" s="35">
        <f t="shared" si="4"/>
        <v>6.1</v>
      </c>
      <c r="K14" s="60">
        <f t="shared" si="0"/>
        <v>6.1</v>
      </c>
      <c r="L14" s="29">
        <v>-6.1</v>
      </c>
      <c r="M14" s="7">
        <f t="shared" si="2"/>
        <v>-5.34</v>
      </c>
      <c r="N14" s="26">
        <f t="shared" si="1"/>
        <v>-6.1</v>
      </c>
      <c r="O14" s="10">
        <f t="shared" si="3"/>
        <v>-5.3400000000000007</v>
      </c>
      <c r="P14" s="52" t="s">
        <v>40</v>
      </c>
      <c r="Q14" s="25">
        <v>0</v>
      </c>
      <c r="R14" s="53"/>
      <c r="T14" s="124">
        <v>44256</v>
      </c>
      <c r="U14" s="7" t="s">
        <v>7</v>
      </c>
      <c r="V14" s="10" t="s">
        <v>7</v>
      </c>
    </row>
    <row r="15" spans="2:22">
      <c r="B15" s="42">
        <v>12</v>
      </c>
      <c r="C15" s="43">
        <v>44423</v>
      </c>
      <c r="D15" s="44" t="s">
        <v>109</v>
      </c>
      <c r="E15" s="44" t="s">
        <v>183</v>
      </c>
      <c r="F15" s="44" t="s">
        <v>99</v>
      </c>
      <c r="G15" s="44">
        <v>100</v>
      </c>
      <c r="H15" s="36">
        <v>3.75</v>
      </c>
      <c r="I15" s="36">
        <v>1</v>
      </c>
      <c r="J15" s="35">
        <f t="shared" si="4"/>
        <v>2.75</v>
      </c>
      <c r="K15" s="60">
        <f t="shared" si="0"/>
        <v>2.75</v>
      </c>
      <c r="L15" s="29">
        <v>0.98</v>
      </c>
      <c r="M15" s="7">
        <f t="shared" si="2"/>
        <v>-4.3599999999999994</v>
      </c>
      <c r="N15" s="26">
        <f t="shared" si="1"/>
        <v>0.98</v>
      </c>
      <c r="O15" s="10">
        <f t="shared" si="3"/>
        <v>-4.3600000000000012</v>
      </c>
      <c r="P15" s="52" t="s">
        <v>28</v>
      </c>
      <c r="Q15" s="25">
        <v>1</v>
      </c>
      <c r="R15" s="53"/>
      <c r="T15" s="124">
        <v>44287</v>
      </c>
      <c r="U15" s="7" t="s">
        <v>7</v>
      </c>
      <c r="V15" s="10" t="s">
        <v>7</v>
      </c>
    </row>
    <row r="16" spans="2:22">
      <c r="B16" s="42">
        <v>13</v>
      </c>
      <c r="C16" s="43"/>
      <c r="D16" s="25"/>
      <c r="E16" s="25"/>
      <c r="F16" s="25"/>
      <c r="G16" s="25"/>
      <c r="H16" s="37"/>
      <c r="I16" s="37"/>
      <c r="J16" s="35">
        <f t="shared" si="4"/>
        <v>0</v>
      </c>
      <c r="K16" s="60" t="str">
        <f t="shared" si="0"/>
        <v>0</v>
      </c>
      <c r="L16" s="30"/>
      <c r="M16" s="7">
        <f t="shared" si="2"/>
        <v>-4.3599999999999994</v>
      </c>
      <c r="N16" s="26" t="str">
        <f t="shared" si="1"/>
        <v>0</v>
      </c>
      <c r="O16" s="10">
        <f t="shared" si="3"/>
        <v>-4.3600000000000012</v>
      </c>
      <c r="P16" s="52"/>
      <c r="Q16" s="25"/>
      <c r="R16" s="53"/>
      <c r="T16" s="124">
        <v>44317</v>
      </c>
      <c r="U16" s="7" t="s">
        <v>7</v>
      </c>
      <c r="V16" s="10" t="s">
        <v>7</v>
      </c>
    </row>
    <row r="17" spans="2:22">
      <c r="B17" s="42">
        <v>14</v>
      </c>
      <c r="C17" s="45"/>
      <c r="D17" s="25"/>
      <c r="E17" s="25"/>
      <c r="F17" s="25"/>
      <c r="G17" s="25"/>
      <c r="H17" s="37"/>
      <c r="I17" s="37"/>
      <c r="J17" s="35">
        <f t="shared" si="4"/>
        <v>0</v>
      </c>
      <c r="K17" s="60" t="str">
        <f t="shared" si="0"/>
        <v>0</v>
      </c>
      <c r="L17" s="30"/>
      <c r="M17" s="7">
        <f t="shared" si="2"/>
        <v>-4.3599999999999994</v>
      </c>
      <c r="N17" s="26" t="str">
        <f t="shared" si="1"/>
        <v>0</v>
      </c>
      <c r="O17" s="10">
        <f t="shared" si="3"/>
        <v>-4.3600000000000012</v>
      </c>
      <c r="P17" s="52"/>
      <c r="Q17" s="25"/>
      <c r="R17" s="53"/>
      <c r="T17" s="124">
        <v>44348</v>
      </c>
      <c r="U17" s="7" t="s">
        <v>7</v>
      </c>
      <c r="V17" s="10" t="s">
        <v>7</v>
      </c>
    </row>
    <row r="18" spans="2:22">
      <c r="B18" s="42">
        <v>15</v>
      </c>
      <c r="C18" s="45"/>
      <c r="D18" s="25"/>
      <c r="E18" s="25"/>
      <c r="F18" s="25"/>
      <c r="G18" s="25"/>
      <c r="H18" s="37"/>
      <c r="I18" s="37"/>
      <c r="J18" s="35">
        <f t="shared" si="4"/>
        <v>0</v>
      </c>
      <c r="K18" s="60" t="str">
        <f t="shared" si="0"/>
        <v>0</v>
      </c>
      <c r="L18" s="30"/>
      <c r="M18" s="7">
        <f t="shared" si="2"/>
        <v>-4.3599999999999994</v>
      </c>
      <c r="N18" s="26" t="str">
        <f t="shared" si="1"/>
        <v>0</v>
      </c>
      <c r="O18" s="10">
        <f t="shared" si="3"/>
        <v>-4.3600000000000012</v>
      </c>
      <c r="P18" s="52"/>
      <c r="Q18" s="25"/>
      <c r="R18" s="53"/>
      <c r="T18" s="124">
        <v>44378</v>
      </c>
      <c r="U18" s="7" t="s">
        <v>7</v>
      </c>
      <c r="V18" s="10" t="s">
        <v>7</v>
      </c>
    </row>
    <row r="19" spans="2:22">
      <c r="B19" s="42">
        <v>16</v>
      </c>
      <c r="C19" s="45"/>
      <c r="D19" s="25"/>
      <c r="E19" s="25"/>
      <c r="F19" s="25"/>
      <c r="G19" s="25"/>
      <c r="H19" s="37"/>
      <c r="I19" s="37"/>
      <c r="J19" s="35">
        <f t="shared" si="4"/>
        <v>0</v>
      </c>
      <c r="K19" s="60" t="str">
        <f t="shared" si="0"/>
        <v>0</v>
      </c>
      <c r="L19" s="30"/>
      <c r="M19" s="7">
        <f t="shared" si="2"/>
        <v>-4.3599999999999994</v>
      </c>
      <c r="N19" s="26" t="str">
        <f t="shared" si="1"/>
        <v>0</v>
      </c>
      <c r="O19" s="10">
        <f t="shared" si="3"/>
        <v>-4.3600000000000012</v>
      </c>
      <c r="P19" s="52"/>
      <c r="Q19" s="25"/>
      <c r="R19" s="53"/>
      <c r="T19" s="124">
        <v>44409</v>
      </c>
      <c r="U19" s="7">
        <f>SUMIFS($L$4:L374,$C$4:C374,"&gt;="&amp;T19,$C$4:C374,"&lt;="&amp;EOMONTH(T19,0))</f>
        <v>-4.3599999999999994</v>
      </c>
      <c r="V19" s="10">
        <f>SUMIFS($N$4:N374,$C$4:C374,"&gt;="&amp;T19,$C$4:C374,"&lt;="&amp;EOMONTH(T19,0))</f>
        <v>-4.3600000000000012</v>
      </c>
    </row>
    <row r="20" spans="2:22">
      <c r="B20" s="42">
        <v>17</v>
      </c>
      <c r="C20" s="45"/>
      <c r="D20" s="25"/>
      <c r="E20" s="25"/>
      <c r="F20" s="25"/>
      <c r="G20" s="25"/>
      <c r="H20" s="37"/>
      <c r="I20" s="37"/>
      <c r="J20" s="35">
        <f t="shared" si="4"/>
        <v>0</v>
      </c>
      <c r="K20" s="60" t="str">
        <f t="shared" si="0"/>
        <v>0</v>
      </c>
      <c r="L20" s="30"/>
      <c r="M20" s="7">
        <f t="shared" si="2"/>
        <v>-4.3599999999999994</v>
      </c>
      <c r="N20" s="26" t="str">
        <f t="shared" si="1"/>
        <v>0</v>
      </c>
      <c r="O20" s="10">
        <f t="shared" si="3"/>
        <v>-4.3600000000000012</v>
      </c>
      <c r="P20" s="52"/>
      <c r="Q20" s="25"/>
      <c r="R20" s="53"/>
      <c r="T20" s="124">
        <v>44440</v>
      </c>
      <c r="U20" s="7">
        <f>SUMIFS($L$4:L375,$C$4:C375,"&gt;="&amp;T20,$C$4:C375,"&lt;="&amp;EOMONTH(T20,0))</f>
        <v>0</v>
      </c>
      <c r="V20" s="10">
        <f>SUMIFS($N$4:N375,$C$4:C375,"&gt;="&amp;T20,$C$4:C375,"&lt;="&amp;EOMONTH(T20,0))</f>
        <v>0</v>
      </c>
    </row>
    <row r="21" spans="2:22">
      <c r="B21" s="42">
        <v>18</v>
      </c>
      <c r="C21" s="45"/>
      <c r="D21" s="25"/>
      <c r="E21" s="25"/>
      <c r="F21" s="25"/>
      <c r="G21" s="25"/>
      <c r="H21" s="37"/>
      <c r="I21" s="37"/>
      <c r="J21" s="35">
        <f t="shared" si="4"/>
        <v>0</v>
      </c>
      <c r="K21" s="60" t="str">
        <f t="shared" si="0"/>
        <v>0</v>
      </c>
      <c r="L21" s="30"/>
      <c r="M21" s="7">
        <f t="shared" si="2"/>
        <v>-4.3599999999999994</v>
      </c>
      <c r="N21" s="26" t="str">
        <f t="shared" si="1"/>
        <v>0</v>
      </c>
      <c r="O21" s="10">
        <f t="shared" si="3"/>
        <v>-4.3600000000000012</v>
      </c>
      <c r="P21" s="52"/>
      <c r="Q21" s="25"/>
      <c r="R21" s="53"/>
      <c r="T21" s="124">
        <v>44470</v>
      </c>
      <c r="U21" s="7">
        <f>SUMIFS($L$4:L376,$C$4:C376,"&gt;="&amp;T21,$C$4:C376,"&lt;="&amp;EOMONTH(T21,0))</f>
        <v>0</v>
      </c>
      <c r="V21" s="10">
        <f>SUMIFS($N$4:N376,$C$4:C376,"&gt;="&amp;T21,$C$4:C376,"&lt;="&amp;EOMONTH(T21,0))</f>
        <v>0</v>
      </c>
    </row>
    <row r="22" spans="2:22">
      <c r="B22" s="42">
        <v>19</v>
      </c>
      <c r="C22" s="45"/>
      <c r="D22" s="25"/>
      <c r="E22" s="25"/>
      <c r="F22" s="25"/>
      <c r="G22" s="25"/>
      <c r="H22" s="37"/>
      <c r="I22" s="37"/>
      <c r="J22" s="35">
        <f t="shared" si="4"/>
        <v>0</v>
      </c>
      <c r="K22" s="60" t="str">
        <f t="shared" si="0"/>
        <v>0</v>
      </c>
      <c r="L22" s="30"/>
      <c r="M22" s="7">
        <f t="shared" si="2"/>
        <v>-4.3599999999999994</v>
      </c>
      <c r="N22" s="26" t="str">
        <f t="shared" si="1"/>
        <v>0</v>
      </c>
      <c r="O22" s="10">
        <f t="shared" si="3"/>
        <v>-4.3600000000000012</v>
      </c>
      <c r="P22" s="52"/>
      <c r="Q22" s="25"/>
      <c r="R22" s="53"/>
      <c r="T22" s="124">
        <v>44501</v>
      </c>
      <c r="U22" s="7">
        <f>SUMIFS($L$4:L377,$C$4:C377,"&gt;="&amp;T22,$C$4:C377,"&lt;="&amp;EOMONTH(T22,0))</f>
        <v>0</v>
      </c>
      <c r="V22" s="10">
        <f>SUMIFS($N$4:N377,$C$4:C377,"&gt;="&amp;T22,$C$4:C377,"&lt;="&amp;EOMONTH(T22,0))</f>
        <v>0</v>
      </c>
    </row>
    <row r="23" spans="2:22">
      <c r="B23" s="42">
        <v>20</v>
      </c>
      <c r="C23" s="45"/>
      <c r="D23" s="25"/>
      <c r="E23" s="25"/>
      <c r="F23" s="25"/>
      <c r="G23" s="25"/>
      <c r="H23" s="37"/>
      <c r="I23" s="37"/>
      <c r="J23" s="35">
        <f t="shared" si="4"/>
        <v>0</v>
      </c>
      <c r="K23" s="60" t="str">
        <f t="shared" si="0"/>
        <v>0</v>
      </c>
      <c r="L23" s="30"/>
      <c r="M23" s="7">
        <f t="shared" si="2"/>
        <v>-4.3599999999999994</v>
      </c>
      <c r="N23" s="26" t="str">
        <f t="shared" si="1"/>
        <v>0</v>
      </c>
      <c r="O23" s="10">
        <f t="shared" si="3"/>
        <v>-4.3600000000000012</v>
      </c>
      <c r="P23" s="52"/>
      <c r="Q23" s="25"/>
      <c r="R23" s="53"/>
      <c r="T23" s="124">
        <v>44531</v>
      </c>
      <c r="U23" s="7">
        <f>SUMIFS($L$4:L378,$C$4:C378,"&gt;="&amp;T23,$C$4:C378,"&lt;="&amp;EOMONTH(T23,0))</f>
        <v>0</v>
      </c>
      <c r="V23" s="10">
        <f>SUMIFS($N$4:N378,$C$4:C378,"&gt;="&amp;T23,$C$4:C378,"&lt;="&amp;EOMONTH(T23,0))</f>
        <v>0</v>
      </c>
    </row>
    <row r="24" spans="2:22">
      <c r="B24" s="42">
        <v>21</v>
      </c>
      <c r="C24" s="45"/>
      <c r="D24" s="25"/>
      <c r="E24" s="25"/>
      <c r="F24" s="25"/>
      <c r="G24" s="25"/>
      <c r="H24" s="37"/>
      <c r="I24" s="37"/>
      <c r="J24" s="35">
        <f t="shared" si="4"/>
        <v>0</v>
      </c>
      <c r="K24" s="60" t="str">
        <f t="shared" si="0"/>
        <v>0</v>
      </c>
      <c r="L24" s="30"/>
      <c r="M24" s="7">
        <f t="shared" si="2"/>
        <v>-4.3599999999999994</v>
      </c>
      <c r="N24" s="26" t="str">
        <f t="shared" si="1"/>
        <v>0</v>
      </c>
      <c r="O24" s="10">
        <f t="shared" si="3"/>
        <v>-4.3600000000000012</v>
      </c>
      <c r="P24" s="52"/>
      <c r="Q24" s="25"/>
      <c r="R24" s="53"/>
      <c r="T24" s="124">
        <v>44562</v>
      </c>
      <c r="U24" s="7">
        <f>SUMIFS($L$4:L379,$C$4:C379,"&gt;="&amp;T24,$C$4:C379,"&lt;="&amp;EOMONTH(T24,0))</f>
        <v>0</v>
      </c>
      <c r="V24" s="10">
        <f>SUMIFS($N$4:N379,$C$4:C379,"&gt;="&amp;T24,$C$4:C379,"&lt;="&amp;EOMONTH(T24,0))</f>
        <v>0</v>
      </c>
    </row>
    <row r="25" spans="2:22">
      <c r="B25" s="42">
        <v>22</v>
      </c>
      <c r="C25" s="45"/>
      <c r="D25" s="44"/>
      <c r="E25" s="25"/>
      <c r="F25" s="25"/>
      <c r="G25" s="25"/>
      <c r="H25" s="37"/>
      <c r="I25" s="37"/>
      <c r="J25" s="35">
        <f t="shared" si="4"/>
        <v>0</v>
      </c>
      <c r="K25" s="60" t="str">
        <f t="shared" si="0"/>
        <v>0</v>
      </c>
      <c r="L25" s="30"/>
      <c r="M25" s="7">
        <f t="shared" si="2"/>
        <v>-4.3599999999999994</v>
      </c>
      <c r="N25" s="26" t="str">
        <f t="shared" si="1"/>
        <v>0</v>
      </c>
      <c r="O25" s="10">
        <f t="shared" si="3"/>
        <v>-4.3600000000000012</v>
      </c>
      <c r="P25" s="52"/>
      <c r="Q25" s="25"/>
      <c r="R25" s="53"/>
      <c r="T25" s="124">
        <v>44593</v>
      </c>
      <c r="U25" s="7">
        <f>SUMIFS($L$4:L380,$C$4:C380,"&gt;="&amp;T25,$C$4:C380,"&lt;="&amp;EOMONTH(T25,0))</f>
        <v>0</v>
      </c>
      <c r="V25" s="10">
        <f>SUMIFS($N$4:N380,$C$4:C380,"&gt;="&amp;T25,$C$4:C380,"&lt;="&amp;EOMONTH(T25,0))</f>
        <v>0</v>
      </c>
    </row>
    <row r="26" spans="2:22">
      <c r="B26" s="42">
        <v>23</v>
      </c>
      <c r="C26" s="45"/>
      <c r="D26" s="44"/>
      <c r="E26" s="25"/>
      <c r="F26" s="25"/>
      <c r="G26" s="25"/>
      <c r="H26" s="37"/>
      <c r="I26" s="37"/>
      <c r="J26" s="35">
        <f t="shared" si="4"/>
        <v>0</v>
      </c>
      <c r="K26" s="60" t="str">
        <f t="shared" si="0"/>
        <v>0</v>
      </c>
      <c r="L26" s="30"/>
      <c r="M26" s="7">
        <f t="shared" si="2"/>
        <v>-4.3599999999999994</v>
      </c>
      <c r="N26" s="26" t="str">
        <f t="shared" si="1"/>
        <v>0</v>
      </c>
      <c r="O26" s="10">
        <f t="shared" si="3"/>
        <v>-4.3600000000000012</v>
      </c>
      <c r="P26" s="52"/>
      <c r="Q26" s="25"/>
      <c r="R26" s="53"/>
      <c r="T26" s="124">
        <v>44621</v>
      </c>
      <c r="U26" s="7">
        <f>SUMIFS($L$4:L381,$C$4:C381,"&gt;="&amp;T26,$C$4:C381,"&lt;="&amp;EOMONTH(T26,0))</f>
        <v>0</v>
      </c>
      <c r="V26" s="10">
        <f>SUMIFS($N$4:N381,$C$4:C381,"&gt;="&amp;T26,$C$4:C381,"&lt;="&amp;EOMONTH(T26,0))</f>
        <v>0</v>
      </c>
    </row>
    <row r="27" spans="2:22">
      <c r="B27" s="42">
        <v>24</v>
      </c>
      <c r="C27" s="45"/>
      <c r="D27" s="44"/>
      <c r="E27" s="25"/>
      <c r="F27" s="25"/>
      <c r="G27" s="25"/>
      <c r="H27" s="37"/>
      <c r="I27" s="37"/>
      <c r="J27" s="35">
        <f t="shared" si="4"/>
        <v>0</v>
      </c>
      <c r="K27" s="60" t="str">
        <f t="shared" si="0"/>
        <v>0</v>
      </c>
      <c r="L27" s="30"/>
      <c r="M27" s="7">
        <f t="shared" si="2"/>
        <v>-4.3599999999999994</v>
      </c>
      <c r="N27" s="26" t="str">
        <f t="shared" si="1"/>
        <v>0</v>
      </c>
      <c r="O27" s="10">
        <f t="shared" si="3"/>
        <v>-4.3600000000000012</v>
      </c>
      <c r="P27" s="52"/>
      <c r="Q27" s="25"/>
      <c r="R27" s="53"/>
      <c r="T27" s="124">
        <v>44652</v>
      </c>
      <c r="U27" s="7">
        <f>SUMIFS($L$4:L382,$C$4:C382,"&gt;="&amp;T27,$C$4:C382,"&lt;="&amp;EOMONTH(T27,0))</f>
        <v>0</v>
      </c>
      <c r="V27" s="10">
        <f>SUMIFS($N$4:N382,$C$4:C382,"&gt;="&amp;T27,$C$4:C382,"&lt;="&amp;EOMONTH(T27,0))</f>
        <v>0</v>
      </c>
    </row>
    <row r="28" spans="2:22">
      <c r="B28" s="42">
        <v>25</v>
      </c>
      <c r="C28" s="45"/>
      <c r="D28" s="25"/>
      <c r="E28" s="25"/>
      <c r="F28" s="25"/>
      <c r="G28" s="25"/>
      <c r="H28" s="37"/>
      <c r="I28" s="37"/>
      <c r="J28" s="35">
        <f t="shared" si="4"/>
        <v>0</v>
      </c>
      <c r="K28" s="60" t="str">
        <f t="shared" si="0"/>
        <v>0</v>
      </c>
      <c r="L28" s="30"/>
      <c r="M28" s="7">
        <f t="shared" si="2"/>
        <v>-4.3599999999999994</v>
      </c>
      <c r="N28" s="26" t="str">
        <f t="shared" si="1"/>
        <v>0</v>
      </c>
      <c r="O28" s="10">
        <f t="shared" si="3"/>
        <v>-4.3600000000000012</v>
      </c>
      <c r="P28" s="52"/>
      <c r="Q28" s="25"/>
      <c r="R28" s="53"/>
      <c r="T28" s="124">
        <v>44682</v>
      </c>
      <c r="U28" s="7">
        <f>SUMIFS($L$4:L383,$C$4:C383,"&gt;="&amp;T28,$C$4:C383,"&lt;="&amp;EOMONTH(T28,0))</f>
        <v>0</v>
      </c>
      <c r="V28" s="10">
        <f>SUMIFS($N$4:N383,$C$4:C383,"&gt;="&amp;T28,$C$4:C383,"&lt;="&amp;EOMONTH(T28,0))</f>
        <v>0</v>
      </c>
    </row>
    <row r="29" spans="2:22">
      <c r="B29" s="42">
        <v>26</v>
      </c>
      <c r="C29" s="45"/>
      <c r="D29" s="25"/>
      <c r="E29" s="25"/>
      <c r="F29" s="25"/>
      <c r="G29" s="25"/>
      <c r="H29" s="37"/>
      <c r="I29" s="37"/>
      <c r="J29" s="35">
        <f t="shared" si="4"/>
        <v>0</v>
      </c>
      <c r="K29" s="60" t="str">
        <f t="shared" si="0"/>
        <v>0</v>
      </c>
      <c r="L29" s="30"/>
      <c r="M29" s="7">
        <f t="shared" si="2"/>
        <v>-4.3599999999999994</v>
      </c>
      <c r="N29" s="26" t="str">
        <f t="shared" si="1"/>
        <v>0</v>
      </c>
      <c r="O29" s="10">
        <f t="shared" si="3"/>
        <v>-4.3600000000000012</v>
      </c>
      <c r="P29" s="52"/>
      <c r="Q29" s="25"/>
      <c r="R29" s="53"/>
      <c r="T29" s="124">
        <v>44713</v>
      </c>
      <c r="U29" s="7">
        <f>SUMIFS($L$4:L384,$C$4:C384,"&gt;="&amp;T29,$C$4:C384,"&lt;="&amp;EOMONTH(T29,0))</f>
        <v>0</v>
      </c>
      <c r="V29" s="10">
        <f>SUMIFS($N$4:N384,$C$4:C384,"&gt;="&amp;T29,$C$4:C384,"&lt;="&amp;EOMONTH(T29,0))</f>
        <v>0</v>
      </c>
    </row>
    <row r="30" spans="2:22">
      <c r="B30" s="42">
        <v>27</v>
      </c>
      <c r="C30" s="45"/>
      <c r="D30" s="25"/>
      <c r="E30" s="25"/>
      <c r="F30" s="25"/>
      <c r="G30" s="25"/>
      <c r="H30" s="37"/>
      <c r="I30" s="37"/>
      <c r="J30" s="35">
        <f t="shared" si="4"/>
        <v>0</v>
      </c>
      <c r="K30" s="60" t="str">
        <f t="shared" si="0"/>
        <v>0</v>
      </c>
      <c r="L30" s="30"/>
      <c r="M30" s="7">
        <f t="shared" si="2"/>
        <v>-4.3599999999999994</v>
      </c>
      <c r="N30" s="26" t="str">
        <f t="shared" si="1"/>
        <v>0</v>
      </c>
      <c r="O30" s="10">
        <f t="shared" si="3"/>
        <v>-4.3600000000000012</v>
      </c>
      <c r="P30" s="52"/>
      <c r="Q30" s="25"/>
      <c r="R30" s="53"/>
      <c r="T30" s="124">
        <v>44743</v>
      </c>
      <c r="U30" s="7">
        <f>SUMIFS($L$4:L385,$C$4:C385,"&gt;="&amp;T30,$C$4:C385,"&lt;="&amp;EOMONTH(T30,0))</f>
        <v>0</v>
      </c>
      <c r="V30" s="10">
        <f>SUMIFS($N$4:N385,$C$4:C385,"&gt;="&amp;T30,$C$4:C385,"&lt;="&amp;EOMONTH(T30,0))</f>
        <v>0</v>
      </c>
    </row>
    <row r="31" spans="2:22">
      <c r="B31" s="42">
        <v>28</v>
      </c>
      <c r="C31" s="45"/>
      <c r="D31" s="25"/>
      <c r="E31" s="25"/>
      <c r="F31" s="25"/>
      <c r="G31" s="25"/>
      <c r="H31" s="37"/>
      <c r="I31" s="37"/>
      <c r="J31" s="35">
        <f t="shared" si="4"/>
        <v>0</v>
      </c>
      <c r="K31" s="60" t="str">
        <f t="shared" si="0"/>
        <v>0</v>
      </c>
      <c r="L31" s="30"/>
      <c r="M31" s="7">
        <f t="shared" si="2"/>
        <v>-4.3599999999999994</v>
      </c>
      <c r="N31" s="26" t="str">
        <f t="shared" si="1"/>
        <v>0</v>
      </c>
      <c r="O31" s="10">
        <f t="shared" si="3"/>
        <v>-4.3600000000000012</v>
      </c>
      <c r="P31" s="52"/>
      <c r="Q31" s="25"/>
      <c r="R31" s="53"/>
      <c r="T31" s="124">
        <v>44774</v>
      </c>
      <c r="U31" s="7">
        <f>SUMIFS($L$4:L386,$C$4:C386,"&gt;="&amp;T31,$C$4:C386,"&lt;="&amp;EOMONTH(T31,0))</f>
        <v>0</v>
      </c>
      <c r="V31" s="10">
        <f>SUMIFS($N$4:N386,$C$4:C386,"&gt;="&amp;T31,$C$4:C386,"&lt;="&amp;EOMONTH(T31,0))</f>
        <v>0</v>
      </c>
    </row>
    <row r="32" spans="2:22">
      <c r="B32" s="42">
        <v>29</v>
      </c>
      <c r="C32" s="45"/>
      <c r="D32" s="25"/>
      <c r="E32" s="25"/>
      <c r="F32" s="25"/>
      <c r="G32" s="25"/>
      <c r="H32" s="37"/>
      <c r="I32" s="37"/>
      <c r="J32" s="35">
        <f t="shared" si="4"/>
        <v>0</v>
      </c>
      <c r="K32" s="60" t="str">
        <f t="shared" si="0"/>
        <v>0</v>
      </c>
      <c r="L32" s="30"/>
      <c r="M32" s="7">
        <f t="shared" si="2"/>
        <v>-4.3599999999999994</v>
      </c>
      <c r="N32" s="26" t="str">
        <f t="shared" si="1"/>
        <v>0</v>
      </c>
      <c r="O32" s="10">
        <f t="shared" si="3"/>
        <v>-4.3600000000000012</v>
      </c>
      <c r="P32" s="52"/>
      <c r="Q32" s="25"/>
      <c r="R32" s="53"/>
      <c r="T32" s="124">
        <v>44805</v>
      </c>
      <c r="U32" s="7">
        <f>SUMIFS($L$4:L387,$C$4:C387,"&gt;="&amp;T32,$C$4:C387,"&lt;="&amp;EOMONTH(T32,0))</f>
        <v>0</v>
      </c>
      <c r="V32" s="10">
        <f>SUMIFS($N$4:N387,$C$4:C387,"&gt;="&amp;T32,$C$4:C387,"&lt;="&amp;EOMONTH(T32,0))</f>
        <v>0</v>
      </c>
    </row>
    <row r="33" spans="2:22">
      <c r="B33" s="42">
        <v>30</v>
      </c>
      <c r="C33" s="45"/>
      <c r="D33" s="25"/>
      <c r="E33" s="25"/>
      <c r="F33" s="25"/>
      <c r="G33" s="25"/>
      <c r="H33" s="37"/>
      <c r="I33" s="37"/>
      <c r="J33" s="35">
        <f t="shared" si="4"/>
        <v>0</v>
      </c>
      <c r="K33" s="60" t="str">
        <f t="shared" si="0"/>
        <v>0</v>
      </c>
      <c r="L33" s="30"/>
      <c r="M33" s="7">
        <f t="shared" si="2"/>
        <v>-4.3599999999999994</v>
      </c>
      <c r="N33" s="26" t="str">
        <f t="shared" si="1"/>
        <v>0</v>
      </c>
      <c r="O33" s="10">
        <f t="shared" si="3"/>
        <v>-4.3600000000000012</v>
      </c>
      <c r="P33" s="52"/>
      <c r="Q33" s="25"/>
      <c r="R33" s="53"/>
      <c r="T33" s="124">
        <v>44835</v>
      </c>
      <c r="U33" s="7">
        <f>SUMIFS($L$4:L388,$C$4:C388,"&gt;="&amp;T33,$C$4:C388,"&lt;="&amp;EOMONTH(T33,0))</f>
        <v>0</v>
      </c>
      <c r="V33" s="10">
        <f>SUMIFS($N$4:N388,$C$4:C388,"&gt;="&amp;T33,$C$4:C388,"&lt;="&amp;EOMONTH(T33,0))</f>
        <v>0</v>
      </c>
    </row>
    <row r="34" spans="2:22">
      <c r="B34" s="42">
        <v>31</v>
      </c>
      <c r="C34" s="45"/>
      <c r="D34" s="25"/>
      <c r="E34" s="25"/>
      <c r="F34" s="25"/>
      <c r="G34" s="25"/>
      <c r="H34" s="37"/>
      <c r="I34" s="37"/>
      <c r="J34" s="35">
        <f t="shared" si="4"/>
        <v>0</v>
      </c>
      <c r="K34" s="60" t="str">
        <f t="shared" si="0"/>
        <v>0</v>
      </c>
      <c r="L34" s="30"/>
      <c r="M34" s="7">
        <f t="shared" si="2"/>
        <v>-4.3599999999999994</v>
      </c>
      <c r="N34" s="26" t="str">
        <f t="shared" si="1"/>
        <v>0</v>
      </c>
      <c r="O34" s="10">
        <f t="shared" si="3"/>
        <v>-4.3600000000000012</v>
      </c>
      <c r="P34" s="52"/>
      <c r="Q34" s="25"/>
      <c r="R34" s="53"/>
      <c r="T34" s="124">
        <v>44866</v>
      </c>
      <c r="U34" s="7">
        <f>SUMIFS($L$4:L389,$C$4:C389,"&gt;="&amp;T34,$C$4:C389,"&lt;="&amp;EOMONTH(T34,0))</f>
        <v>0</v>
      </c>
      <c r="V34" s="10">
        <f>SUMIFS($N$4:N389,$C$4:C389,"&gt;="&amp;T34,$C$4:C389,"&lt;="&amp;EOMONTH(T34,0))</f>
        <v>0</v>
      </c>
    </row>
    <row r="35" spans="2:22">
      <c r="B35" s="42">
        <v>32</v>
      </c>
      <c r="C35" s="45"/>
      <c r="D35" s="25"/>
      <c r="E35" s="25"/>
      <c r="F35" s="25"/>
      <c r="G35" s="25"/>
      <c r="H35" s="37"/>
      <c r="I35" s="37"/>
      <c r="J35" s="35">
        <f t="shared" si="4"/>
        <v>0</v>
      </c>
      <c r="K35" s="60" t="str">
        <f t="shared" si="0"/>
        <v>0</v>
      </c>
      <c r="L35" s="30"/>
      <c r="M35" s="7">
        <f t="shared" si="2"/>
        <v>-4.3599999999999994</v>
      </c>
      <c r="N35" s="26" t="str">
        <f t="shared" si="1"/>
        <v>0</v>
      </c>
      <c r="O35" s="10">
        <f t="shared" si="3"/>
        <v>-4.3600000000000012</v>
      </c>
      <c r="P35" s="52"/>
      <c r="Q35" s="25"/>
      <c r="R35" s="53"/>
      <c r="T35" s="124">
        <v>44896</v>
      </c>
      <c r="U35" s="7">
        <f>SUMIFS($L$4:L390,$C$4:C390,"&gt;="&amp;T35,$C$4:C390,"&lt;="&amp;EOMONTH(T35,0))</f>
        <v>0</v>
      </c>
      <c r="V35" s="10">
        <f>SUMIFS($N$4:N390,$C$4:C390,"&gt;="&amp;T35,$C$4:C390,"&lt;="&amp;EOMONTH(T35,0))</f>
        <v>0</v>
      </c>
    </row>
    <row r="36" spans="2:22">
      <c r="B36" s="42">
        <v>33</v>
      </c>
      <c r="C36" s="45"/>
      <c r="D36" s="25"/>
      <c r="E36" s="25"/>
      <c r="F36" s="25"/>
      <c r="G36" s="25"/>
      <c r="H36" s="37"/>
      <c r="I36" s="37"/>
      <c r="J36" s="35">
        <f t="shared" si="4"/>
        <v>0</v>
      </c>
      <c r="K36" s="60" t="str">
        <f t="shared" si="0"/>
        <v>0</v>
      </c>
      <c r="L36" s="30"/>
      <c r="M36" s="7">
        <f t="shared" si="2"/>
        <v>-4.3599999999999994</v>
      </c>
      <c r="N36" s="26" t="str">
        <f t="shared" si="1"/>
        <v>0</v>
      </c>
      <c r="O36" s="10">
        <f t="shared" si="3"/>
        <v>-4.3600000000000012</v>
      </c>
      <c r="P36" s="52"/>
      <c r="Q36" s="25"/>
      <c r="R36" s="53"/>
    </row>
    <row r="37" spans="2:22">
      <c r="B37" s="42">
        <v>34</v>
      </c>
      <c r="C37" s="45"/>
      <c r="D37" s="44"/>
      <c r="E37" s="25"/>
      <c r="F37" s="25"/>
      <c r="G37" s="25"/>
      <c r="H37" s="37"/>
      <c r="I37" s="37"/>
      <c r="J37" s="35">
        <f t="shared" si="4"/>
        <v>0</v>
      </c>
      <c r="K37" s="60" t="str">
        <f t="shared" si="0"/>
        <v>0</v>
      </c>
      <c r="L37" s="30"/>
      <c r="M37" s="7">
        <f t="shared" si="2"/>
        <v>-4.3599999999999994</v>
      </c>
      <c r="N37" s="26" t="str">
        <f t="shared" si="1"/>
        <v>0</v>
      </c>
      <c r="O37" s="10">
        <f t="shared" si="3"/>
        <v>-4.3600000000000012</v>
      </c>
      <c r="P37" s="52"/>
      <c r="Q37" s="25"/>
      <c r="R37" s="53"/>
    </row>
    <row r="38" spans="2:22">
      <c r="B38" s="42">
        <v>35</v>
      </c>
      <c r="C38" s="45"/>
      <c r="D38" s="25"/>
      <c r="E38" s="25"/>
      <c r="F38" s="25"/>
      <c r="G38" s="25"/>
      <c r="H38" s="37"/>
      <c r="I38" s="37"/>
      <c r="J38" s="35">
        <f t="shared" si="4"/>
        <v>0</v>
      </c>
      <c r="K38" s="60" t="str">
        <f t="shared" si="0"/>
        <v>0</v>
      </c>
      <c r="L38" s="30"/>
      <c r="M38" s="7">
        <f t="shared" si="2"/>
        <v>-4.3599999999999994</v>
      </c>
      <c r="N38" s="26" t="str">
        <f t="shared" si="1"/>
        <v>0</v>
      </c>
      <c r="O38" s="10">
        <f t="shared" si="3"/>
        <v>-4.3600000000000012</v>
      </c>
      <c r="P38" s="52"/>
      <c r="Q38" s="25"/>
      <c r="R38" s="53"/>
    </row>
    <row r="39" spans="2:22">
      <c r="B39" s="42">
        <v>36</v>
      </c>
      <c r="C39" s="45"/>
      <c r="D39" s="25"/>
      <c r="E39" s="25"/>
      <c r="F39" s="25"/>
      <c r="G39" s="25"/>
      <c r="H39" s="37"/>
      <c r="I39" s="37"/>
      <c r="J39" s="35">
        <f t="shared" si="4"/>
        <v>0</v>
      </c>
      <c r="K39" s="60" t="str">
        <f t="shared" si="0"/>
        <v>0</v>
      </c>
      <c r="L39" s="30"/>
      <c r="M39" s="7">
        <f t="shared" si="2"/>
        <v>-4.3599999999999994</v>
      </c>
      <c r="N39" s="26" t="str">
        <f t="shared" si="1"/>
        <v>0</v>
      </c>
      <c r="O39" s="10">
        <f t="shared" si="3"/>
        <v>-4.3600000000000012</v>
      </c>
      <c r="P39" s="52"/>
      <c r="Q39" s="25"/>
      <c r="R39" s="53"/>
    </row>
    <row r="40" spans="2:22">
      <c r="B40" s="42">
        <v>37</v>
      </c>
      <c r="C40" s="45"/>
      <c r="D40" s="44"/>
      <c r="E40" s="25"/>
      <c r="F40" s="25"/>
      <c r="G40" s="25"/>
      <c r="H40" s="37"/>
      <c r="I40" s="37"/>
      <c r="J40" s="35">
        <f t="shared" si="4"/>
        <v>0</v>
      </c>
      <c r="K40" s="60" t="str">
        <f t="shared" si="0"/>
        <v>0</v>
      </c>
      <c r="L40" s="30"/>
      <c r="M40" s="7">
        <f t="shared" si="2"/>
        <v>-4.3599999999999994</v>
      </c>
      <c r="N40" s="26" t="str">
        <f t="shared" si="1"/>
        <v>0</v>
      </c>
      <c r="O40" s="10">
        <f t="shared" si="3"/>
        <v>-4.3600000000000012</v>
      </c>
      <c r="P40" s="52"/>
      <c r="Q40" s="25"/>
      <c r="R40" s="53"/>
    </row>
    <row r="41" spans="2:22">
      <c r="B41" s="42">
        <v>38</v>
      </c>
      <c r="C41" s="45"/>
      <c r="D41" s="25"/>
      <c r="E41" s="25"/>
      <c r="F41" s="25"/>
      <c r="G41" s="25"/>
      <c r="H41" s="37"/>
      <c r="I41" s="37"/>
      <c r="J41" s="35">
        <f t="shared" si="4"/>
        <v>0</v>
      </c>
      <c r="K41" s="60" t="str">
        <f t="shared" si="0"/>
        <v>0</v>
      </c>
      <c r="L41" s="30"/>
      <c r="M41" s="7">
        <f t="shared" si="2"/>
        <v>-4.3599999999999994</v>
      </c>
      <c r="N41" s="26" t="str">
        <f t="shared" si="1"/>
        <v>0</v>
      </c>
      <c r="O41" s="10">
        <f t="shared" si="3"/>
        <v>-4.3600000000000012</v>
      </c>
      <c r="P41" s="52"/>
      <c r="Q41" s="25"/>
      <c r="R41" s="53"/>
    </row>
    <row r="42" spans="2:22">
      <c r="B42" s="42">
        <v>39</v>
      </c>
      <c r="C42" s="45"/>
      <c r="D42" s="25"/>
      <c r="E42" s="25"/>
      <c r="F42" s="25"/>
      <c r="G42" s="25"/>
      <c r="H42" s="37"/>
      <c r="I42" s="37"/>
      <c r="J42" s="35">
        <f t="shared" si="4"/>
        <v>0</v>
      </c>
      <c r="K42" s="60" t="str">
        <f t="shared" si="0"/>
        <v>0</v>
      </c>
      <c r="L42" s="30"/>
      <c r="M42" s="7">
        <f t="shared" si="2"/>
        <v>-4.3599999999999994</v>
      </c>
      <c r="N42" s="26" t="str">
        <f t="shared" si="1"/>
        <v>0</v>
      </c>
      <c r="O42" s="10">
        <f t="shared" si="3"/>
        <v>-4.3600000000000012</v>
      </c>
      <c r="P42" s="52"/>
      <c r="Q42" s="25"/>
      <c r="R42" s="53"/>
    </row>
    <row r="43" spans="2:22">
      <c r="B43" s="42">
        <v>40</v>
      </c>
      <c r="C43" s="45"/>
      <c r="D43" s="25"/>
      <c r="E43" s="25"/>
      <c r="F43" s="25"/>
      <c r="G43" s="25"/>
      <c r="H43" s="37"/>
      <c r="I43" s="37"/>
      <c r="J43" s="35">
        <f t="shared" si="4"/>
        <v>0</v>
      </c>
      <c r="K43" s="60" t="str">
        <f t="shared" si="0"/>
        <v>0</v>
      </c>
      <c r="L43" s="30"/>
      <c r="M43" s="7">
        <f t="shared" si="2"/>
        <v>-4.3599999999999994</v>
      </c>
      <c r="N43" s="26" t="str">
        <f t="shared" si="1"/>
        <v>0</v>
      </c>
      <c r="O43" s="10">
        <f t="shared" si="3"/>
        <v>-4.3600000000000012</v>
      </c>
      <c r="P43" s="52"/>
      <c r="Q43" s="25"/>
      <c r="R43" s="53"/>
    </row>
    <row r="44" spans="2:22">
      <c r="B44" s="42">
        <v>41</v>
      </c>
      <c r="C44" s="45"/>
      <c r="D44" s="25"/>
      <c r="E44" s="25"/>
      <c r="F44" s="25"/>
      <c r="G44" s="25"/>
      <c r="H44" s="37"/>
      <c r="I44" s="37"/>
      <c r="J44" s="35">
        <f t="shared" si="4"/>
        <v>0</v>
      </c>
      <c r="K44" s="60" t="str">
        <f t="shared" si="0"/>
        <v>0</v>
      </c>
      <c r="L44" s="30"/>
      <c r="M44" s="7">
        <f t="shared" si="2"/>
        <v>-4.3599999999999994</v>
      </c>
      <c r="N44" s="26" t="str">
        <f t="shared" si="1"/>
        <v>0</v>
      </c>
      <c r="O44" s="10">
        <f t="shared" si="3"/>
        <v>-4.3600000000000012</v>
      </c>
      <c r="P44" s="52"/>
      <c r="Q44" s="25"/>
      <c r="R44" s="53"/>
    </row>
    <row r="45" spans="2:22">
      <c r="B45" s="42">
        <v>42</v>
      </c>
      <c r="C45" s="45"/>
      <c r="D45" s="25"/>
      <c r="E45" s="25"/>
      <c r="F45" s="25"/>
      <c r="G45" s="25"/>
      <c r="H45" s="37"/>
      <c r="I45" s="37"/>
      <c r="J45" s="35">
        <f t="shared" si="4"/>
        <v>0</v>
      </c>
      <c r="K45" s="60" t="str">
        <f t="shared" si="0"/>
        <v>0</v>
      </c>
      <c r="L45" s="30"/>
      <c r="M45" s="7">
        <f t="shared" si="2"/>
        <v>-4.3599999999999994</v>
      </c>
      <c r="N45" s="26" t="str">
        <f t="shared" si="1"/>
        <v>0</v>
      </c>
      <c r="O45" s="10">
        <f t="shared" si="3"/>
        <v>-4.3600000000000012</v>
      </c>
      <c r="P45" s="52"/>
      <c r="Q45" s="25"/>
      <c r="R45" s="53"/>
    </row>
    <row r="46" spans="2:22">
      <c r="B46" s="42">
        <v>43</v>
      </c>
      <c r="C46" s="45"/>
      <c r="D46" s="25"/>
      <c r="E46" s="25"/>
      <c r="F46" s="25"/>
      <c r="G46" s="25"/>
      <c r="H46" s="37"/>
      <c r="I46" s="37"/>
      <c r="J46" s="35">
        <f t="shared" si="4"/>
        <v>0</v>
      </c>
      <c r="K46" s="60" t="str">
        <f t="shared" si="0"/>
        <v>0</v>
      </c>
      <c r="L46" s="30"/>
      <c r="M46" s="7">
        <f t="shared" si="2"/>
        <v>-4.3599999999999994</v>
      </c>
      <c r="N46" s="26" t="str">
        <f t="shared" si="1"/>
        <v>0</v>
      </c>
      <c r="O46" s="10">
        <f t="shared" si="3"/>
        <v>-4.3600000000000012</v>
      </c>
      <c r="P46" s="52"/>
      <c r="Q46" s="25"/>
      <c r="R46" s="53"/>
    </row>
    <row r="47" spans="2:22">
      <c r="B47" s="42">
        <v>44</v>
      </c>
      <c r="C47" s="45"/>
      <c r="D47" s="25"/>
      <c r="E47" s="25"/>
      <c r="F47" s="25"/>
      <c r="G47" s="25"/>
      <c r="H47" s="37"/>
      <c r="I47" s="37"/>
      <c r="J47" s="35">
        <f t="shared" si="4"/>
        <v>0</v>
      </c>
      <c r="K47" s="60" t="str">
        <f t="shared" si="0"/>
        <v>0</v>
      </c>
      <c r="L47" s="30"/>
      <c r="M47" s="7">
        <f t="shared" si="2"/>
        <v>-4.3599999999999994</v>
      </c>
      <c r="N47" s="26" t="str">
        <f t="shared" si="1"/>
        <v>0</v>
      </c>
      <c r="O47" s="10">
        <f t="shared" si="3"/>
        <v>-4.3600000000000012</v>
      </c>
      <c r="P47" s="52"/>
      <c r="Q47" s="25"/>
      <c r="R47" s="53"/>
    </row>
    <row r="48" spans="2:22">
      <c r="B48" s="42">
        <v>45</v>
      </c>
      <c r="C48" s="45"/>
      <c r="D48" s="25"/>
      <c r="E48" s="25"/>
      <c r="F48" s="25"/>
      <c r="G48" s="25"/>
      <c r="H48" s="37"/>
      <c r="I48" s="37"/>
      <c r="J48" s="35">
        <f t="shared" si="4"/>
        <v>0</v>
      </c>
      <c r="K48" s="60" t="str">
        <f t="shared" si="0"/>
        <v>0</v>
      </c>
      <c r="L48" s="30"/>
      <c r="M48" s="7">
        <f t="shared" si="2"/>
        <v>-4.3599999999999994</v>
      </c>
      <c r="N48" s="26" t="str">
        <f t="shared" si="1"/>
        <v>0</v>
      </c>
      <c r="O48" s="10">
        <f t="shared" si="3"/>
        <v>-4.3600000000000012</v>
      </c>
      <c r="P48" s="52"/>
      <c r="Q48" s="25"/>
      <c r="R48" s="53"/>
    </row>
    <row r="49" spans="2:18">
      <c r="B49" s="42">
        <v>46</v>
      </c>
      <c r="C49" s="45"/>
      <c r="D49" s="25"/>
      <c r="E49" s="25"/>
      <c r="F49" s="25"/>
      <c r="G49" s="25"/>
      <c r="H49" s="37"/>
      <c r="I49" s="37"/>
      <c r="J49" s="35">
        <f t="shared" si="4"/>
        <v>0</v>
      </c>
      <c r="K49" s="60" t="str">
        <f t="shared" si="0"/>
        <v>0</v>
      </c>
      <c r="L49" s="30"/>
      <c r="M49" s="7">
        <f t="shared" si="2"/>
        <v>-4.3599999999999994</v>
      </c>
      <c r="N49" s="26" t="str">
        <f t="shared" si="1"/>
        <v>0</v>
      </c>
      <c r="O49" s="10">
        <f t="shared" si="3"/>
        <v>-4.3600000000000012</v>
      </c>
      <c r="P49" s="52"/>
      <c r="Q49" s="25"/>
      <c r="R49" s="53"/>
    </row>
    <row r="50" spans="2:18">
      <c r="B50" s="42">
        <v>47</v>
      </c>
      <c r="C50" s="45"/>
      <c r="D50" s="25"/>
      <c r="E50" s="25"/>
      <c r="F50" s="25"/>
      <c r="G50" s="25"/>
      <c r="H50" s="37"/>
      <c r="I50" s="37"/>
      <c r="J50" s="35">
        <f t="shared" si="4"/>
        <v>0</v>
      </c>
      <c r="K50" s="60" t="str">
        <f t="shared" si="0"/>
        <v>0</v>
      </c>
      <c r="L50" s="30"/>
      <c r="M50" s="7">
        <f t="shared" si="2"/>
        <v>-4.3599999999999994</v>
      </c>
      <c r="N50" s="26" t="str">
        <f t="shared" si="1"/>
        <v>0</v>
      </c>
      <c r="O50" s="10">
        <f t="shared" si="3"/>
        <v>-4.3600000000000012</v>
      </c>
      <c r="P50" s="52"/>
      <c r="Q50" s="25"/>
      <c r="R50" s="53"/>
    </row>
    <row r="51" spans="2:18">
      <c r="B51" s="42">
        <v>48</v>
      </c>
      <c r="C51" s="45"/>
      <c r="D51" s="25"/>
      <c r="E51" s="25"/>
      <c r="F51" s="25"/>
      <c r="G51" s="25"/>
      <c r="H51" s="37"/>
      <c r="I51" s="37"/>
      <c r="J51" s="37">
        <f t="shared" si="4"/>
        <v>0</v>
      </c>
      <c r="K51" s="61" t="str">
        <f t="shared" si="0"/>
        <v>0</v>
      </c>
      <c r="L51" s="30"/>
      <c r="M51" s="7">
        <f t="shared" si="2"/>
        <v>-4.3599999999999994</v>
      </c>
      <c r="N51" s="26" t="str">
        <f t="shared" si="1"/>
        <v>0</v>
      </c>
      <c r="O51" s="10">
        <f t="shared" si="3"/>
        <v>-4.3600000000000012</v>
      </c>
      <c r="P51" s="52"/>
      <c r="Q51" s="25"/>
      <c r="R51" s="53"/>
    </row>
    <row r="52" spans="2:18">
      <c r="B52" s="42">
        <v>49</v>
      </c>
      <c r="C52" s="45"/>
      <c r="D52" s="25"/>
      <c r="E52" s="25"/>
      <c r="F52" s="25"/>
      <c r="G52" s="25"/>
      <c r="H52" s="37"/>
      <c r="I52" s="37"/>
      <c r="J52" s="37">
        <f t="shared" si="4"/>
        <v>0</v>
      </c>
      <c r="K52" s="61" t="str">
        <f t="shared" si="0"/>
        <v>0</v>
      </c>
      <c r="L52" s="30"/>
      <c r="M52" s="7">
        <f t="shared" si="2"/>
        <v>-4.3599999999999994</v>
      </c>
      <c r="N52" s="26" t="str">
        <f t="shared" si="1"/>
        <v>0</v>
      </c>
      <c r="O52" s="10">
        <f t="shared" si="3"/>
        <v>-4.3600000000000012</v>
      </c>
      <c r="P52" s="52"/>
      <c r="Q52" s="25"/>
      <c r="R52" s="53"/>
    </row>
    <row r="53" spans="2:18">
      <c r="B53" s="42">
        <v>50</v>
      </c>
      <c r="C53" s="45"/>
      <c r="D53" s="25"/>
      <c r="E53" s="25"/>
      <c r="F53" s="25"/>
      <c r="G53" s="25"/>
      <c r="H53" s="37"/>
      <c r="I53" s="37"/>
      <c r="J53" s="37">
        <f t="shared" si="4"/>
        <v>0</v>
      </c>
      <c r="K53" s="61" t="str">
        <f t="shared" si="0"/>
        <v>0</v>
      </c>
      <c r="L53" s="30"/>
      <c r="M53" s="7">
        <f t="shared" si="2"/>
        <v>-4.3599999999999994</v>
      </c>
      <c r="N53" s="26" t="str">
        <f t="shared" si="1"/>
        <v>0</v>
      </c>
      <c r="O53" s="10">
        <f t="shared" si="3"/>
        <v>-4.3600000000000012</v>
      </c>
      <c r="P53" s="52"/>
      <c r="Q53" s="25"/>
      <c r="R53" s="53"/>
    </row>
    <row r="54" spans="2:18">
      <c r="B54" s="42">
        <v>51</v>
      </c>
      <c r="C54" s="45"/>
      <c r="D54" s="25"/>
      <c r="E54" s="25"/>
      <c r="F54" s="25"/>
      <c r="G54" s="25"/>
      <c r="H54" s="37"/>
      <c r="I54" s="37"/>
      <c r="J54" s="37">
        <f t="shared" si="4"/>
        <v>0</v>
      </c>
      <c r="K54" s="61" t="str">
        <f t="shared" si="0"/>
        <v>0</v>
      </c>
      <c r="L54" s="30"/>
      <c r="M54" s="7">
        <f t="shared" si="2"/>
        <v>-4.3599999999999994</v>
      </c>
      <c r="N54" s="26" t="str">
        <f t="shared" si="1"/>
        <v>0</v>
      </c>
      <c r="O54" s="10">
        <f t="shared" si="3"/>
        <v>-4.3600000000000012</v>
      </c>
      <c r="P54" s="52"/>
      <c r="Q54" s="25"/>
      <c r="R54" s="53"/>
    </row>
    <row r="55" spans="2:18">
      <c r="B55" s="42">
        <v>52</v>
      </c>
      <c r="C55" s="45"/>
      <c r="D55" s="25"/>
      <c r="E55" s="25"/>
      <c r="F55" s="25"/>
      <c r="G55" s="25"/>
      <c r="H55" s="37"/>
      <c r="I55" s="37"/>
      <c r="J55" s="37">
        <f t="shared" si="4"/>
        <v>0</v>
      </c>
      <c r="K55" s="61" t="str">
        <f t="shared" si="0"/>
        <v>0</v>
      </c>
      <c r="L55" s="30"/>
      <c r="M55" s="7">
        <f t="shared" si="2"/>
        <v>-4.3599999999999994</v>
      </c>
      <c r="N55" s="26" t="str">
        <f t="shared" si="1"/>
        <v>0</v>
      </c>
      <c r="O55" s="10">
        <f t="shared" si="3"/>
        <v>-4.3600000000000012</v>
      </c>
      <c r="P55" s="52"/>
      <c r="Q55" s="25"/>
      <c r="R55" s="53"/>
    </row>
    <row r="56" spans="2:18">
      <c r="B56" s="42">
        <v>53</v>
      </c>
      <c r="C56" s="45"/>
      <c r="D56" s="44"/>
      <c r="E56" s="25"/>
      <c r="F56" s="25"/>
      <c r="G56" s="25"/>
      <c r="H56" s="37"/>
      <c r="I56" s="37"/>
      <c r="J56" s="37">
        <f t="shared" si="4"/>
        <v>0</v>
      </c>
      <c r="K56" s="61" t="str">
        <f t="shared" si="0"/>
        <v>0</v>
      </c>
      <c r="L56" s="30"/>
      <c r="M56" s="7">
        <f t="shared" si="2"/>
        <v>-4.3599999999999994</v>
      </c>
      <c r="N56" s="26" t="str">
        <f t="shared" si="1"/>
        <v>0</v>
      </c>
      <c r="O56" s="10">
        <f t="shared" si="3"/>
        <v>-4.3600000000000012</v>
      </c>
      <c r="P56" s="52"/>
      <c r="Q56" s="25"/>
      <c r="R56" s="53"/>
    </row>
    <row r="57" spans="2:18">
      <c r="B57" s="42">
        <v>54</v>
      </c>
      <c r="C57" s="45"/>
      <c r="D57" s="25"/>
      <c r="E57" s="25"/>
      <c r="F57" s="25"/>
      <c r="G57" s="25"/>
      <c r="H57" s="37"/>
      <c r="I57" s="37"/>
      <c r="J57" s="37">
        <f t="shared" si="4"/>
        <v>0</v>
      </c>
      <c r="K57" s="61" t="str">
        <f t="shared" si="0"/>
        <v>0</v>
      </c>
      <c r="L57" s="30"/>
      <c r="M57" s="7">
        <f t="shared" si="2"/>
        <v>-4.3599999999999994</v>
      </c>
      <c r="N57" s="26" t="str">
        <f t="shared" si="1"/>
        <v>0</v>
      </c>
      <c r="O57" s="10">
        <f t="shared" si="3"/>
        <v>-4.3600000000000012</v>
      </c>
      <c r="P57" s="52"/>
      <c r="Q57" s="25"/>
      <c r="R57" s="53"/>
    </row>
    <row r="58" spans="2:18">
      <c r="B58" s="42">
        <v>55</v>
      </c>
      <c r="C58" s="45"/>
      <c r="D58" s="25"/>
      <c r="E58" s="25"/>
      <c r="F58" s="25"/>
      <c r="G58" s="25"/>
      <c r="H58" s="37"/>
      <c r="I58" s="37"/>
      <c r="J58" s="37">
        <f t="shared" si="4"/>
        <v>0</v>
      </c>
      <c r="K58" s="61" t="str">
        <f t="shared" si="0"/>
        <v>0</v>
      </c>
      <c r="L58" s="30"/>
      <c r="M58" s="7">
        <f t="shared" si="2"/>
        <v>-4.3599999999999994</v>
      </c>
      <c r="N58" s="26" t="str">
        <f t="shared" si="1"/>
        <v>0</v>
      </c>
      <c r="O58" s="10">
        <f t="shared" si="3"/>
        <v>-4.3600000000000012</v>
      </c>
      <c r="P58" s="52"/>
      <c r="Q58" s="25"/>
      <c r="R58" s="53"/>
    </row>
    <row r="59" spans="2:18">
      <c r="B59" s="42">
        <v>56</v>
      </c>
      <c r="C59" s="45"/>
      <c r="D59" s="25"/>
      <c r="E59" s="25"/>
      <c r="F59" s="25"/>
      <c r="G59" s="25"/>
      <c r="H59" s="37"/>
      <c r="I59" s="37"/>
      <c r="J59" s="37">
        <f t="shared" si="4"/>
        <v>0</v>
      </c>
      <c r="K59" s="61" t="str">
        <f t="shared" si="0"/>
        <v>0</v>
      </c>
      <c r="L59" s="30"/>
      <c r="M59" s="7">
        <f t="shared" si="2"/>
        <v>-4.3599999999999994</v>
      </c>
      <c r="N59" s="26" t="str">
        <f t="shared" si="1"/>
        <v>0</v>
      </c>
      <c r="O59" s="10">
        <f t="shared" si="3"/>
        <v>-4.3600000000000012</v>
      </c>
      <c r="P59" s="52"/>
      <c r="Q59" s="25"/>
      <c r="R59" s="53"/>
    </row>
    <row r="60" spans="2:18">
      <c r="B60" s="42">
        <v>57</v>
      </c>
      <c r="C60" s="45"/>
      <c r="D60" s="25"/>
      <c r="E60" s="25"/>
      <c r="F60" s="25"/>
      <c r="G60" s="25"/>
      <c r="H60" s="37"/>
      <c r="I60" s="37"/>
      <c r="J60" s="37">
        <f t="shared" si="4"/>
        <v>0</v>
      </c>
      <c r="K60" s="61" t="str">
        <f t="shared" si="0"/>
        <v>0</v>
      </c>
      <c r="L60" s="30"/>
      <c r="M60" s="7">
        <f t="shared" si="2"/>
        <v>-4.3599999999999994</v>
      </c>
      <c r="N60" s="26" t="str">
        <f t="shared" si="1"/>
        <v>0</v>
      </c>
      <c r="O60" s="10">
        <f t="shared" si="3"/>
        <v>-4.3600000000000012</v>
      </c>
      <c r="P60" s="52"/>
      <c r="Q60" s="25"/>
      <c r="R60" s="53"/>
    </row>
    <row r="61" spans="2:18">
      <c r="B61" s="42">
        <v>58</v>
      </c>
      <c r="C61" s="45"/>
      <c r="D61" s="25"/>
      <c r="E61" s="25"/>
      <c r="F61" s="25"/>
      <c r="G61" s="25"/>
      <c r="H61" s="37"/>
      <c r="I61" s="37"/>
      <c r="J61" s="37">
        <f t="shared" si="4"/>
        <v>0</v>
      </c>
      <c r="K61" s="61" t="str">
        <f t="shared" si="0"/>
        <v>0</v>
      </c>
      <c r="L61" s="30"/>
      <c r="M61" s="7">
        <f t="shared" si="2"/>
        <v>-4.3599999999999994</v>
      </c>
      <c r="N61" s="26" t="str">
        <f t="shared" si="1"/>
        <v>0</v>
      </c>
      <c r="O61" s="10">
        <f t="shared" si="3"/>
        <v>-4.3600000000000012</v>
      </c>
      <c r="P61" s="52"/>
      <c r="Q61" s="25"/>
      <c r="R61" s="53"/>
    </row>
    <row r="62" spans="2:18">
      <c r="B62" s="42">
        <v>59</v>
      </c>
      <c r="C62" s="45"/>
      <c r="D62" s="25"/>
      <c r="E62" s="25"/>
      <c r="F62" s="25"/>
      <c r="G62" s="25"/>
      <c r="H62" s="37"/>
      <c r="I62" s="37"/>
      <c r="J62" s="37">
        <f t="shared" si="4"/>
        <v>0</v>
      </c>
      <c r="K62" s="61" t="str">
        <f t="shared" si="0"/>
        <v>0</v>
      </c>
      <c r="L62" s="30"/>
      <c r="M62" s="7">
        <f t="shared" si="2"/>
        <v>-4.3599999999999994</v>
      </c>
      <c r="N62" s="26" t="str">
        <f t="shared" si="1"/>
        <v>0</v>
      </c>
      <c r="O62" s="10">
        <f t="shared" si="3"/>
        <v>-4.3600000000000012</v>
      </c>
      <c r="P62" s="52"/>
      <c r="Q62" s="25"/>
      <c r="R62" s="53"/>
    </row>
    <row r="63" spans="2:18">
      <c r="B63" s="42">
        <v>60</v>
      </c>
      <c r="C63" s="45"/>
      <c r="D63" s="44"/>
      <c r="E63" s="25"/>
      <c r="F63" s="25"/>
      <c r="G63" s="25"/>
      <c r="H63" s="37"/>
      <c r="I63" s="37"/>
      <c r="J63" s="37">
        <f t="shared" si="4"/>
        <v>0</v>
      </c>
      <c r="K63" s="61" t="str">
        <f t="shared" si="0"/>
        <v>0</v>
      </c>
      <c r="L63" s="30"/>
      <c r="M63" s="7">
        <f t="shared" si="2"/>
        <v>-4.3599999999999994</v>
      </c>
      <c r="N63" s="26" t="str">
        <f t="shared" si="1"/>
        <v>0</v>
      </c>
      <c r="O63" s="10">
        <f t="shared" si="3"/>
        <v>-4.3600000000000012</v>
      </c>
      <c r="P63" s="52"/>
      <c r="Q63" s="25"/>
      <c r="R63" s="53"/>
    </row>
    <row r="64" spans="2:18">
      <c r="B64" s="42">
        <v>61</v>
      </c>
      <c r="C64" s="45"/>
      <c r="D64" s="44"/>
      <c r="E64" s="25"/>
      <c r="F64" s="25"/>
      <c r="G64" s="25"/>
      <c r="H64" s="37"/>
      <c r="I64" s="37"/>
      <c r="J64" s="37">
        <f t="shared" si="4"/>
        <v>0</v>
      </c>
      <c r="K64" s="61" t="str">
        <f t="shared" si="0"/>
        <v>0</v>
      </c>
      <c r="L64" s="30"/>
      <c r="M64" s="7">
        <f t="shared" si="2"/>
        <v>-4.3599999999999994</v>
      </c>
      <c r="N64" s="26" t="str">
        <f t="shared" si="1"/>
        <v>0</v>
      </c>
      <c r="O64" s="10">
        <f t="shared" si="3"/>
        <v>-4.3600000000000012</v>
      </c>
      <c r="P64" s="52"/>
      <c r="Q64" s="25"/>
      <c r="R64" s="53"/>
    </row>
    <row r="65" spans="2:18">
      <c r="B65" s="42">
        <v>62</v>
      </c>
      <c r="C65" s="45"/>
      <c r="D65" s="25"/>
      <c r="E65" s="25"/>
      <c r="F65" s="25"/>
      <c r="G65" s="25"/>
      <c r="H65" s="37"/>
      <c r="I65" s="37"/>
      <c r="J65" s="37">
        <f t="shared" si="4"/>
        <v>0</v>
      </c>
      <c r="K65" s="61" t="str">
        <f t="shared" si="0"/>
        <v>0</v>
      </c>
      <c r="L65" s="30"/>
      <c r="M65" s="7">
        <f t="shared" si="2"/>
        <v>-4.3599999999999994</v>
      </c>
      <c r="N65" s="26" t="str">
        <f t="shared" si="1"/>
        <v>0</v>
      </c>
      <c r="O65" s="10">
        <f t="shared" si="3"/>
        <v>-4.3600000000000012</v>
      </c>
      <c r="P65" s="52"/>
      <c r="Q65" s="25"/>
      <c r="R65" s="53"/>
    </row>
    <row r="66" spans="2:18">
      <c r="B66" s="42">
        <v>63</v>
      </c>
      <c r="C66" s="45"/>
      <c r="D66" s="25"/>
      <c r="E66" s="25"/>
      <c r="F66" s="25"/>
      <c r="G66" s="25"/>
      <c r="H66" s="37"/>
      <c r="I66" s="37"/>
      <c r="J66" s="37">
        <f t="shared" si="4"/>
        <v>0</v>
      </c>
      <c r="K66" s="61" t="str">
        <f t="shared" si="0"/>
        <v>0</v>
      </c>
      <c r="L66" s="30"/>
      <c r="M66" s="7">
        <f t="shared" si="2"/>
        <v>-4.3599999999999994</v>
      </c>
      <c r="N66" s="26" t="str">
        <f t="shared" si="1"/>
        <v>0</v>
      </c>
      <c r="O66" s="10">
        <f t="shared" si="3"/>
        <v>-4.3600000000000012</v>
      </c>
      <c r="P66" s="52"/>
      <c r="Q66" s="25"/>
      <c r="R66" s="53"/>
    </row>
    <row r="67" spans="2:18">
      <c r="B67" s="42">
        <v>64</v>
      </c>
      <c r="C67" s="45"/>
      <c r="D67" s="44"/>
      <c r="E67" s="25"/>
      <c r="F67" s="25"/>
      <c r="G67" s="25"/>
      <c r="H67" s="37"/>
      <c r="I67" s="37"/>
      <c r="J67" s="37">
        <f t="shared" si="4"/>
        <v>0</v>
      </c>
      <c r="K67" s="61" t="str">
        <f t="shared" si="0"/>
        <v>0</v>
      </c>
      <c r="L67" s="30"/>
      <c r="M67" s="7">
        <f t="shared" si="2"/>
        <v>-4.3599999999999994</v>
      </c>
      <c r="N67" s="26" t="str">
        <f t="shared" si="1"/>
        <v>0</v>
      </c>
      <c r="O67" s="10">
        <f t="shared" si="3"/>
        <v>-4.3600000000000012</v>
      </c>
      <c r="P67" s="52"/>
      <c r="Q67" s="25"/>
      <c r="R67" s="53"/>
    </row>
    <row r="68" spans="2:18">
      <c r="B68" s="42">
        <v>65</v>
      </c>
      <c r="C68" s="45"/>
      <c r="D68" s="25"/>
      <c r="E68" s="25"/>
      <c r="F68" s="25"/>
      <c r="G68" s="25"/>
      <c r="H68" s="37"/>
      <c r="I68" s="37"/>
      <c r="J68" s="37">
        <f t="shared" si="4"/>
        <v>0</v>
      </c>
      <c r="K68" s="61" t="str">
        <f t="shared" si="0"/>
        <v>0</v>
      </c>
      <c r="L68" s="30"/>
      <c r="M68" s="7">
        <f t="shared" si="2"/>
        <v>-4.3599999999999994</v>
      </c>
      <c r="N68" s="26" t="str">
        <f t="shared" si="1"/>
        <v>0</v>
      </c>
      <c r="O68" s="10">
        <f t="shared" si="3"/>
        <v>-4.3600000000000012</v>
      </c>
      <c r="P68" s="52"/>
      <c r="Q68" s="25"/>
      <c r="R68" s="53"/>
    </row>
    <row r="69" spans="2:18">
      <c r="B69" s="42">
        <v>66</v>
      </c>
      <c r="C69" s="45"/>
      <c r="D69" s="25"/>
      <c r="E69" s="25"/>
      <c r="F69" s="25"/>
      <c r="G69" s="25"/>
      <c r="H69" s="37"/>
      <c r="I69" s="37"/>
      <c r="J69" s="37">
        <f t="shared" si="4"/>
        <v>0</v>
      </c>
      <c r="K69" s="61" t="str">
        <f t="shared" si="0"/>
        <v>0</v>
      </c>
      <c r="L69" s="30"/>
      <c r="M69" s="7">
        <f t="shared" si="2"/>
        <v>-4.3599999999999994</v>
      </c>
      <c r="N69" s="26" t="str">
        <f t="shared" si="1"/>
        <v>0</v>
      </c>
      <c r="O69" s="10">
        <f t="shared" si="3"/>
        <v>-4.3600000000000012</v>
      </c>
      <c r="P69" s="52"/>
      <c r="Q69" s="25"/>
      <c r="R69" s="53"/>
    </row>
    <row r="70" spans="2:18">
      <c r="B70" s="42">
        <v>67</v>
      </c>
      <c r="C70" s="45"/>
      <c r="D70" s="25"/>
      <c r="E70" s="25"/>
      <c r="F70" s="25"/>
      <c r="G70" s="25"/>
      <c r="H70" s="37"/>
      <c r="I70" s="37"/>
      <c r="J70" s="37">
        <f t="shared" si="4"/>
        <v>0</v>
      </c>
      <c r="K70" s="61" t="str">
        <f t="shared" si="0"/>
        <v>0</v>
      </c>
      <c r="L70" s="30"/>
      <c r="M70" s="7">
        <f t="shared" si="2"/>
        <v>-4.3599999999999994</v>
      </c>
      <c r="N70" s="26" t="str">
        <f t="shared" si="1"/>
        <v>0</v>
      </c>
      <c r="O70" s="10">
        <f t="shared" si="3"/>
        <v>-4.3600000000000012</v>
      </c>
      <c r="P70" s="52"/>
      <c r="Q70" s="25"/>
      <c r="R70" s="53"/>
    </row>
    <row r="71" spans="2:18">
      <c r="B71" s="42">
        <v>68</v>
      </c>
      <c r="C71" s="45"/>
      <c r="D71" s="25"/>
      <c r="E71" s="25"/>
      <c r="F71" s="25"/>
      <c r="G71" s="25"/>
      <c r="H71" s="37"/>
      <c r="I71" s="37"/>
      <c r="J71" s="37">
        <f t="shared" si="4"/>
        <v>0</v>
      </c>
      <c r="K71" s="61" t="str">
        <f t="shared" si="0"/>
        <v>0</v>
      </c>
      <c r="L71" s="30"/>
      <c r="M71" s="7">
        <f t="shared" ref="M71:M106" si="5">L71+M70</f>
        <v>-4.3599999999999994</v>
      </c>
      <c r="N71" s="26" t="str">
        <f t="shared" si="1"/>
        <v>0</v>
      </c>
      <c r="O71" s="10">
        <f t="shared" ref="O71:O106" si="6">N71+O70</f>
        <v>-4.3600000000000012</v>
      </c>
      <c r="P71" s="52"/>
      <c r="Q71" s="25"/>
      <c r="R71" s="53"/>
    </row>
    <row r="72" spans="2:18">
      <c r="B72" s="42">
        <v>69</v>
      </c>
      <c r="C72" s="45"/>
      <c r="D72" s="25"/>
      <c r="E72" s="25"/>
      <c r="F72" s="25"/>
      <c r="G72" s="25"/>
      <c r="H72" s="37"/>
      <c r="I72" s="37"/>
      <c r="J72" s="37">
        <f t="shared" si="4"/>
        <v>0</v>
      </c>
      <c r="K72" s="61" t="str">
        <f t="shared" si="0"/>
        <v>0</v>
      </c>
      <c r="L72" s="30"/>
      <c r="M72" s="7">
        <f t="shared" si="5"/>
        <v>-4.3599999999999994</v>
      </c>
      <c r="N72" s="26" t="str">
        <f t="shared" si="1"/>
        <v>0</v>
      </c>
      <c r="O72" s="10">
        <f t="shared" si="6"/>
        <v>-4.3600000000000012</v>
      </c>
      <c r="P72" s="52"/>
      <c r="Q72" s="25"/>
      <c r="R72" s="53"/>
    </row>
    <row r="73" spans="2:18">
      <c r="B73" s="42">
        <v>70</v>
      </c>
      <c r="C73" s="45"/>
      <c r="D73" s="44"/>
      <c r="E73" s="25"/>
      <c r="F73" s="25"/>
      <c r="G73" s="25"/>
      <c r="H73" s="37"/>
      <c r="I73" s="37"/>
      <c r="J73" s="37">
        <f t="shared" si="4"/>
        <v>0</v>
      </c>
      <c r="K73" s="61" t="str">
        <f t="shared" si="0"/>
        <v>0</v>
      </c>
      <c r="L73" s="30"/>
      <c r="M73" s="7">
        <f t="shared" si="5"/>
        <v>-4.3599999999999994</v>
      </c>
      <c r="N73" s="26" t="str">
        <f t="shared" si="1"/>
        <v>0</v>
      </c>
      <c r="O73" s="10">
        <f t="shared" si="6"/>
        <v>-4.3600000000000012</v>
      </c>
      <c r="P73" s="52"/>
      <c r="Q73" s="25"/>
      <c r="R73" s="53"/>
    </row>
    <row r="74" spans="2:18">
      <c r="B74" s="42">
        <v>71</v>
      </c>
      <c r="C74" s="45"/>
      <c r="D74" s="25"/>
      <c r="E74" s="25"/>
      <c r="F74" s="25"/>
      <c r="G74" s="25"/>
      <c r="H74" s="37"/>
      <c r="I74" s="37"/>
      <c r="J74" s="37">
        <f t="shared" si="4"/>
        <v>0</v>
      </c>
      <c r="K74" s="61" t="str">
        <f t="shared" si="0"/>
        <v>0</v>
      </c>
      <c r="L74" s="30"/>
      <c r="M74" s="7">
        <f t="shared" si="5"/>
        <v>-4.3599999999999994</v>
      </c>
      <c r="N74" s="26" t="str">
        <f t="shared" si="1"/>
        <v>0</v>
      </c>
      <c r="O74" s="10">
        <f t="shared" si="6"/>
        <v>-4.3600000000000012</v>
      </c>
      <c r="P74" s="52"/>
      <c r="Q74" s="25"/>
      <c r="R74" s="53"/>
    </row>
    <row r="75" spans="2:18">
      <c r="B75" s="42">
        <v>72</v>
      </c>
      <c r="C75" s="45"/>
      <c r="D75" s="25"/>
      <c r="E75" s="25"/>
      <c r="F75" s="25"/>
      <c r="G75" s="25"/>
      <c r="H75" s="37"/>
      <c r="I75" s="37"/>
      <c r="J75" s="37">
        <f t="shared" si="4"/>
        <v>0</v>
      </c>
      <c r="K75" s="61" t="str">
        <f t="shared" si="0"/>
        <v>0</v>
      </c>
      <c r="L75" s="30"/>
      <c r="M75" s="7">
        <f t="shared" si="5"/>
        <v>-4.3599999999999994</v>
      </c>
      <c r="N75" s="26" t="str">
        <f t="shared" si="1"/>
        <v>0</v>
      </c>
      <c r="O75" s="10">
        <f t="shared" si="6"/>
        <v>-4.3600000000000012</v>
      </c>
      <c r="P75" s="52"/>
      <c r="Q75" s="25"/>
      <c r="R75" s="53"/>
    </row>
    <row r="76" spans="2:18">
      <c r="B76" s="42">
        <v>73</v>
      </c>
      <c r="C76" s="45"/>
      <c r="D76" s="25"/>
      <c r="E76" s="25"/>
      <c r="F76" s="25"/>
      <c r="G76" s="25"/>
      <c r="H76" s="37"/>
      <c r="I76" s="37"/>
      <c r="J76" s="37">
        <f t="shared" si="4"/>
        <v>0</v>
      </c>
      <c r="K76" s="61" t="str">
        <f t="shared" si="0"/>
        <v>0</v>
      </c>
      <c r="L76" s="30"/>
      <c r="M76" s="7">
        <f t="shared" si="5"/>
        <v>-4.3599999999999994</v>
      </c>
      <c r="N76" s="26" t="str">
        <f t="shared" si="1"/>
        <v>0</v>
      </c>
      <c r="O76" s="10">
        <f t="shared" si="6"/>
        <v>-4.3600000000000012</v>
      </c>
      <c r="P76" s="52"/>
      <c r="Q76" s="25"/>
      <c r="R76" s="53"/>
    </row>
    <row r="77" spans="2:18">
      <c r="B77" s="42">
        <v>74</v>
      </c>
      <c r="C77" s="45"/>
      <c r="D77" s="25"/>
      <c r="E77" s="25"/>
      <c r="F77" s="25"/>
      <c r="G77" s="25"/>
      <c r="H77" s="37"/>
      <c r="I77" s="37"/>
      <c r="J77" s="37"/>
      <c r="K77" s="61"/>
      <c r="L77" s="30"/>
      <c r="M77" s="7">
        <f t="shared" si="5"/>
        <v>-4.3599999999999994</v>
      </c>
      <c r="N77" s="26"/>
      <c r="O77" s="10">
        <f t="shared" si="6"/>
        <v>-4.3600000000000012</v>
      </c>
      <c r="P77" s="52"/>
      <c r="Q77" s="25"/>
      <c r="R77" s="53"/>
    </row>
    <row r="78" spans="2:18">
      <c r="B78" s="42">
        <v>75</v>
      </c>
      <c r="C78" s="45"/>
      <c r="D78" s="25"/>
      <c r="E78" s="25"/>
      <c r="F78" s="25"/>
      <c r="G78" s="25"/>
      <c r="H78" s="37"/>
      <c r="I78" s="37"/>
      <c r="J78" s="37"/>
      <c r="K78" s="61"/>
      <c r="L78" s="30"/>
      <c r="M78" s="7">
        <f t="shared" si="5"/>
        <v>-4.3599999999999994</v>
      </c>
      <c r="N78" s="26"/>
      <c r="O78" s="10">
        <f t="shared" si="6"/>
        <v>-4.3600000000000012</v>
      </c>
      <c r="P78" s="52"/>
      <c r="Q78" s="25"/>
      <c r="R78" s="53"/>
    </row>
    <row r="79" spans="2:18">
      <c r="B79" s="42">
        <v>76</v>
      </c>
      <c r="C79" s="45"/>
      <c r="D79" s="25"/>
      <c r="E79" s="25"/>
      <c r="F79" s="25"/>
      <c r="G79" s="25"/>
      <c r="H79" s="37"/>
      <c r="I79" s="37"/>
      <c r="J79" s="37"/>
      <c r="K79" s="61"/>
      <c r="L79" s="30"/>
      <c r="M79" s="7">
        <f t="shared" si="5"/>
        <v>-4.3599999999999994</v>
      </c>
      <c r="N79" s="26"/>
      <c r="O79" s="10">
        <f t="shared" si="6"/>
        <v>-4.3600000000000012</v>
      </c>
      <c r="P79" s="52"/>
      <c r="Q79" s="25"/>
      <c r="R79" s="53"/>
    </row>
    <row r="80" spans="2:18">
      <c r="B80" s="42">
        <v>77</v>
      </c>
      <c r="C80" s="45"/>
      <c r="D80" s="25"/>
      <c r="E80" s="25"/>
      <c r="F80" s="25"/>
      <c r="G80" s="25"/>
      <c r="H80" s="37"/>
      <c r="I80" s="37"/>
      <c r="J80" s="37"/>
      <c r="K80" s="61"/>
      <c r="L80" s="30"/>
      <c r="M80" s="7">
        <f t="shared" si="5"/>
        <v>-4.3599999999999994</v>
      </c>
      <c r="N80" s="26"/>
      <c r="O80" s="10">
        <f t="shared" si="6"/>
        <v>-4.3600000000000012</v>
      </c>
      <c r="P80" s="52"/>
      <c r="Q80" s="25"/>
      <c r="R80" s="53"/>
    </row>
    <row r="81" spans="2:18">
      <c r="B81" s="42">
        <v>78</v>
      </c>
      <c r="C81" s="45"/>
      <c r="D81" s="25"/>
      <c r="E81" s="25"/>
      <c r="F81" s="25"/>
      <c r="G81" s="25"/>
      <c r="H81" s="37"/>
      <c r="I81" s="37"/>
      <c r="J81" s="37"/>
      <c r="K81" s="61"/>
      <c r="L81" s="30"/>
      <c r="M81" s="7">
        <f t="shared" si="5"/>
        <v>-4.3599999999999994</v>
      </c>
      <c r="N81" s="26"/>
      <c r="O81" s="10">
        <f t="shared" si="6"/>
        <v>-4.3600000000000012</v>
      </c>
      <c r="P81" s="52"/>
      <c r="Q81" s="25"/>
      <c r="R81" s="53"/>
    </row>
    <row r="82" spans="2:18">
      <c r="B82" s="42">
        <v>79</v>
      </c>
      <c r="C82" s="45"/>
      <c r="D82" s="25"/>
      <c r="E82" s="25"/>
      <c r="F82" s="25"/>
      <c r="G82" s="25"/>
      <c r="H82" s="37"/>
      <c r="I82" s="37"/>
      <c r="J82" s="37"/>
      <c r="K82" s="61"/>
      <c r="L82" s="30"/>
      <c r="M82" s="7">
        <f t="shared" si="5"/>
        <v>-4.3599999999999994</v>
      </c>
      <c r="N82" s="26"/>
      <c r="O82" s="10">
        <f t="shared" si="6"/>
        <v>-4.3600000000000012</v>
      </c>
      <c r="P82" s="52"/>
      <c r="Q82" s="25"/>
      <c r="R82" s="53"/>
    </row>
    <row r="83" spans="2:18">
      <c r="B83" s="42">
        <v>80</v>
      </c>
      <c r="C83" s="45"/>
      <c r="D83" s="25"/>
      <c r="E83" s="25"/>
      <c r="F83" s="25"/>
      <c r="G83" s="25"/>
      <c r="H83" s="37"/>
      <c r="I83" s="37"/>
      <c r="J83" s="37"/>
      <c r="K83" s="61"/>
      <c r="L83" s="30"/>
      <c r="M83" s="7">
        <f t="shared" si="5"/>
        <v>-4.3599999999999994</v>
      </c>
      <c r="N83" s="26"/>
      <c r="O83" s="10">
        <f t="shared" si="6"/>
        <v>-4.3600000000000012</v>
      </c>
      <c r="P83" s="52"/>
      <c r="Q83" s="25"/>
      <c r="R83" s="53"/>
    </row>
    <row r="84" spans="2:18">
      <c r="B84" s="42">
        <v>81</v>
      </c>
      <c r="C84" s="45"/>
      <c r="D84" s="25"/>
      <c r="E84" s="25"/>
      <c r="F84" s="25"/>
      <c r="G84" s="25"/>
      <c r="H84" s="37"/>
      <c r="I84" s="37"/>
      <c r="J84" s="37"/>
      <c r="K84" s="61"/>
      <c r="L84" s="30"/>
      <c r="M84" s="7">
        <f t="shared" si="5"/>
        <v>-4.3599999999999994</v>
      </c>
      <c r="N84" s="26"/>
      <c r="O84" s="10">
        <f t="shared" si="6"/>
        <v>-4.3600000000000012</v>
      </c>
      <c r="P84" s="52"/>
      <c r="Q84" s="25"/>
      <c r="R84" s="53"/>
    </row>
    <row r="85" spans="2:18">
      <c r="B85" s="42">
        <v>82</v>
      </c>
      <c r="C85" s="45"/>
      <c r="D85" s="25"/>
      <c r="E85" s="25"/>
      <c r="F85" s="25"/>
      <c r="G85" s="25"/>
      <c r="H85" s="37"/>
      <c r="I85" s="37"/>
      <c r="J85" s="37"/>
      <c r="K85" s="61"/>
      <c r="L85" s="30"/>
      <c r="M85" s="7">
        <f t="shared" si="5"/>
        <v>-4.3599999999999994</v>
      </c>
      <c r="N85" s="26"/>
      <c r="O85" s="10">
        <f t="shared" si="6"/>
        <v>-4.3600000000000012</v>
      </c>
      <c r="P85" s="52"/>
      <c r="Q85" s="25"/>
      <c r="R85" s="53"/>
    </row>
    <row r="86" spans="2:18">
      <c r="B86" s="42">
        <v>83</v>
      </c>
      <c r="C86" s="45"/>
      <c r="D86" s="25"/>
      <c r="E86" s="25"/>
      <c r="F86" s="25"/>
      <c r="G86" s="25"/>
      <c r="H86" s="37"/>
      <c r="I86" s="37"/>
      <c r="J86" s="37"/>
      <c r="K86" s="61"/>
      <c r="L86" s="30"/>
      <c r="M86" s="7">
        <f t="shared" si="5"/>
        <v>-4.3599999999999994</v>
      </c>
      <c r="N86" s="26"/>
      <c r="O86" s="10">
        <f t="shared" si="6"/>
        <v>-4.3600000000000012</v>
      </c>
      <c r="P86" s="52"/>
      <c r="Q86" s="25"/>
      <c r="R86" s="53"/>
    </row>
    <row r="87" spans="2:18">
      <c r="B87" s="42">
        <v>84</v>
      </c>
      <c r="C87" s="45"/>
      <c r="D87" s="25"/>
      <c r="E87" s="25"/>
      <c r="F87" s="25"/>
      <c r="G87" s="25"/>
      <c r="H87" s="37"/>
      <c r="I87" s="37"/>
      <c r="J87" s="37"/>
      <c r="K87" s="61"/>
      <c r="L87" s="30"/>
      <c r="M87" s="7">
        <f t="shared" si="5"/>
        <v>-4.3599999999999994</v>
      </c>
      <c r="N87" s="26"/>
      <c r="O87" s="10">
        <f t="shared" si="6"/>
        <v>-4.3600000000000012</v>
      </c>
      <c r="P87" s="52"/>
      <c r="Q87" s="25"/>
      <c r="R87" s="53"/>
    </row>
    <row r="88" spans="2:18">
      <c r="B88" s="42">
        <v>85</v>
      </c>
      <c r="C88" s="45"/>
      <c r="D88" s="25"/>
      <c r="E88" s="25"/>
      <c r="F88" s="25"/>
      <c r="G88" s="25"/>
      <c r="H88" s="37"/>
      <c r="I88" s="37"/>
      <c r="J88" s="37"/>
      <c r="K88" s="61"/>
      <c r="L88" s="30"/>
      <c r="M88" s="7">
        <f t="shared" si="5"/>
        <v>-4.3599999999999994</v>
      </c>
      <c r="N88" s="26"/>
      <c r="O88" s="10">
        <f t="shared" si="6"/>
        <v>-4.3600000000000012</v>
      </c>
      <c r="P88" s="52"/>
      <c r="Q88" s="25"/>
      <c r="R88" s="53"/>
    </row>
    <row r="89" spans="2:18">
      <c r="B89" s="42">
        <v>86</v>
      </c>
      <c r="C89" s="45"/>
      <c r="D89" s="25"/>
      <c r="E89" s="25"/>
      <c r="F89" s="25"/>
      <c r="G89" s="25"/>
      <c r="H89" s="37"/>
      <c r="I89" s="37"/>
      <c r="J89" s="37"/>
      <c r="K89" s="61"/>
      <c r="L89" s="30"/>
      <c r="M89" s="7">
        <f t="shared" si="5"/>
        <v>-4.3599999999999994</v>
      </c>
      <c r="N89" s="26"/>
      <c r="O89" s="10">
        <f t="shared" si="6"/>
        <v>-4.3600000000000012</v>
      </c>
      <c r="P89" s="52"/>
      <c r="Q89" s="25"/>
      <c r="R89" s="53"/>
    </row>
    <row r="90" spans="2:18">
      <c r="B90" s="42">
        <v>87</v>
      </c>
      <c r="C90" s="45"/>
      <c r="D90" s="25"/>
      <c r="E90" s="25"/>
      <c r="F90" s="25"/>
      <c r="G90" s="25"/>
      <c r="H90" s="37"/>
      <c r="I90" s="37"/>
      <c r="J90" s="37"/>
      <c r="K90" s="61"/>
      <c r="L90" s="30"/>
      <c r="M90" s="7">
        <f t="shared" si="5"/>
        <v>-4.3599999999999994</v>
      </c>
      <c r="N90" s="26"/>
      <c r="O90" s="10">
        <f t="shared" si="6"/>
        <v>-4.3600000000000012</v>
      </c>
      <c r="P90" s="52"/>
      <c r="Q90" s="25"/>
      <c r="R90" s="53"/>
    </row>
    <row r="91" spans="2:18">
      <c r="B91" s="42">
        <v>88</v>
      </c>
      <c r="C91" s="45"/>
      <c r="D91" s="25"/>
      <c r="E91" s="25"/>
      <c r="F91" s="25"/>
      <c r="G91" s="25"/>
      <c r="H91" s="37"/>
      <c r="I91" s="37"/>
      <c r="J91" s="37"/>
      <c r="K91" s="61"/>
      <c r="L91" s="30"/>
      <c r="M91" s="7">
        <f t="shared" si="5"/>
        <v>-4.3599999999999994</v>
      </c>
      <c r="N91" s="26"/>
      <c r="O91" s="10">
        <f t="shared" si="6"/>
        <v>-4.3600000000000012</v>
      </c>
      <c r="P91" s="52"/>
      <c r="Q91" s="25"/>
      <c r="R91" s="53"/>
    </row>
    <row r="92" spans="2:18">
      <c r="B92" s="42">
        <v>89</v>
      </c>
      <c r="C92" s="45"/>
      <c r="D92" s="25"/>
      <c r="E92" s="25"/>
      <c r="F92" s="25"/>
      <c r="G92" s="25"/>
      <c r="H92" s="37"/>
      <c r="I92" s="37"/>
      <c r="J92" s="37"/>
      <c r="K92" s="61"/>
      <c r="L92" s="30"/>
      <c r="M92" s="7">
        <f t="shared" si="5"/>
        <v>-4.3599999999999994</v>
      </c>
      <c r="N92" s="26"/>
      <c r="O92" s="10">
        <f t="shared" si="6"/>
        <v>-4.3600000000000012</v>
      </c>
      <c r="P92" s="52"/>
      <c r="Q92" s="25"/>
      <c r="R92" s="53"/>
    </row>
    <row r="93" spans="2:18">
      <c r="B93" s="42">
        <v>90</v>
      </c>
      <c r="C93" s="45"/>
      <c r="D93" s="25"/>
      <c r="E93" s="25"/>
      <c r="F93" s="25"/>
      <c r="G93" s="25"/>
      <c r="H93" s="37"/>
      <c r="I93" s="37"/>
      <c r="J93" s="37"/>
      <c r="K93" s="61"/>
      <c r="L93" s="30"/>
      <c r="M93" s="7">
        <f t="shared" si="5"/>
        <v>-4.3599999999999994</v>
      </c>
      <c r="N93" s="26"/>
      <c r="O93" s="10">
        <f t="shared" si="6"/>
        <v>-4.3600000000000012</v>
      </c>
      <c r="P93" s="52"/>
      <c r="Q93" s="25"/>
      <c r="R93" s="53"/>
    </row>
    <row r="94" spans="2:18">
      <c r="B94" s="42">
        <v>91</v>
      </c>
      <c r="C94" s="45"/>
      <c r="D94" s="25"/>
      <c r="E94" s="25"/>
      <c r="F94" s="25"/>
      <c r="G94" s="25"/>
      <c r="H94" s="37"/>
      <c r="I94" s="37"/>
      <c r="J94" s="37"/>
      <c r="K94" s="61"/>
      <c r="L94" s="30"/>
      <c r="M94" s="7">
        <f t="shared" si="5"/>
        <v>-4.3599999999999994</v>
      </c>
      <c r="N94" s="26"/>
      <c r="O94" s="10">
        <f t="shared" si="6"/>
        <v>-4.3600000000000012</v>
      </c>
      <c r="P94" s="52"/>
      <c r="Q94" s="25"/>
      <c r="R94" s="53"/>
    </row>
    <row r="95" spans="2:18">
      <c r="B95" s="42">
        <v>92</v>
      </c>
      <c r="C95" s="45"/>
      <c r="D95" s="25"/>
      <c r="E95" s="25"/>
      <c r="F95" s="25"/>
      <c r="G95" s="25"/>
      <c r="H95" s="37"/>
      <c r="I95" s="37"/>
      <c r="J95" s="37"/>
      <c r="K95" s="61"/>
      <c r="L95" s="30"/>
      <c r="M95" s="7">
        <f t="shared" si="5"/>
        <v>-4.3599999999999994</v>
      </c>
      <c r="N95" s="26"/>
      <c r="O95" s="10">
        <f t="shared" si="6"/>
        <v>-4.3600000000000012</v>
      </c>
      <c r="P95" s="52"/>
      <c r="Q95" s="25"/>
      <c r="R95" s="53"/>
    </row>
    <row r="96" spans="2:18">
      <c r="B96" s="42">
        <v>93</v>
      </c>
      <c r="C96" s="45"/>
      <c r="D96" s="25"/>
      <c r="E96" s="25"/>
      <c r="F96" s="25"/>
      <c r="G96" s="25"/>
      <c r="H96" s="37"/>
      <c r="I96" s="37"/>
      <c r="J96" s="37"/>
      <c r="K96" s="61"/>
      <c r="L96" s="30"/>
      <c r="M96" s="7">
        <f t="shared" si="5"/>
        <v>-4.3599999999999994</v>
      </c>
      <c r="N96" s="26"/>
      <c r="O96" s="10">
        <f t="shared" si="6"/>
        <v>-4.3600000000000012</v>
      </c>
      <c r="P96" s="52"/>
      <c r="Q96" s="25"/>
      <c r="R96" s="53"/>
    </row>
    <row r="97" spans="2:18">
      <c r="B97" s="42">
        <v>94</v>
      </c>
      <c r="C97" s="45"/>
      <c r="D97" s="25"/>
      <c r="E97" s="25"/>
      <c r="F97" s="25"/>
      <c r="G97" s="25"/>
      <c r="H97" s="37"/>
      <c r="I97" s="37"/>
      <c r="J97" s="37"/>
      <c r="K97" s="61"/>
      <c r="L97" s="30"/>
      <c r="M97" s="7">
        <f t="shared" si="5"/>
        <v>-4.3599999999999994</v>
      </c>
      <c r="N97" s="26"/>
      <c r="O97" s="10">
        <f t="shared" si="6"/>
        <v>-4.3600000000000012</v>
      </c>
      <c r="P97" s="52"/>
      <c r="Q97" s="25"/>
      <c r="R97" s="53"/>
    </row>
    <row r="98" spans="2:18">
      <c r="B98" s="42">
        <v>95</v>
      </c>
      <c r="C98" s="45"/>
      <c r="D98" s="25"/>
      <c r="E98" s="25"/>
      <c r="F98" s="25"/>
      <c r="G98" s="25"/>
      <c r="H98" s="37"/>
      <c r="I98" s="37"/>
      <c r="J98" s="37"/>
      <c r="K98" s="61"/>
      <c r="L98" s="30"/>
      <c r="M98" s="7">
        <f t="shared" si="5"/>
        <v>-4.3599999999999994</v>
      </c>
      <c r="N98" s="26"/>
      <c r="O98" s="10">
        <f t="shared" si="6"/>
        <v>-4.3600000000000012</v>
      </c>
      <c r="P98" s="52"/>
      <c r="Q98" s="25"/>
      <c r="R98" s="53"/>
    </row>
    <row r="99" spans="2:18">
      <c r="B99" s="42">
        <v>96</v>
      </c>
      <c r="C99" s="45"/>
      <c r="D99" s="25"/>
      <c r="E99" s="25"/>
      <c r="F99" s="25"/>
      <c r="G99" s="25"/>
      <c r="H99" s="37"/>
      <c r="I99" s="37"/>
      <c r="J99" s="37"/>
      <c r="K99" s="61"/>
      <c r="L99" s="30"/>
      <c r="M99" s="7">
        <f t="shared" si="5"/>
        <v>-4.3599999999999994</v>
      </c>
      <c r="N99" s="26"/>
      <c r="O99" s="10">
        <f t="shared" si="6"/>
        <v>-4.3600000000000012</v>
      </c>
      <c r="P99" s="52"/>
      <c r="Q99" s="25"/>
      <c r="R99" s="53"/>
    </row>
    <row r="100" spans="2:18">
      <c r="B100" s="42">
        <v>97</v>
      </c>
      <c r="C100" s="45"/>
      <c r="D100" s="25"/>
      <c r="E100" s="25"/>
      <c r="F100" s="25"/>
      <c r="G100" s="25"/>
      <c r="H100" s="37"/>
      <c r="I100" s="37"/>
      <c r="J100" s="37"/>
      <c r="K100" s="61"/>
      <c r="L100" s="30"/>
      <c r="M100" s="7">
        <f t="shared" si="5"/>
        <v>-4.3599999999999994</v>
      </c>
      <c r="N100" s="26"/>
      <c r="O100" s="10">
        <f t="shared" si="6"/>
        <v>-4.3600000000000012</v>
      </c>
      <c r="P100" s="52"/>
      <c r="Q100" s="25"/>
      <c r="R100" s="53"/>
    </row>
    <row r="101" spans="2:18">
      <c r="B101" s="42">
        <v>98</v>
      </c>
      <c r="C101" s="45"/>
      <c r="D101" s="25"/>
      <c r="E101" s="25"/>
      <c r="F101" s="25"/>
      <c r="G101" s="25"/>
      <c r="H101" s="37"/>
      <c r="I101" s="37"/>
      <c r="J101" s="37"/>
      <c r="K101" s="61"/>
      <c r="L101" s="30"/>
      <c r="M101" s="7">
        <f t="shared" si="5"/>
        <v>-4.3599999999999994</v>
      </c>
      <c r="N101" s="26"/>
      <c r="O101" s="10">
        <f t="shared" si="6"/>
        <v>-4.3600000000000012</v>
      </c>
      <c r="P101" s="52"/>
      <c r="Q101" s="25"/>
      <c r="R101" s="53"/>
    </row>
    <row r="102" spans="2:18">
      <c r="B102" s="42">
        <v>99</v>
      </c>
      <c r="C102" s="45"/>
      <c r="D102" s="25"/>
      <c r="E102" s="25"/>
      <c r="F102" s="25"/>
      <c r="G102" s="25"/>
      <c r="H102" s="37"/>
      <c r="I102" s="37"/>
      <c r="J102" s="37"/>
      <c r="K102" s="61"/>
      <c r="L102" s="30"/>
      <c r="M102" s="7">
        <f t="shared" si="5"/>
        <v>-4.3599999999999994</v>
      </c>
      <c r="N102" s="26"/>
      <c r="O102" s="10">
        <f t="shared" si="6"/>
        <v>-4.3600000000000012</v>
      </c>
      <c r="P102" s="52"/>
      <c r="Q102" s="25"/>
      <c r="R102" s="53"/>
    </row>
    <row r="103" spans="2:18">
      <c r="B103" s="42">
        <v>100</v>
      </c>
      <c r="C103" s="45"/>
      <c r="D103" s="25"/>
      <c r="E103" s="25"/>
      <c r="F103" s="25"/>
      <c r="G103" s="25"/>
      <c r="H103" s="37"/>
      <c r="I103" s="37"/>
      <c r="J103" s="37"/>
      <c r="K103" s="61"/>
      <c r="L103" s="30"/>
      <c r="M103" s="7">
        <f t="shared" si="5"/>
        <v>-4.3599999999999994</v>
      </c>
      <c r="N103" s="26"/>
      <c r="O103" s="10">
        <f t="shared" si="6"/>
        <v>-4.3600000000000012</v>
      </c>
      <c r="P103" s="52"/>
      <c r="Q103" s="25"/>
      <c r="R103" s="53"/>
    </row>
    <row r="104" spans="2:18">
      <c r="B104" s="42">
        <v>101</v>
      </c>
      <c r="C104" s="45"/>
      <c r="D104" s="25"/>
      <c r="E104" s="25"/>
      <c r="F104" s="25"/>
      <c r="G104" s="25"/>
      <c r="H104" s="37"/>
      <c r="I104" s="37"/>
      <c r="J104" s="37"/>
      <c r="K104" s="61"/>
      <c r="L104" s="30"/>
      <c r="M104" s="7">
        <f t="shared" si="5"/>
        <v>-4.3599999999999994</v>
      </c>
      <c r="N104" s="26"/>
      <c r="O104" s="10">
        <f t="shared" si="6"/>
        <v>-4.3600000000000012</v>
      </c>
      <c r="P104" s="52"/>
      <c r="Q104" s="25"/>
      <c r="R104" s="53"/>
    </row>
    <row r="105" spans="2:18">
      <c r="B105" s="42">
        <v>102</v>
      </c>
      <c r="C105" s="45"/>
      <c r="D105" s="25"/>
      <c r="E105" s="25"/>
      <c r="F105" s="25"/>
      <c r="G105" s="25"/>
      <c r="H105" s="37"/>
      <c r="I105" s="37"/>
      <c r="J105" s="37"/>
      <c r="K105" s="61"/>
      <c r="L105" s="30"/>
      <c r="M105" s="7">
        <f t="shared" si="5"/>
        <v>-4.3599999999999994</v>
      </c>
      <c r="N105" s="26"/>
      <c r="O105" s="10">
        <f t="shared" si="6"/>
        <v>-4.3600000000000012</v>
      </c>
      <c r="P105" s="52"/>
      <c r="Q105" s="25"/>
      <c r="R105" s="53"/>
    </row>
    <row r="106" spans="2:18">
      <c r="B106" s="42">
        <v>103</v>
      </c>
      <c r="C106" s="45"/>
      <c r="D106" s="25"/>
      <c r="E106" s="25"/>
      <c r="F106" s="25"/>
      <c r="G106" s="25"/>
      <c r="H106" s="37"/>
      <c r="I106" s="37"/>
      <c r="J106" s="37"/>
      <c r="K106" s="61"/>
      <c r="L106" s="30"/>
      <c r="M106" s="7">
        <f t="shared" si="5"/>
        <v>-4.3599999999999994</v>
      </c>
      <c r="N106" s="26"/>
      <c r="O106" s="10">
        <f t="shared" si="6"/>
        <v>-4.3600000000000012</v>
      </c>
      <c r="P106" s="52"/>
      <c r="Q106" s="25"/>
      <c r="R106" s="53"/>
    </row>
    <row r="107" spans="2:18">
      <c r="B107" s="42">
        <v>104</v>
      </c>
      <c r="C107" s="45"/>
      <c r="D107" s="25"/>
      <c r="E107" s="25"/>
      <c r="F107" s="25"/>
      <c r="G107" s="25"/>
      <c r="H107" s="37"/>
      <c r="I107" s="37"/>
      <c r="J107" s="37"/>
      <c r="K107" s="61"/>
      <c r="L107" s="30"/>
      <c r="M107" s="7"/>
      <c r="N107" s="26"/>
      <c r="O107" s="10"/>
      <c r="P107" s="52"/>
      <c r="Q107" s="25"/>
      <c r="R107" s="53"/>
    </row>
    <row r="108" spans="2:18">
      <c r="B108" s="42">
        <v>105</v>
      </c>
      <c r="C108" s="45"/>
      <c r="D108" s="25"/>
      <c r="E108" s="25"/>
      <c r="F108" s="25"/>
      <c r="G108" s="25"/>
      <c r="H108" s="37"/>
      <c r="I108" s="37"/>
      <c r="J108" s="37"/>
      <c r="K108" s="61"/>
      <c r="L108" s="30"/>
      <c r="M108" s="7"/>
      <c r="N108" s="26"/>
      <c r="O108" s="10"/>
      <c r="P108" s="52"/>
      <c r="Q108" s="25"/>
      <c r="R108" s="53"/>
    </row>
    <row r="109" spans="2:18">
      <c r="B109" s="42">
        <v>106</v>
      </c>
      <c r="C109" s="45"/>
      <c r="D109" s="25"/>
      <c r="E109" s="25"/>
      <c r="F109" s="25"/>
      <c r="G109" s="25"/>
      <c r="H109" s="37"/>
      <c r="I109" s="37"/>
      <c r="J109" s="37"/>
      <c r="K109" s="61"/>
      <c r="L109" s="30"/>
      <c r="M109" s="7"/>
      <c r="N109" s="26"/>
      <c r="O109" s="10"/>
      <c r="P109" s="52"/>
      <c r="Q109" s="25"/>
      <c r="R109" s="53"/>
    </row>
    <row r="110" spans="2:18">
      <c r="B110" s="42">
        <v>107</v>
      </c>
      <c r="C110" s="45"/>
      <c r="D110" s="25"/>
      <c r="E110" s="25"/>
      <c r="F110" s="25"/>
      <c r="G110" s="25"/>
      <c r="H110" s="37"/>
      <c r="I110" s="37"/>
      <c r="J110" s="37"/>
      <c r="K110" s="61"/>
      <c r="L110" s="30"/>
      <c r="M110" s="7"/>
      <c r="N110" s="26"/>
      <c r="O110" s="10"/>
      <c r="P110" s="52"/>
      <c r="Q110" s="25"/>
      <c r="R110" s="53"/>
    </row>
    <row r="111" spans="2:18">
      <c r="B111" s="42">
        <v>108</v>
      </c>
      <c r="C111" s="45"/>
      <c r="D111" s="25"/>
      <c r="E111" s="25"/>
      <c r="F111" s="25"/>
      <c r="G111" s="25"/>
      <c r="H111" s="37"/>
      <c r="I111" s="37"/>
      <c r="J111" s="37"/>
      <c r="K111" s="61"/>
      <c r="L111" s="30"/>
      <c r="M111" s="7"/>
      <c r="N111" s="26"/>
      <c r="O111" s="10"/>
      <c r="P111" s="52"/>
      <c r="Q111" s="25"/>
      <c r="R111" s="53"/>
    </row>
    <row r="112" spans="2:18">
      <c r="B112" s="42">
        <v>109</v>
      </c>
      <c r="C112" s="45"/>
      <c r="D112" s="25"/>
      <c r="E112" s="25"/>
      <c r="F112" s="25"/>
      <c r="G112" s="25"/>
      <c r="H112" s="37"/>
      <c r="I112" s="37"/>
      <c r="J112" s="37"/>
      <c r="K112" s="61"/>
      <c r="L112" s="30"/>
      <c r="M112" s="7"/>
      <c r="N112" s="26"/>
      <c r="O112" s="10"/>
      <c r="P112" s="52"/>
      <c r="Q112" s="25"/>
      <c r="R112" s="53"/>
    </row>
    <row r="113" spans="2:18">
      <c r="B113" s="42">
        <v>110</v>
      </c>
      <c r="C113" s="45"/>
      <c r="D113" s="25"/>
      <c r="E113" s="25"/>
      <c r="F113" s="25"/>
      <c r="G113" s="25"/>
      <c r="H113" s="37"/>
      <c r="I113" s="37"/>
      <c r="J113" s="37"/>
      <c r="K113" s="61"/>
      <c r="L113" s="30"/>
      <c r="M113" s="7"/>
      <c r="N113" s="26"/>
      <c r="O113" s="10"/>
      <c r="P113" s="52"/>
      <c r="Q113" s="25"/>
      <c r="R113" s="53"/>
    </row>
    <row r="114" spans="2:18">
      <c r="B114" s="42">
        <v>111</v>
      </c>
      <c r="C114" s="45"/>
      <c r="D114" s="25"/>
      <c r="E114" s="25"/>
      <c r="F114" s="25"/>
      <c r="G114" s="25"/>
      <c r="H114" s="37"/>
      <c r="I114" s="37"/>
      <c r="J114" s="37"/>
      <c r="K114" s="61"/>
      <c r="L114" s="30"/>
      <c r="M114" s="7"/>
      <c r="N114" s="26"/>
      <c r="O114" s="10"/>
      <c r="P114" s="52"/>
      <c r="Q114" s="25"/>
      <c r="R114" s="53"/>
    </row>
    <row r="115" spans="2:18">
      <c r="B115" s="42">
        <v>112</v>
      </c>
      <c r="C115" s="45"/>
      <c r="D115" s="25"/>
      <c r="E115" s="25"/>
      <c r="F115" s="25"/>
      <c r="G115" s="25"/>
      <c r="H115" s="37"/>
      <c r="I115" s="37"/>
      <c r="J115" s="37"/>
      <c r="K115" s="61"/>
      <c r="L115" s="30"/>
      <c r="M115" s="7"/>
      <c r="N115" s="26"/>
      <c r="O115" s="10"/>
      <c r="P115" s="52"/>
      <c r="Q115" s="25"/>
      <c r="R115" s="53"/>
    </row>
    <row r="116" spans="2:18">
      <c r="B116" s="42">
        <v>113</v>
      </c>
      <c r="C116" s="45"/>
      <c r="D116" s="25"/>
      <c r="E116" s="25"/>
      <c r="F116" s="25"/>
      <c r="G116" s="25"/>
      <c r="H116" s="37"/>
      <c r="I116" s="37"/>
      <c r="J116" s="37"/>
      <c r="K116" s="61"/>
      <c r="L116" s="30"/>
      <c r="M116" s="7"/>
      <c r="N116" s="26"/>
      <c r="O116" s="10"/>
      <c r="P116" s="52"/>
      <c r="Q116" s="25"/>
      <c r="R116" s="53"/>
    </row>
    <row r="117" spans="2:18">
      <c r="B117" s="42">
        <v>114</v>
      </c>
      <c r="C117" s="45"/>
      <c r="D117" s="25"/>
      <c r="E117" s="25"/>
      <c r="F117" s="25"/>
      <c r="G117" s="25"/>
      <c r="H117" s="37"/>
      <c r="I117" s="37"/>
      <c r="J117" s="37"/>
      <c r="K117" s="61"/>
      <c r="L117" s="30"/>
      <c r="M117" s="7"/>
      <c r="N117" s="26"/>
      <c r="O117" s="10"/>
      <c r="P117" s="52"/>
      <c r="Q117" s="25"/>
      <c r="R117" s="53"/>
    </row>
    <row r="118" spans="2:18">
      <c r="B118" s="42">
        <v>115</v>
      </c>
      <c r="C118" s="45"/>
      <c r="D118" s="25"/>
      <c r="E118" s="25"/>
      <c r="F118" s="25"/>
      <c r="G118" s="25"/>
      <c r="H118" s="37"/>
      <c r="I118" s="37"/>
      <c r="J118" s="37"/>
      <c r="K118" s="61"/>
      <c r="L118" s="30"/>
      <c r="M118" s="7"/>
      <c r="N118" s="26"/>
      <c r="O118" s="10"/>
      <c r="P118" s="52"/>
      <c r="Q118" s="25"/>
      <c r="R118" s="53"/>
    </row>
    <row r="119" spans="2:18">
      <c r="B119" s="42">
        <v>116</v>
      </c>
      <c r="C119" s="45"/>
      <c r="D119" s="25"/>
      <c r="E119" s="25"/>
      <c r="F119" s="25"/>
      <c r="G119" s="25"/>
      <c r="H119" s="37"/>
      <c r="I119" s="37"/>
      <c r="J119" s="37"/>
      <c r="K119" s="61"/>
      <c r="L119" s="30"/>
      <c r="M119" s="7"/>
      <c r="N119" s="26"/>
      <c r="O119" s="10"/>
      <c r="P119" s="52"/>
      <c r="Q119" s="25"/>
      <c r="R119" s="53"/>
    </row>
    <row r="120" spans="2:18">
      <c r="B120" s="42">
        <v>117</v>
      </c>
      <c r="C120" s="45"/>
      <c r="D120" s="25"/>
      <c r="E120" s="25"/>
      <c r="F120" s="25"/>
      <c r="G120" s="25"/>
      <c r="H120" s="37"/>
      <c r="I120" s="37"/>
      <c r="J120" s="37"/>
      <c r="K120" s="61"/>
      <c r="L120" s="30"/>
      <c r="M120" s="7"/>
      <c r="N120" s="26"/>
      <c r="O120" s="10"/>
      <c r="P120" s="52"/>
      <c r="Q120" s="25"/>
      <c r="R120" s="53"/>
    </row>
    <row r="121" spans="2:18">
      <c r="B121" s="42">
        <v>118</v>
      </c>
      <c r="C121" s="45"/>
      <c r="D121" s="25"/>
      <c r="E121" s="25"/>
      <c r="F121" s="25"/>
      <c r="G121" s="25"/>
      <c r="H121" s="37"/>
      <c r="I121" s="37"/>
      <c r="J121" s="37"/>
      <c r="K121" s="61"/>
      <c r="L121" s="30"/>
      <c r="M121" s="7"/>
      <c r="N121" s="26"/>
      <c r="O121" s="10"/>
      <c r="P121" s="52"/>
      <c r="Q121" s="25"/>
      <c r="R121" s="53"/>
    </row>
    <row r="122" spans="2:18">
      <c r="B122" s="42">
        <v>119</v>
      </c>
      <c r="C122" s="45"/>
      <c r="D122" s="25"/>
      <c r="E122" s="25"/>
      <c r="F122" s="25"/>
      <c r="G122" s="25"/>
      <c r="H122" s="37"/>
      <c r="I122" s="37"/>
      <c r="J122" s="37"/>
      <c r="K122" s="61"/>
      <c r="L122" s="30"/>
      <c r="M122" s="7"/>
      <c r="N122" s="26"/>
      <c r="O122" s="10"/>
      <c r="P122" s="52"/>
      <c r="Q122" s="25"/>
      <c r="R122" s="53"/>
    </row>
    <row r="123" spans="2:18">
      <c r="B123" s="42">
        <v>120</v>
      </c>
      <c r="C123" s="45"/>
      <c r="D123" s="25"/>
      <c r="E123" s="25"/>
      <c r="F123" s="25"/>
      <c r="G123" s="25"/>
      <c r="H123" s="37"/>
      <c r="I123" s="37"/>
      <c r="J123" s="37"/>
      <c r="K123" s="61"/>
      <c r="L123" s="30"/>
      <c r="M123" s="7"/>
      <c r="N123" s="26"/>
      <c r="O123" s="10"/>
      <c r="P123" s="52"/>
      <c r="Q123" s="25"/>
      <c r="R123" s="53"/>
    </row>
    <row r="124" spans="2:18">
      <c r="B124" s="42">
        <v>121</v>
      </c>
      <c r="C124" s="45"/>
      <c r="D124" s="25"/>
      <c r="E124" s="25"/>
      <c r="F124" s="25"/>
      <c r="G124" s="25"/>
      <c r="H124" s="37"/>
      <c r="I124" s="37"/>
      <c r="J124" s="37"/>
      <c r="K124" s="61"/>
      <c r="L124" s="30"/>
      <c r="M124" s="7"/>
      <c r="N124" s="26"/>
      <c r="O124" s="10"/>
      <c r="P124" s="52"/>
      <c r="Q124" s="25"/>
      <c r="R124" s="53"/>
    </row>
    <row r="125" spans="2:18">
      <c r="B125" s="42">
        <v>122</v>
      </c>
      <c r="C125" s="45"/>
      <c r="D125" s="25"/>
      <c r="E125" s="25"/>
      <c r="F125" s="25"/>
      <c r="G125" s="25"/>
      <c r="H125" s="37"/>
      <c r="I125" s="37"/>
      <c r="J125" s="37"/>
      <c r="K125" s="61"/>
      <c r="L125" s="30"/>
      <c r="M125" s="7"/>
      <c r="N125" s="26"/>
      <c r="O125" s="10"/>
      <c r="P125" s="52"/>
      <c r="Q125" s="25"/>
      <c r="R125" s="53"/>
    </row>
    <row r="126" spans="2:18">
      <c r="B126" s="42">
        <v>123</v>
      </c>
      <c r="C126" s="45"/>
      <c r="D126" s="25"/>
      <c r="E126" s="25"/>
      <c r="F126" s="25"/>
      <c r="G126" s="25"/>
      <c r="H126" s="37"/>
      <c r="I126" s="37"/>
      <c r="J126" s="37"/>
      <c r="K126" s="61"/>
      <c r="L126" s="30"/>
      <c r="M126" s="7"/>
      <c r="N126" s="26"/>
      <c r="O126" s="10"/>
      <c r="P126" s="52"/>
      <c r="Q126" s="25"/>
      <c r="R126" s="53"/>
    </row>
    <row r="127" spans="2:18">
      <c r="B127" s="42">
        <v>124</v>
      </c>
      <c r="C127" s="45"/>
      <c r="D127" s="25"/>
      <c r="E127" s="25"/>
      <c r="F127" s="25"/>
      <c r="G127" s="25"/>
      <c r="H127" s="37"/>
      <c r="I127" s="37"/>
      <c r="J127" s="37"/>
      <c r="K127" s="61"/>
      <c r="L127" s="30"/>
      <c r="M127" s="7"/>
      <c r="N127" s="26"/>
      <c r="O127" s="10"/>
      <c r="P127" s="52"/>
      <c r="Q127" s="25"/>
      <c r="R127" s="53"/>
    </row>
    <row r="128" spans="2:18">
      <c r="B128" s="42">
        <v>125</v>
      </c>
      <c r="C128" s="45"/>
      <c r="D128" s="25"/>
      <c r="E128" s="25"/>
      <c r="F128" s="25"/>
      <c r="G128" s="25"/>
      <c r="H128" s="37"/>
      <c r="I128" s="37"/>
      <c r="J128" s="37"/>
      <c r="K128" s="61"/>
      <c r="L128" s="30"/>
      <c r="M128" s="7"/>
      <c r="N128" s="26"/>
      <c r="O128" s="10"/>
      <c r="P128" s="52"/>
      <c r="Q128" s="25"/>
      <c r="R128" s="53"/>
    </row>
    <row r="129" spans="2:18">
      <c r="B129" s="42">
        <v>126</v>
      </c>
      <c r="C129" s="45"/>
      <c r="D129" s="25"/>
      <c r="E129" s="25"/>
      <c r="F129" s="25"/>
      <c r="G129" s="25"/>
      <c r="H129" s="37"/>
      <c r="I129" s="37"/>
      <c r="J129" s="37"/>
      <c r="K129" s="61"/>
      <c r="L129" s="30"/>
      <c r="M129" s="7"/>
      <c r="N129" s="26"/>
      <c r="O129" s="10"/>
      <c r="P129" s="52"/>
      <c r="Q129" s="25"/>
      <c r="R129" s="53"/>
    </row>
    <row r="130" spans="2:18">
      <c r="B130" s="42">
        <v>127</v>
      </c>
      <c r="C130" s="45"/>
      <c r="D130" s="25"/>
      <c r="E130" s="25"/>
      <c r="F130" s="25"/>
      <c r="G130" s="25"/>
      <c r="H130" s="37"/>
      <c r="I130" s="37"/>
      <c r="J130" s="37"/>
      <c r="K130" s="61"/>
      <c r="L130" s="30"/>
      <c r="M130" s="7"/>
      <c r="N130" s="26"/>
      <c r="O130" s="10"/>
      <c r="P130" s="52"/>
      <c r="Q130" s="25"/>
      <c r="R130" s="53"/>
    </row>
    <row r="131" spans="2:18">
      <c r="B131" s="42">
        <v>128</v>
      </c>
      <c r="C131" s="45"/>
      <c r="D131" s="25"/>
      <c r="E131" s="25"/>
      <c r="F131" s="25"/>
      <c r="G131" s="25"/>
      <c r="H131" s="37"/>
      <c r="I131" s="37"/>
      <c r="J131" s="37"/>
      <c r="K131" s="61"/>
      <c r="L131" s="30"/>
      <c r="M131" s="7"/>
      <c r="N131" s="26"/>
      <c r="O131" s="10"/>
      <c r="P131" s="52"/>
      <c r="Q131" s="25"/>
      <c r="R131" s="53"/>
    </row>
    <row r="132" spans="2:18">
      <c r="B132" s="42">
        <v>129</v>
      </c>
      <c r="C132" s="45"/>
      <c r="D132" s="25"/>
      <c r="E132" s="25"/>
      <c r="F132" s="25"/>
      <c r="G132" s="25"/>
      <c r="H132" s="37"/>
      <c r="I132" s="37"/>
      <c r="J132" s="37"/>
      <c r="K132" s="61"/>
      <c r="L132" s="30"/>
      <c r="M132" s="7"/>
      <c r="N132" s="26"/>
      <c r="O132" s="10"/>
      <c r="P132" s="52"/>
      <c r="Q132" s="25"/>
      <c r="R132" s="53"/>
    </row>
    <row r="133" spans="2:18">
      <c r="B133" s="42">
        <v>130</v>
      </c>
      <c r="C133" s="45"/>
      <c r="D133" s="25"/>
      <c r="E133" s="25"/>
      <c r="F133" s="25"/>
      <c r="G133" s="25"/>
      <c r="H133" s="37"/>
      <c r="I133" s="37"/>
      <c r="J133" s="37"/>
      <c r="K133" s="61"/>
      <c r="L133" s="30"/>
      <c r="M133" s="7"/>
      <c r="N133" s="26"/>
      <c r="O133" s="10"/>
      <c r="P133" s="52"/>
      <c r="Q133" s="25"/>
      <c r="R133" s="53"/>
    </row>
    <row r="134" spans="2:18">
      <c r="B134" s="42">
        <v>131</v>
      </c>
      <c r="C134" s="45"/>
      <c r="D134" s="25"/>
      <c r="E134" s="25"/>
      <c r="F134" s="25"/>
      <c r="G134" s="25"/>
      <c r="H134" s="37"/>
      <c r="I134" s="37"/>
      <c r="J134" s="37"/>
      <c r="K134" s="61"/>
      <c r="L134" s="30"/>
      <c r="M134" s="7"/>
      <c r="N134" s="26"/>
      <c r="O134" s="10"/>
      <c r="P134" s="52"/>
      <c r="Q134" s="25"/>
      <c r="R134" s="53"/>
    </row>
    <row r="135" spans="2:18">
      <c r="B135" s="42">
        <v>132</v>
      </c>
      <c r="C135" s="45"/>
      <c r="D135" s="25"/>
      <c r="E135" s="25"/>
      <c r="F135" s="25"/>
      <c r="G135" s="25"/>
      <c r="H135" s="37"/>
      <c r="I135" s="37"/>
      <c r="J135" s="37"/>
      <c r="K135" s="61"/>
      <c r="L135" s="30"/>
      <c r="M135" s="7"/>
      <c r="N135" s="26"/>
      <c r="O135" s="10"/>
      <c r="P135" s="52"/>
      <c r="Q135" s="25"/>
      <c r="R135" s="53"/>
    </row>
    <row r="136" spans="2:18">
      <c r="B136" s="42">
        <v>133</v>
      </c>
      <c r="C136" s="45"/>
      <c r="D136" s="25"/>
      <c r="E136" s="25"/>
      <c r="F136" s="25"/>
      <c r="G136" s="25"/>
      <c r="H136" s="37"/>
      <c r="I136" s="37"/>
      <c r="J136" s="37"/>
      <c r="K136" s="61"/>
      <c r="L136" s="30"/>
      <c r="M136" s="7"/>
      <c r="N136" s="26"/>
      <c r="O136" s="10"/>
      <c r="P136" s="52"/>
      <c r="Q136" s="25"/>
      <c r="R136" s="53"/>
    </row>
    <row r="137" spans="2:18">
      <c r="B137" s="42">
        <v>134</v>
      </c>
      <c r="C137" s="45"/>
      <c r="D137" s="25"/>
      <c r="E137" s="25"/>
      <c r="F137" s="25"/>
      <c r="G137" s="25"/>
      <c r="H137" s="37"/>
      <c r="I137" s="37"/>
      <c r="J137" s="37"/>
      <c r="K137" s="61"/>
      <c r="L137" s="30"/>
      <c r="M137" s="7"/>
      <c r="N137" s="26"/>
      <c r="O137" s="10"/>
      <c r="P137" s="52"/>
      <c r="Q137" s="25"/>
      <c r="R137" s="53"/>
    </row>
    <row r="138" spans="2:18">
      <c r="B138" s="42">
        <v>135</v>
      </c>
      <c r="C138" s="45"/>
      <c r="D138" s="25"/>
      <c r="E138" s="25"/>
      <c r="F138" s="25"/>
      <c r="G138" s="25"/>
      <c r="H138" s="37"/>
      <c r="I138" s="37"/>
      <c r="J138" s="37"/>
      <c r="K138" s="61"/>
      <c r="L138" s="30"/>
      <c r="M138" s="7"/>
      <c r="N138" s="26"/>
      <c r="O138" s="10"/>
      <c r="P138" s="52"/>
      <c r="Q138" s="25"/>
      <c r="R138" s="53"/>
    </row>
    <row r="139" spans="2:18">
      <c r="B139" s="42">
        <v>136</v>
      </c>
      <c r="C139" s="45"/>
      <c r="D139" s="25"/>
      <c r="E139" s="25"/>
      <c r="F139" s="25"/>
      <c r="G139" s="25"/>
      <c r="H139" s="37"/>
      <c r="I139" s="37"/>
      <c r="J139" s="37"/>
      <c r="K139" s="61"/>
      <c r="L139" s="30"/>
      <c r="M139" s="7"/>
      <c r="N139" s="26"/>
      <c r="O139" s="10"/>
      <c r="P139" s="52"/>
      <c r="Q139" s="25"/>
      <c r="R139" s="53"/>
    </row>
    <row r="140" spans="2:18">
      <c r="B140" s="42">
        <v>137</v>
      </c>
      <c r="C140" s="45"/>
      <c r="D140" s="25"/>
      <c r="E140" s="25"/>
      <c r="F140" s="25"/>
      <c r="G140" s="25"/>
      <c r="H140" s="37"/>
      <c r="I140" s="37"/>
      <c r="J140" s="37"/>
      <c r="K140" s="61"/>
      <c r="L140" s="30"/>
      <c r="M140" s="7"/>
      <c r="N140" s="26"/>
      <c r="O140" s="10"/>
      <c r="P140" s="52"/>
      <c r="Q140" s="25"/>
      <c r="R140" s="53"/>
    </row>
    <row r="141" spans="2:18">
      <c r="B141" s="42">
        <v>138</v>
      </c>
      <c r="C141" s="45"/>
      <c r="D141" s="25"/>
      <c r="E141" s="25"/>
      <c r="F141" s="25"/>
      <c r="G141" s="25"/>
      <c r="H141" s="37"/>
      <c r="I141" s="37"/>
      <c r="J141" s="37"/>
      <c r="K141" s="61"/>
      <c r="L141" s="30"/>
      <c r="M141" s="7"/>
      <c r="N141" s="26"/>
      <c r="O141" s="10"/>
      <c r="P141" s="52"/>
      <c r="Q141" s="25"/>
      <c r="R141" s="53"/>
    </row>
    <row r="142" spans="2:18">
      <c r="B142" s="42">
        <v>139</v>
      </c>
      <c r="C142" s="45"/>
      <c r="D142" s="25"/>
      <c r="E142" s="25"/>
      <c r="F142" s="25"/>
      <c r="G142" s="25"/>
      <c r="H142" s="37"/>
      <c r="I142" s="37"/>
      <c r="J142" s="37"/>
      <c r="K142" s="61"/>
      <c r="L142" s="30"/>
      <c r="M142" s="7"/>
      <c r="N142" s="26"/>
      <c r="O142" s="10"/>
      <c r="P142" s="52"/>
      <c r="Q142" s="25"/>
      <c r="R142" s="53"/>
    </row>
    <row r="143" spans="2:18">
      <c r="B143" s="42">
        <v>140</v>
      </c>
      <c r="C143" s="45"/>
      <c r="D143" s="25"/>
      <c r="E143" s="25"/>
      <c r="F143" s="25"/>
      <c r="G143" s="25"/>
      <c r="H143" s="37"/>
      <c r="I143" s="37"/>
      <c r="J143" s="37"/>
      <c r="K143" s="61"/>
      <c r="L143" s="30"/>
      <c r="M143" s="7"/>
      <c r="N143" s="26"/>
      <c r="O143" s="10"/>
      <c r="P143" s="52"/>
      <c r="Q143" s="25"/>
      <c r="R143" s="53"/>
    </row>
    <row r="144" spans="2:18">
      <c r="B144" s="42">
        <v>141</v>
      </c>
      <c r="C144" s="45"/>
      <c r="D144" s="25"/>
      <c r="E144" s="25"/>
      <c r="F144" s="25"/>
      <c r="G144" s="25"/>
      <c r="H144" s="37"/>
      <c r="I144" s="37"/>
      <c r="J144" s="37"/>
      <c r="K144" s="61"/>
      <c r="L144" s="30"/>
      <c r="M144" s="7"/>
      <c r="N144" s="26"/>
      <c r="O144" s="10"/>
      <c r="P144" s="52"/>
      <c r="Q144" s="25"/>
      <c r="R144" s="53"/>
    </row>
    <row r="145" spans="2:18">
      <c r="B145" s="42">
        <v>142</v>
      </c>
      <c r="C145" s="45"/>
      <c r="D145" s="25"/>
      <c r="E145" s="25"/>
      <c r="F145" s="25"/>
      <c r="G145" s="25"/>
      <c r="H145" s="37"/>
      <c r="I145" s="37"/>
      <c r="J145" s="37"/>
      <c r="K145" s="61"/>
      <c r="L145" s="30"/>
      <c r="M145" s="7"/>
      <c r="N145" s="26"/>
      <c r="O145" s="10"/>
      <c r="P145" s="52"/>
      <c r="Q145" s="25"/>
      <c r="R145" s="53"/>
    </row>
    <row r="146" spans="2:18">
      <c r="B146" s="42">
        <v>143</v>
      </c>
      <c r="C146" s="45"/>
      <c r="D146" s="25"/>
      <c r="E146" s="25"/>
      <c r="F146" s="25"/>
      <c r="G146" s="25"/>
      <c r="H146" s="37"/>
      <c r="I146" s="37"/>
      <c r="J146" s="37"/>
      <c r="K146" s="61"/>
      <c r="L146" s="30"/>
      <c r="M146" s="7"/>
      <c r="N146" s="26"/>
      <c r="O146" s="10"/>
      <c r="P146" s="52"/>
      <c r="Q146" s="25"/>
      <c r="R146" s="53"/>
    </row>
    <row r="147" spans="2:18">
      <c r="B147" s="42">
        <v>144</v>
      </c>
      <c r="C147" s="45"/>
      <c r="D147" s="25"/>
      <c r="E147" s="25"/>
      <c r="F147" s="25"/>
      <c r="G147" s="25"/>
      <c r="H147" s="37"/>
      <c r="I147" s="37"/>
      <c r="J147" s="37"/>
      <c r="K147" s="61"/>
      <c r="L147" s="30"/>
      <c r="M147" s="7"/>
      <c r="N147" s="26"/>
      <c r="O147" s="10"/>
      <c r="P147" s="52"/>
      <c r="Q147" s="25"/>
      <c r="R147" s="53"/>
    </row>
    <row r="148" spans="2:18">
      <c r="B148" s="42">
        <v>145</v>
      </c>
      <c r="C148" s="45"/>
      <c r="D148" s="25"/>
      <c r="E148" s="25"/>
      <c r="F148" s="25"/>
      <c r="G148" s="25"/>
      <c r="H148" s="37"/>
      <c r="I148" s="37"/>
      <c r="J148" s="37"/>
      <c r="K148" s="61"/>
      <c r="L148" s="30"/>
      <c r="M148" s="7"/>
      <c r="N148" s="26"/>
      <c r="O148" s="10"/>
      <c r="P148" s="52"/>
      <c r="Q148" s="25"/>
      <c r="R148" s="53"/>
    </row>
    <row r="149" spans="2:18">
      <c r="B149" s="42">
        <v>146</v>
      </c>
      <c r="C149" s="45"/>
      <c r="D149" s="25"/>
      <c r="E149" s="25"/>
      <c r="F149" s="25"/>
      <c r="G149" s="25"/>
      <c r="H149" s="37"/>
      <c r="I149" s="37"/>
      <c r="J149" s="37"/>
      <c r="K149" s="61"/>
      <c r="L149" s="30"/>
      <c r="M149" s="7"/>
      <c r="N149" s="26"/>
      <c r="O149" s="10"/>
      <c r="P149" s="52"/>
      <c r="Q149" s="25"/>
      <c r="R149" s="53"/>
    </row>
    <row r="150" spans="2:18">
      <c r="B150" s="42">
        <v>147</v>
      </c>
      <c r="C150" s="45"/>
      <c r="D150" s="25"/>
      <c r="E150" s="25"/>
      <c r="F150" s="25"/>
      <c r="G150" s="25"/>
      <c r="H150" s="37"/>
      <c r="I150" s="37"/>
      <c r="J150" s="37"/>
      <c r="K150" s="61"/>
      <c r="L150" s="30"/>
      <c r="M150" s="7"/>
      <c r="N150" s="26"/>
      <c r="O150" s="10"/>
      <c r="P150" s="52"/>
      <c r="Q150" s="25"/>
      <c r="R150" s="53"/>
    </row>
    <row r="151" spans="2:18">
      <c r="B151" s="42">
        <v>148</v>
      </c>
      <c r="C151" s="45"/>
      <c r="D151" s="25"/>
      <c r="E151" s="25"/>
      <c r="F151" s="25"/>
      <c r="G151" s="25"/>
      <c r="H151" s="37"/>
      <c r="I151" s="37"/>
      <c r="J151" s="37"/>
      <c r="K151" s="61"/>
      <c r="L151" s="30"/>
      <c r="M151" s="7"/>
      <c r="N151" s="26"/>
      <c r="O151" s="10"/>
      <c r="P151" s="52"/>
      <c r="Q151" s="25"/>
      <c r="R151" s="53"/>
    </row>
    <row r="152" spans="2:18">
      <c r="B152" s="42">
        <v>149</v>
      </c>
      <c r="C152" s="45"/>
      <c r="D152" s="25"/>
      <c r="E152" s="25"/>
      <c r="F152" s="25"/>
      <c r="G152" s="25"/>
      <c r="H152" s="37"/>
      <c r="I152" s="37"/>
      <c r="J152" s="37"/>
      <c r="K152" s="61"/>
      <c r="L152" s="30"/>
      <c r="M152" s="7"/>
      <c r="N152" s="26"/>
      <c r="O152" s="10"/>
      <c r="P152" s="52"/>
      <c r="Q152" s="25"/>
      <c r="R152" s="53"/>
    </row>
    <row r="153" spans="2:18">
      <c r="B153" s="42">
        <v>150</v>
      </c>
      <c r="C153" s="45"/>
      <c r="D153" s="25"/>
      <c r="E153" s="25"/>
      <c r="F153" s="25"/>
      <c r="G153" s="25"/>
      <c r="H153" s="37"/>
      <c r="I153" s="37"/>
      <c r="J153" s="37"/>
      <c r="K153" s="61"/>
      <c r="L153" s="30"/>
      <c r="M153" s="7"/>
      <c r="N153" s="26"/>
      <c r="O153" s="10"/>
      <c r="P153" s="52"/>
      <c r="Q153" s="25"/>
      <c r="R153" s="53"/>
    </row>
    <row r="154" spans="2:18">
      <c r="B154" s="42">
        <v>151</v>
      </c>
      <c r="C154" s="45"/>
      <c r="D154" s="25"/>
      <c r="E154" s="25"/>
      <c r="F154" s="25"/>
      <c r="G154" s="25"/>
      <c r="H154" s="37"/>
      <c r="I154" s="37"/>
      <c r="J154" s="37"/>
      <c r="K154" s="61"/>
      <c r="L154" s="30"/>
      <c r="M154" s="7"/>
      <c r="N154" s="26"/>
      <c r="O154" s="10"/>
      <c r="P154" s="52"/>
      <c r="Q154" s="25"/>
      <c r="R154" s="53"/>
    </row>
    <row r="155" spans="2:18">
      <c r="B155" s="42">
        <v>152</v>
      </c>
      <c r="C155" s="45"/>
      <c r="D155" s="25"/>
      <c r="E155" s="25"/>
      <c r="F155" s="25"/>
      <c r="G155" s="25"/>
      <c r="H155" s="37"/>
      <c r="I155" s="37"/>
      <c r="J155" s="37"/>
      <c r="K155" s="61"/>
      <c r="L155" s="30"/>
      <c r="M155" s="7"/>
      <c r="N155" s="26"/>
      <c r="O155" s="10"/>
      <c r="P155" s="52"/>
      <c r="Q155" s="25"/>
      <c r="R155" s="53"/>
    </row>
    <row r="156" spans="2:18">
      <c r="B156" s="42">
        <v>153</v>
      </c>
      <c r="C156" s="45"/>
      <c r="D156" s="25"/>
      <c r="E156" s="25"/>
      <c r="F156" s="25"/>
      <c r="G156" s="25"/>
      <c r="H156" s="37"/>
      <c r="I156" s="37"/>
      <c r="J156" s="37"/>
      <c r="K156" s="61"/>
      <c r="L156" s="30"/>
      <c r="M156" s="7"/>
      <c r="N156" s="26"/>
      <c r="O156" s="10"/>
      <c r="P156" s="52"/>
      <c r="Q156" s="25"/>
      <c r="R156" s="53"/>
    </row>
    <row r="157" spans="2:18">
      <c r="B157" s="42">
        <v>154</v>
      </c>
      <c r="C157" s="45"/>
      <c r="D157" s="25"/>
      <c r="E157" s="25"/>
      <c r="F157" s="25"/>
      <c r="G157" s="25"/>
      <c r="H157" s="37"/>
      <c r="I157" s="37"/>
      <c r="J157" s="37"/>
      <c r="K157" s="61"/>
      <c r="L157" s="30"/>
      <c r="M157" s="7"/>
      <c r="N157" s="26"/>
      <c r="O157" s="10"/>
      <c r="P157" s="52"/>
      <c r="Q157" s="25"/>
      <c r="R157" s="53"/>
    </row>
    <row r="158" spans="2:18">
      <c r="B158" s="42">
        <v>155</v>
      </c>
      <c r="C158" s="45"/>
      <c r="D158" s="25"/>
      <c r="E158" s="25"/>
      <c r="F158" s="25"/>
      <c r="G158" s="25"/>
      <c r="H158" s="37"/>
      <c r="I158" s="37"/>
      <c r="J158" s="37"/>
      <c r="K158" s="61"/>
      <c r="L158" s="30"/>
      <c r="M158" s="7"/>
      <c r="N158" s="26"/>
      <c r="O158" s="10"/>
      <c r="P158" s="52"/>
      <c r="Q158" s="25"/>
      <c r="R158" s="53"/>
    </row>
    <row r="159" spans="2:18">
      <c r="B159" s="42">
        <v>156</v>
      </c>
      <c r="C159" s="45"/>
      <c r="D159" s="25"/>
      <c r="E159" s="25"/>
      <c r="F159" s="25"/>
      <c r="G159" s="25"/>
      <c r="H159" s="37"/>
      <c r="I159" s="37"/>
      <c r="J159" s="37"/>
      <c r="K159" s="61"/>
      <c r="L159" s="30"/>
      <c r="M159" s="7"/>
      <c r="N159" s="26"/>
      <c r="O159" s="10"/>
      <c r="P159" s="52"/>
      <c r="Q159" s="25"/>
      <c r="R159" s="53"/>
    </row>
    <row r="160" spans="2:18">
      <c r="B160" s="42">
        <v>157</v>
      </c>
      <c r="C160" s="45"/>
      <c r="D160" s="25"/>
      <c r="E160" s="25"/>
      <c r="F160" s="25"/>
      <c r="G160" s="25"/>
      <c r="H160" s="37"/>
      <c r="I160" s="37"/>
      <c r="J160" s="37"/>
      <c r="K160" s="61"/>
      <c r="L160" s="30"/>
      <c r="M160" s="7"/>
      <c r="N160" s="26"/>
      <c r="O160" s="10"/>
      <c r="P160" s="52"/>
      <c r="Q160" s="25"/>
      <c r="R160" s="53"/>
    </row>
    <row r="161" spans="2:18">
      <c r="B161" s="42">
        <v>158</v>
      </c>
      <c r="C161" s="45"/>
      <c r="D161" s="25"/>
      <c r="E161" s="25"/>
      <c r="F161" s="25"/>
      <c r="G161" s="25"/>
      <c r="H161" s="37"/>
      <c r="I161" s="37"/>
      <c r="J161" s="37"/>
      <c r="K161" s="61"/>
      <c r="L161" s="30"/>
      <c r="M161" s="7"/>
      <c r="N161" s="26"/>
      <c r="O161" s="10"/>
      <c r="P161" s="52"/>
      <c r="Q161" s="25"/>
      <c r="R161" s="53"/>
    </row>
    <row r="162" spans="2:18">
      <c r="B162" s="42">
        <v>159</v>
      </c>
      <c r="C162" s="45"/>
      <c r="D162" s="25"/>
      <c r="E162" s="25"/>
      <c r="F162" s="25"/>
      <c r="G162" s="25"/>
      <c r="H162" s="37"/>
      <c r="I162" s="37"/>
      <c r="J162" s="37"/>
      <c r="K162" s="61"/>
      <c r="L162" s="30"/>
      <c r="M162" s="7"/>
      <c r="N162" s="26"/>
      <c r="O162" s="10"/>
      <c r="P162" s="52"/>
      <c r="Q162" s="25"/>
      <c r="R162" s="53"/>
    </row>
    <row r="163" spans="2:18">
      <c r="B163" s="42">
        <v>160</v>
      </c>
      <c r="C163" s="45"/>
      <c r="D163" s="25"/>
      <c r="E163" s="25"/>
      <c r="F163" s="25"/>
      <c r="G163" s="25"/>
      <c r="H163" s="37"/>
      <c r="I163" s="37"/>
      <c r="J163" s="37"/>
      <c r="K163" s="61"/>
      <c r="L163" s="30"/>
      <c r="M163" s="7"/>
      <c r="N163" s="26"/>
      <c r="O163" s="10"/>
      <c r="P163" s="52"/>
      <c r="Q163" s="25"/>
      <c r="R163" s="53"/>
    </row>
    <row r="164" spans="2:18">
      <c r="B164" s="42">
        <v>161</v>
      </c>
      <c r="C164" s="45"/>
      <c r="D164" s="25"/>
      <c r="E164" s="25"/>
      <c r="F164" s="25"/>
      <c r="G164" s="25"/>
      <c r="H164" s="37"/>
      <c r="I164" s="37"/>
      <c r="J164" s="37"/>
      <c r="K164" s="61"/>
      <c r="L164" s="30"/>
      <c r="M164" s="7"/>
      <c r="N164" s="26"/>
      <c r="O164" s="10"/>
      <c r="P164" s="52"/>
      <c r="Q164" s="25"/>
      <c r="R164" s="53"/>
    </row>
    <row r="165" spans="2:18">
      <c r="B165" s="42">
        <v>162</v>
      </c>
      <c r="C165" s="45"/>
      <c r="D165" s="25"/>
      <c r="E165" s="25"/>
      <c r="F165" s="25"/>
      <c r="G165" s="25"/>
      <c r="H165" s="37"/>
      <c r="I165" s="37"/>
      <c r="J165" s="37"/>
      <c r="K165" s="61"/>
      <c r="L165" s="30"/>
      <c r="M165" s="7"/>
      <c r="N165" s="26"/>
      <c r="O165" s="10"/>
      <c r="P165" s="52"/>
      <c r="Q165" s="25"/>
      <c r="R165" s="53"/>
    </row>
    <row r="166" spans="2:18">
      <c r="B166" s="42">
        <v>163</v>
      </c>
      <c r="C166" s="45"/>
      <c r="D166" s="25"/>
      <c r="E166" s="25"/>
      <c r="F166" s="25"/>
      <c r="G166" s="25"/>
      <c r="H166" s="37"/>
      <c r="I166" s="37"/>
      <c r="J166" s="37"/>
      <c r="K166" s="61"/>
      <c r="L166" s="30"/>
      <c r="M166" s="7"/>
      <c r="N166" s="26"/>
      <c r="O166" s="10"/>
      <c r="P166" s="52"/>
      <c r="Q166" s="25"/>
      <c r="R166" s="53"/>
    </row>
    <row r="167" spans="2:18">
      <c r="B167" s="42">
        <v>164</v>
      </c>
      <c r="C167" s="45"/>
      <c r="D167" s="25"/>
      <c r="E167" s="25"/>
      <c r="F167" s="25"/>
      <c r="G167" s="25"/>
      <c r="H167" s="37"/>
      <c r="I167" s="37"/>
      <c r="J167" s="37"/>
      <c r="K167" s="61"/>
      <c r="L167" s="30"/>
      <c r="M167" s="7"/>
      <c r="N167" s="26"/>
      <c r="O167" s="10"/>
      <c r="P167" s="52"/>
      <c r="Q167" s="25"/>
      <c r="R167" s="53"/>
    </row>
    <row r="168" spans="2:18">
      <c r="B168" s="42">
        <v>165</v>
      </c>
      <c r="C168" s="45"/>
      <c r="D168" s="25"/>
      <c r="E168" s="25"/>
      <c r="F168" s="25"/>
      <c r="G168" s="25"/>
      <c r="H168" s="37"/>
      <c r="I168" s="37"/>
      <c r="J168" s="37"/>
      <c r="K168" s="61"/>
      <c r="L168" s="30"/>
      <c r="M168" s="7"/>
      <c r="N168" s="26"/>
      <c r="O168" s="10"/>
      <c r="P168" s="52"/>
      <c r="Q168" s="25"/>
      <c r="R168" s="53"/>
    </row>
    <row r="169" spans="2:18">
      <c r="B169" s="42">
        <v>166</v>
      </c>
      <c r="C169" s="45"/>
      <c r="D169" s="25"/>
      <c r="E169" s="25"/>
      <c r="F169" s="25"/>
      <c r="G169" s="25"/>
      <c r="H169" s="37"/>
      <c r="I169" s="37"/>
      <c r="J169" s="37"/>
      <c r="K169" s="61"/>
      <c r="L169" s="30"/>
      <c r="M169" s="7"/>
      <c r="N169" s="26"/>
      <c r="O169" s="10"/>
      <c r="P169" s="52"/>
      <c r="Q169" s="25"/>
      <c r="R169" s="53"/>
    </row>
    <row r="170" spans="2:18">
      <c r="B170" s="42">
        <v>167</v>
      </c>
      <c r="C170" s="45"/>
      <c r="D170" s="25"/>
      <c r="E170" s="25"/>
      <c r="F170" s="25"/>
      <c r="G170" s="25"/>
      <c r="H170" s="37"/>
      <c r="I170" s="37"/>
      <c r="J170" s="37"/>
      <c r="K170" s="61"/>
      <c r="L170" s="30"/>
      <c r="M170" s="7"/>
      <c r="N170" s="26"/>
      <c r="O170" s="10"/>
      <c r="P170" s="52"/>
      <c r="Q170" s="25"/>
      <c r="R170" s="53"/>
    </row>
    <row r="171" spans="2:18">
      <c r="B171" s="42">
        <v>168</v>
      </c>
      <c r="C171" s="45"/>
      <c r="D171" s="25"/>
      <c r="E171" s="25"/>
      <c r="F171" s="25"/>
      <c r="G171" s="25"/>
      <c r="H171" s="37"/>
      <c r="I171" s="37"/>
      <c r="J171" s="37"/>
      <c r="K171" s="61"/>
      <c r="L171" s="30"/>
      <c r="M171" s="7"/>
      <c r="N171" s="26"/>
      <c r="O171" s="10"/>
      <c r="P171" s="52"/>
      <c r="Q171" s="25"/>
      <c r="R171" s="53"/>
    </row>
    <row r="172" spans="2:18">
      <c r="B172" s="42">
        <v>169</v>
      </c>
      <c r="C172" s="45"/>
      <c r="D172" s="25"/>
      <c r="E172" s="25"/>
      <c r="F172" s="25"/>
      <c r="G172" s="25"/>
      <c r="H172" s="37"/>
      <c r="I172" s="37"/>
      <c r="J172" s="37"/>
      <c r="K172" s="61"/>
      <c r="L172" s="30"/>
      <c r="M172" s="7"/>
      <c r="N172" s="26"/>
      <c r="O172" s="10"/>
      <c r="P172" s="52"/>
      <c r="Q172" s="25"/>
      <c r="R172" s="53"/>
    </row>
    <row r="173" spans="2:18">
      <c r="B173" s="42">
        <v>170</v>
      </c>
      <c r="C173" s="45"/>
      <c r="D173" s="25"/>
      <c r="E173" s="25"/>
      <c r="F173" s="25"/>
      <c r="G173" s="25"/>
      <c r="H173" s="37"/>
      <c r="I173" s="37"/>
      <c r="J173" s="37"/>
      <c r="K173" s="61"/>
      <c r="L173" s="30"/>
      <c r="M173" s="7"/>
      <c r="N173" s="26"/>
      <c r="O173" s="10"/>
      <c r="P173" s="52"/>
      <c r="Q173" s="25"/>
      <c r="R173" s="53"/>
    </row>
    <row r="174" spans="2:18">
      <c r="B174" s="42">
        <v>171</v>
      </c>
      <c r="C174" s="45"/>
      <c r="D174" s="25"/>
      <c r="E174" s="25"/>
      <c r="F174" s="25"/>
      <c r="G174" s="25"/>
      <c r="H174" s="37"/>
      <c r="I174" s="37"/>
      <c r="J174" s="37"/>
      <c r="K174" s="61"/>
      <c r="L174" s="30"/>
      <c r="M174" s="7"/>
      <c r="N174" s="26"/>
      <c r="O174" s="10"/>
      <c r="P174" s="52"/>
      <c r="Q174" s="25"/>
      <c r="R174" s="53"/>
    </row>
    <row r="175" spans="2:18">
      <c r="B175" s="42">
        <v>172</v>
      </c>
      <c r="C175" s="45"/>
      <c r="D175" s="25"/>
      <c r="E175" s="25"/>
      <c r="F175" s="25"/>
      <c r="G175" s="25"/>
      <c r="H175" s="37"/>
      <c r="I175" s="37"/>
      <c r="J175" s="37"/>
      <c r="K175" s="61"/>
      <c r="L175" s="30"/>
      <c r="M175" s="7"/>
      <c r="N175" s="26"/>
      <c r="O175" s="10"/>
      <c r="P175" s="52"/>
      <c r="Q175" s="25"/>
      <c r="R175" s="53"/>
    </row>
    <row r="176" spans="2:18">
      <c r="B176" s="42">
        <v>173</v>
      </c>
      <c r="C176" s="45"/>
      <c r="D176" s="25"/>
      <c r="E176" s="25"/>
      <c r="F176" s="25"/>
      <c r="G176" s="25"/>
      <c r="H176" s="37"/>
      <c r="I176" s="37"/>
      <c r="J176" s="37"/>
      <c r="K176" s="61"/>
      <c r="L176" s="30"/>
      <c r="M176" s="7"/>
      <c r="N176" s="26"/>
      <c r="O176" s="10"/>
      <c r="P176" s="52"/>
      <c r="Q176" s="25"/>
      <c r="R176" s="53"/>
    </row>
    <row r="177" spans="2:18">
      <c r="B177" s="42">
        <v>174</v>
      </c>
      <c r="C177" s="45"/>
      <c r="D177" s="25"/>
      <c r="E177" s="25"/>
      <c r="F177" s="25"/>
      <c r="G177" s="25"/>
      <c r="H177" s="37"/>
      <c r="I177" s="37"/>
      <c r="J177" s="37"/>
      <c r="K177" s="61"/>
      <c r="L177" s="30"/>
      <c r="M177" s="7"/>
      <c r="N177" s="26"/>
      <c r="O177" s="10"/>
      <c r="P177" s="52"/>
      <c r="Q177" s="25"/>
      <c r="R177" s="53"/>
    </row>
    <row r="178" spans="2:18">
      <c r="B178" s="42">
        <v>175</v>
      </c>
      <c r="C178" s="45"/>
      <c r="D178" s="25"/>
      <c r="E178" s="25"/>
      <c r="F178" s="25"/>
      <c r="G178" s="25"/>
      <c r="H178" s="37"/>
      <c r="I178" s="37"/>
      <c r="J178" s="37"/>
      <c r="K178" s="61"/>
      <c r="L178" s="30"/>
      <c r="M178" s="7"/>
      <c r="N178" s="26"/>
      <c r="O178" s="10"/>
      <c r="P178" s="52"/>
      <c r="Q178" s="25"/>
      <c r="R178" s="53"/>
    </row>
    <row r="179" spans="2:18">
      <c r="B179" s="42">
        <v>176</v>
      </c>
      <c r="C179" s="45"/>
      <c r="D179" s="25"/>
      <c r="E179" s="25"/>
      <c r="F179" s="25"/>
      <c r="G179" s="25"/>
      <c r="H179" s="37"/>
      <c r="I179" s="37"/>
      <c r="J179" s="37"/>
      <c r="K179" s="61"/>
      <c r="L179" s="30"/>
      <c r="M179" s="7"/>
      <c r="N179" s="26"/>
      <c r="O179" s="10"/>
      <c r="P179" s="52"/>
      <c r="Q179" s="25"/>
      <c r="R179" s="53"/>
    </row>
    <row r="180" spans="2:18">
      <c r="B180" s="42">
        <v>177</v>
      </c>
      <c r="C180" s="45"/>
      <c r="D180" s="25"/>
      <c r="E180" s="25"/>
      <c r="F180" s="25"/>
      <c r="G180" s="25"/>
      <c r="H180" s="37"/>
      <c r="I180" s="37"/>
      <c r="J180" s="37"/>
      <c r="K180" s="61"/>
      <c r="L180" s="30"/>
      <c r="M180" s="7"/>
      <c r="N180" s="26"/>
      <c r="O180" s="10"/>
      <c r="P180" s="52"/>
      <c r="Q180" s="25"/>
      <c r="R180" s="53"/>
    </row>
    <row r="181" spans="2:18">
      <c r="B181" s="42">
        <v>178</v>
      </c>
      <c r="C181" s="45"/>
      <c r="D181" s="25"/>
      <c r="E181" s="25"/>
      <c r="F181" s="25"/>
      <c r="G181" s="25"/>
      <c r="H181" s="37"/>
      <c r="I181" s="37"/>
      <c r="J181" s="37"/>
      <c r="K181" s="61"/>
      <c r="L181" s="30"/>
      <c r="M181" s="7"/>
      <c r="N181" s="26"/>
      <c r="O181" s="10"/>
      <c r="P181" s="52"/>
      <c r="Q181" s="25"/>
      <c r="R181" s="53"/>
    </row>
    <row r="182" spans="2:18">
      <c r="B182" s="42">
        <v>179</v>
      </c>
      <c r="C182" s="45"/>
      <c r="D182" s="25"/>
      <c r="E182" s="25"/>
      <c r="F182" s="25"/>
      <c r="G182" s="25"/>
      <c r="H182" s="37"/>
      <c r="I182" s="37"/>
      <c r="J182" s="37"/>
      <c r="K182" s="61"/>
      <c r="L182" s="30"/>
      <c r="M182" s="7"/>
      <c r="N182" s="26"/>
      <c r="O182" s="10"/>
      <c r="P182" s="52"/>
      <c r="Q182" s="25"/>
      <c r="R182" s="53"/>
    </row>
    <row r="183" spans="2:18">
      <c r="B183" s="42">
        <v>180</v>
      </c>
      <c r="C183" s="45"/>
      <c r="D183" s="25"/>
      <c r="E183" s="25"/>
      <c r="F183" s="25"/>
      <c r="G183" s="25"/>
      <c r="H183" s="37"/>
      <c r="I183" s="37"/>
      <c r="J183" s="37"/>
      <c r="K183" s="61"/>
      <c r="L183" s="30"/>
      <c r="M183" s="7"/>
      <c r="N183" s="26"/>
      <c r="O183" s="10"/>
      <c r="P183" s="52"/>
      <c r="Q183" s="25"/>
      <c r="R183" s="53"/>
    </row>
    <row r="184" spans="2:18">
      <c r="B184" s="42">
        <v>181</v>
      </c>
      <c r="C184" s="45"/>
      <c r="D184" s="25"/>
      <c r="E184" s="25"/>
      <c r="F184" s="25"/>
      <c r="G184" s="25"/>
      <c r="H184" s="37"/>
      <c r="I184" s="37"/>
      <c r="J184" s="37"/>
      <c r="K184" s="61"/>
      <c r="L184" s="30"/>
      <c r="M184" s="7"/>
      <c r="N184" s="26"/>
      <c r="O184" s="10"/>
      <c r="P184" s="52"/>
      <c r="Q184" s="25"/>
      <c r="R184" s="53"/>
    </row>
    <row r="185" spans="2:18">
      <c r="B185" s="42">
        <v>182</v>
      </c>
      <c r="C185" s="45"/>
      <c r="D185" s="25"/>
      <c r="E185" s="25"/>
      <c r="F185" s="25"/>
      <c r="G185" s="25"/>
      <c r="H185" s="37"/>
      <c r="I185" s="37"/>
      <c r="J185" s="37"/>
      <c r="K185" s="61"/>
      <c r="L185" s="30"/>
      <c r="M185" s="7"/>
      <c r="N185" s="26"/>
      <c r="O185" s="10"/>
      <c r="P185" s="52"/>
      <c r="Q185" s="25"/>
      <c r="R185" s="53"/>
    </row>
    <row r="186" spans="2:18">
      <c r="B186" s="42">
        <v>183</v>
      </c>
      <c r="C186" s="45"/>
      <c r="D186" s="25"/>
      <c r="E186" s="25"/>
      <c r="F186" s="25"/>
      <c r="G186" s="25"/>
      <c r="H186" s="37"/>
      <c r="I186" s="37"/>
      <c r="J186" s="37"/>
      <c r="K186" s="61"/>
      <c r="L186" s="30"/>
      <c r="M186" s="7"/>
      <c r="N186" s="26"/>
      <c r="O186" s="10"/>
      <c r="P186" s="52"/>
      <c r="Q186" s="25"/>
      <c r="R186" s="53"/>
    </row>
    <row r="187" spans="2:18">
      <c r="B187" s="42">
        <v>184</v>
      </c>
      <c r="C187" s="45"/>
      <c r="D187" s="25"/>
      <c r="E187" s="25"/>
      <c r="F187" s="25"/>
      <c r="G187" s="25"/>
      <c r="H187" s="37"/>
      <c r="I187" s="37"/>
      <c r="J187" s="37"/>
      <c r="K187" s="61"/>
      <c r="L187" s="30"/>
      <c r="M187" s="7"/>
      <c r="N187" s="26"/>
      <c r="O187" s="10"/>
      <c r="P187" s="52"/>
      <c r="Q187" s="25"/>
      <c r="R187" s="53"/>
    </row>
    <row r="188" spans="2:18">
      <c r="B188" s="42">
        <v>185</v>
      </c>
      <c r="C188" s="45"/>
      <c r="D188" s="25"/>
      <c r="E188" s="25"/>
      <c r="F188" s="25"/>
      <c r="G188" s="25"/>
      <c r="H188" s="37"/>
      <c r="I188" s="37"/>
      <c r="J188" s="37"/>
      <c r="K188" s="61"/>
      <c r="L188" s="30"/>
      <c r="M188" s="7"/>
      <c r="N188" s="26"/>
      <c r="O188" s="10"/>
      <c r="P188" s="52"/>
      <c r="Q188" s="25"/>
      <c r="R188" s="53"/>
    </row>
    <row r="189" spans="2:18">
      <c r="B189" s="42">
        <v>186</v>
      </c>
      <c r="C189" s="45"/>
      <c r="D189" s="25"/>
      <c r="E189" s="25"/>
      <c r="F189" s="25"/>
      <c r="G189" s="25"/>
      <c r="H189" s="37"/>
      <c r="I189" s="37"/>
      <c r="J189" s="37"/>
      <c r="K189" s="61"/>
      <c r="L189" s="30"/>
      <c r="M189" s="7"/>
      <c r="N189" s="26"/>
      <c r="O189" s="10"/>
      <c r="P189" s="52"/>
      <c r="Q189" s="25"/>
      <c r="R189" s="53"/>
    </row>
    <row r="190" spans="2:18">
      <c r="B190" s="42">
        <v>187</v>
      </c>
      <c r="C190" s="45"/>
      <c r="D190" s="25"/>
      <c r="E190" s="25"/>
      <c r="F190" s="25"/>
      <c r="G190" s="25"/>
      <c r="H190" s="37"/>
      <c r="I190" s="37"/>
      <c r="J190" s="37"/>
      <c r="K190" s="61"/>
      <c r="L190" s="30"/>
      <c r="M190" s="7"/>
      <c r="N190" s="26"/>
      <c r="O190" s="10"/>
      <c r="P190" s="52"/>
      <c r="Q190" s="25"/>
      <c r="R190" s="53"/>
    </row>
    <row r="191" spans="2:18">
      <c r="B191" s="42">
        <v>188</v>
      </c>
      <c r="C191" s="45"/>
      <c r="D191" s="25"/>
      <c r="E191" s="25"/>
      <c r="F191" s="25"/>
      <c r="G191" s="25"/>
      <c r="H191" s="37"/>
      <c r="I191" s="37"/>
      <c r="J191" s="37"/>
      <c r="K191" s="61"/>
      <c r="L191" s="30"/>
      <c r="M191" s="7"/>
      <c r="N191" s="26"/>
      <c r="O191" s="10"/>
      <c r="P191" s="52"/>
      <c r="Q191" s="25"/>
      <c r="R191" s="53"/>
    </row>
    <row r="192" spans="2:18">
      <c r="B192" s="42">
        <v>189</v>
      </c>
      <c r="C192" s="45"/>
      <c r="D192" s="25"/>
      <c r="E192" s="25"/>
      <c r="F192" s="25"/>
      <c r="G192" s="25"/>
      <c r="H192" s="37"/>
      <c r="I192" s="37"/>
      <c r="J192" s="37"/>
      <c r="K192" s="61"/>
      <c r="L192" s="30"/>
      <c r="M192" s="7"/>
      <c r="N192" s="26"/>
      <c r="O192" s="10"/>
      <c r="P192" s="52"/>
      <c r="Q192" s="25"/>
      <c r="R192" s="53"/>
    </row>
    <row r="193" spans="2:18">
      <c r="B193" s="42">
        <v>190</v>
      </c>
      <c r="C193" s="45"/>
      <c r="D193" s="25"/>
      <c r="E193" s="25"/>
      <c r="F193" s="25"/>
      <c r="G193" s="25"/>
      <c r="H193" s="37"/>
      <c r="I193" s="37"/>
      <c r="J193" s="37"/>
      <c r="K193" s="61"/>
      <c r="L193" s="30"/>
      <c r="M193" s="7"/>
      <c r="N193" s="26"/>
      <c r="O193" s="10"/>
      <c r="P193" s="52"/>
      <c r="Q193" s="25"/>
      <c r="R193" s="53"/>
    </row>
    <row r="194" spans="2:18">
      <c r="B194" s="42">
        <v>191</v>
      </c>
      <c r="C194" s="45"/>
      <c r="D194" s="25"/>
      <c r="E194" s="25"/>
      <c r="F194" s="25"/>
      <c r="G194" s="25"/>
      <c r="H194" s="37"/>
      <c r="I194" s="37"/>
      <c r="J194" s="37"/>
      <c r="K194" s="61"/>
      <c r="L194" s="30"/>
      <c r="M194" s="7"/>
      <c r="N194" s="26"/>
      <c r="O194" s="10"/>
      <c r="P194" s="52"/>
      <c r="Q194" s="25"/>
      <c r="R194" s="53"/>
    </row>
    <row r="195" spans="2:18">
      <c r="B195" s="42">
        <v>192</v>
      </c>
      <c r="C195" s="45"/>
      <c r="D195" s="25"/>
      <c r="E195" s="25"/>
      <c r="F195" s="25"/>
      <c r="G195" s="25"/>
      <c r="H195" s="37"/>
      <c r="I195" s="37"/>
      <c r="J195" s="37"/>
      <c r="K195" s="61"/>
      <c r="L195" s="30"/>
      <c r="M195" s="7"/>
      <c r="N195" s="26"/>
      <c r="O195" s="10"/>
      <c r="P195" s="52"/>
      <c r="Q195" s="25"/>
      <c r="R195" s="53"/>
    </row>
    <row r="196" spans="2:18">
      <c r="B196" s="42">
        <v>193</v>
      </c>
      <c r="C196" s="45"/>
      <c r="D196" s="25"/>
      <c r="E196" s="25"/>
      <c r="F196" s="25"/>
      <c r="G196" s="25"/>
      <c r="H196" s="37"/>
      <c r="I196" s="37"/>
      <c r="J196" s="37"/>
      <c r="K196" s="61"/>
      <c r="L196" s="30"/>
      <c r="M196" s="7"/>
      <c r="N196" s="26"/>
      <c r="O196" s="10"/>
      <c r="P196" s="52"/>
      <c r="Q196" s="25"/>
      <c r="R196" s="53"/>
    </row>
    <row r="197" spans="2:18">
      <c r="B197" s="42">
        <v>194</v>
      </c>
      <c r="C197" s="45"/>
      <c r="D197" s="25"/>
      <c r="E197" s="25"/>
      <c r="F197" s="25"/>
      <c r="G197" s="25"/>
      <c r="H197" s="37"/>
      <c r="I197" s="37"/>
      <c r="J197" s="37"/>
      <c r="K197" s="61"/>
      <c r="L197" s="30"/>
      <c r="M197" s="7"/>
      <c r="N197" s="26"/>
      <c r="O197" s="10"/>
      <c r="P197" s="52"/>
      <c r="Q197" s="25"/>
      <c r="R197" s="53"/>
    </row>
    <row r="198" spans="2:18">
      <c r="B198" s="42">
        <v>195</v>
      </c>
      <c r="C198" s="45"/>
      <c r="D198" s="25"/>
      <c r="E198" s="25"/>
      <c r="F198" s="25"/>
      <c r="G198" s="25"/>
      <c r="H198" s="37"/>
      <c r="I198" s="37"/>
      <c r="J198" s="37"/>
      <c r="K198" s="61"/>
      <c r="L198" s="30"/>
      <c r="M198" s="7"/>
      <c r="N198" s="26"/>
      <c r="O198" s="10"/>
      <c r="P198" s="52"/>
      <c r="Q198" s="25"/>
      <c r="R198" s="53"/>
    </row>
    <row r="199" spans="2:18">
      <c r="B199" s="42">
        <v>196</v>
      </c>
      <c r="C199" s="45"/>
      <c r="D199" s="25"/>
      <c r="E199" s="25"/>
      <c r="F199" s="25"/>
      <c r="G199" s="25"/>
      <c r="H199" s="37"/>
      <c r="I199" s="37"/>
      <c r="J199" s="37"/>
      <c r="K199" s="61"/>
      <c r="L199" s="30"/>
      <c r="M199" s="7"/>
      <c r="N199" s="26"/>
      <c r="O199" s="10"/>
      <c r="P199" s="52"/>
      <c r="Q199" s="25"/>
      <c r="R199" s="53"/>
    </row>
    <row r="200" spans="2:18">
      <c r="B200" s="42">
        <v>197</v>
      </c>
      <c r="C200" s="45"/>
      <c r="D200" s="25"/>
      <c r="E200" s="25"/>
      <c r="F200" s="25"/>
      <c r="G200" s="25"/>
      <c r="H200" s="37"/>
      <c r="I200" s="37"/>
      <c r="J200" s="37"/>
      <c r="K200" s="61"/>
      <c r="L200" s="30"/>
      <c r="M200" s="7"/>
      <c r="N200" s="26"/>
      <c r="O200" s="10"/>
      <c r="P200" s="52"/>
      <c r="Q200" s="25"/>
      <c r="R200" s="53"/>
    </row>
    <row r="201" spans="2:18">
      <c r="B201" s="42">
        <v>198</v>
      </c>
      <c r="C201" s="45"/>
      <c r="D201" s="25"/>
      <c r="E201" s="25"/>
      <c r="F201" s="25"/>
      <c r="G201" s="25"/>
      <c r="H201" s="37"/>
      <c r="I201" s="37"/>
      <c r="J201" s="37"/>
      <c r="K201" s="61"/>
      <c r="L201" s="30"/>
      <c r="M201" s="7"/>
      <c r="N201" s="26"/>
      <c r="O201" s="10"/>
      <c r="P201" s="52"/>
      <c r="Q201" s="25"/>
      <c r="R201" s="53"/>
    </row>
    <row r="202" spans="2:18">
      <c r="B202" s="42">
        <v>199</v>
      </c>
      <c r="C202" s="45"/>
      <c r="D202" s="25"/>
      <c r="E202" s="25"/>
      <c r="F202" s="25"/>
      <c r="G202" s="25"/>
      <c r="H202" s="37"/>
      <c r="I202" s="37"/>
      <c r="J202" s="37"/>
      <c r="K202" s="61"/>
      <c r="L202" s="30"/>
      <c r="M202" s="7"/>
      <c r="N202" s="26"/>
      <c r="O202" s="10"/>
      <c r="P202" s="52"/>
      <c r="Q202" s="25"/>
      <c r="R202" s="53"/>
    </row>
    <row r="203" spans="2:18">
      <c r="B203" s="42">
        <v>200</v>
      </c>
      <c r="C203" s="45"/>
      <c r="D203" s="25"/>
      <c r="E203" s="25"/>
      <c r="F203" s="25"/>
      <c r="G203" s="25"/>
      <c r="H203" s="37"/>
      <c r="I203" s="37"/>
      <c r="J203" s="37"/>
      <c r="K203" s="61"/>
      <c r="L203" s="30"/>
      <c r="M203" s="7"/>
      <c r="N203" s="26"/>
      <c r="O203" s="10"/>
      <c r="P203" s="52"/>
      <c r="Q203" s="25"/>
      <c r="R203" s="53"/>
    </row>
    <row r="204" spans="2:18">
      <c r="B204" s="42">
        <v>201</v>
      </c>
      <c r="C204" s="45"/>
      <c r="D204" s="25"/>
      <c r="E204" s="25"/>
      <c r="F204" s="25"/>
      <c r="G204" s="25"/>
      <c r="H204" s="37"/>
      <c r="I204" s="37"/>
      <c r="J204" s="37"/>
      <c r="K204" s="61"/>
      <c r="L204" s="30"/>
      <c r="M204" s="7"/>
      <c r="N204" s="26"/>
      <c r="O204" s="10"/>
      <c r="P204" s="52"/>
      <c r="Q204" s="25"/>
      <c r="R204" s="53"/>
    </row>
    <row r="205" spans="2:18">
      <c r="B205" s="42">
        <v>202</v>
      </c>
      <c r="C205" s="45"/>
      <c r="D205" s="25"/>
      <c r="E205" s="25"/>
      <c r="F205" s="25"/>
      <c r="G205" s="25"/>
      <c r="H205" s="37"/>
      <c r="I205" s="37"/>
      <c r="J205" s="37"/>
      <c r="K205" s="61"/>
      <c r="L205" s="30"/>
      <c r="M205" s="7"/>
      <c r="N205" s="26"/>
      <c r="O205" s="10"/>
      <c r="P205" s="52"/>
      <c r="Q205" s="25"/>
      <c r="R205" s="53"/>
    </row>
    <row r="206" spans="2:18">
      <c r="B206" s="42">
        <v>203</v>
      </c>
      <c r="C206" s="45"/>
      <c r="D206" s="25"/>
      <c r="E206" s="25"/>
      <c r="F206" s="25"/>
      <c r="G206" s="25"/>
      <c r="H206" s="37"/>
      <c r="I206" s="37"/>
      <c r="J206" s="37"/>
      <c r="K206" s="61"/>
      <c r="L206" s="30"/>
      <c r="M206" s="7"/>
      <c r="N206" s="26"/>
      <c r="O206" s="10"/>
      <c r="P206" s="52"/>
      <c r="Q206" s="25"/>
      <c r="R206" s="53"/>
    </row>
    <row r="207" spans="2:18">
      <c r="B207" s="42">
        <v>204</v>
      </c>
      <c r="C207" s="45"/>
      <c r="D207" s="25"/>
      <c r="E207" s="25"/>
      <c r="F207" s="25"/>
      <c r="G207" s="25"/>
      <c r="H207" s="37"/>
      <c r="I207" s="37"/>
      <c r="J207" s="37"/>
      <c r="K207" s="61"/>
      <c r="L207" s="30"/>
      <c r="M207" s="7"/>
      <c r="N207" s="26"/>
      <c r="O207" s="10"/>
      <c r="P207" s="52"/>
      <c r="Q207" s="25"/>
      <c r="R207" s="53"/>
    </row>
    <row r="208" spans="2:18">
      <c r="B208" s="42">
        <v>205</v>
      </c>
      <c r="C208" s="45"/>
      <c r="D208" s="25"/>
      <c r="E208" s="25"/>
      <c r="F208" s="25"/>
      <c r="G208" s="25"/>
      <c r="H208" s="37"/>
      <c r="I208" s="37"/>
      <c r="J208" s="37"/>
      <c r="K208" s="61"/>
      <c r="L208" s="30"/>
      <c r="M208" s="7"/>
      <c r="N208" s="26"/>
      <c r="O208" s="10"/>
      <c r="P208" s="52"/>
      <c r="Q208" s="25"/>
      <c r="R208" s="53"/>
    </row>
    <row r="209" spans="2:18">
      <c r="B209" s="42">
        <v>206</v>
      </c>
      <c r="C209" s="45"/>
      <c r="D209" s="25"/>
      <c r="E209" s="25"/>
      <c r="F209" s="25"/>
      <c r="G209" s="25"/>
      <c r="H209" s="37"/>
      <c r="I209" s="37"/>
      <c r="J209" s="37"/>
      <c r="K209" s="61"/>
      <c r="L209" s="30"/>
      <c r="M209" s="7"/>
      <c r="N209" s="26"/>
      <c r="O209" s="10"/>
      <c r="P209" s="52"/>
      <c r="Q209" s="25"/>
      <c r="R209" s="53"/>
    </row>
    <row r="210" spans="2:18">
      <c r="B210" s="42">
        <v>207</v>
      </c>
      <c r="C210" s="45"/>
      <c r="D210" s="25"/>
      <c r="E210" s="25"/>
      <c r="F210" s="25"/>
      <c r="G210" s="25"/>
      <c r="H210" s="37"/>
      <c r="I210" s="37"/>
      <c r="J210" s="37"/>
      <c r="K210" s="61"/>
      <c r="L210" s="30"/>
      <c r="M210" s="7"/>
      <c r="N210" s="26"/>
      <c r="O210" s="10"/>
      <c r="P210" s="52"/>
      <c r="Q210" s="25"/>
      <c r="R210" s="53"/>
    </row>
    <row r="211" spans="2:18">
      <c r="B211" s="42">
        <v>208</v>
      </c>
      <c r="C211" s="45"/>
      <c r="D211" s="25"/>
      <c r="E211" s="25"/>
      <c r="F211" s="25"/>
      <c r="G211" s="25"/>
      <c r="H211" s="37"/>
      <c r="I211" s="37"/>
      <c r="J211" s="37"/>
      <c r="K211" s="61"/>
      <c r="L211" s="30"/>
      <c r="M211" s="7"/>
      <c r="N211" s="26"/>
      <c r="O211" s="10"/>
      <c r="P211" s="52"/>
      <c r="Q211" s="25"/>
      <c r="R211" s="53"/>
    </row>
    <row r="212" spans="2:18">
      <c r="B212" s="42">
        <v>209</v>
      </c>
      <c r="C212" s="45"/>
      <c r="D212" s="25"/>
      <c r="E212" s="25"/>
      <c r="F212" s="25"/>
      <c r="G212" s="25"/>
      <c r="H212" s="37"/>
      <c r="I212" s="37"/>
      <c r="J212" s="37"/>
      <c r="K212" s="61"/>
      <c r="L212" s="30"/>
      <c r="M212" s="7"/>
      <c r="N212" s="26"/>
      <c r="O212" s="10"/>
      <c r="P212" s="52"/>
      <c r="Q212" s="25"/>
      <c r="R212" s="53"/>
    </row>
    <row r="213" spans="2:18">
      <c r="B213" s="42">
        <v>210</v>
      </c>
      <c r="C213" s="45"/>
      <c r="D213" s="25"/>
      <c r="E213" s="25"/>
      <c r="F213" s="25"/>
      <c r="G213" s="25"/>
      <c r="H213" s="37"/>
      <c r="I213" s="37"/>
      <c r="J213" s="37"/>
      <c r="K213" s="61"/>
      <c r="L213" s="30"/>
      <c r="M213" s="7"/>
      <c r="N213" s="26"/>
      <c r="O213" s="10"/>
      <c r="P213" s="52"/>
      <c r="Q213" s="25"/>
      <c r="R213" s="53"/>
    </row>
    <row r="214" spans="2:18">
      <c r="B214" s="42">
        <v>211</v>
      </c>
      <c r="C214" s="45"/>
      <c r="D214" s="25"/>
      <c r="E214" s="25"/>
      <c r="F214" s="25"/>
      <c r="G214" s="25"/>
      <c r="H214" s="37"/>
      <c r="I214" s="37"/>
      <c r="J214" s="37"/>
      <c r="K214" s="61"/>
      <c r="L214" s="30"/>
      <c r="M214" s="7"/>
      <c r="N214" s="26"/>
      <c r="O214" s="10"/>
      <c r="P214" s="52"/>
      <c r="Q214" s="25"/>
      <c r="R214" s="53"/>
    </row>
    <row r="215" spans="2:18">
      <c r="B215" s="42">
        <v>212</v>
      </c>
      <c r="C215" s="45"/>
      <c r="D215" s="25"/>
      <c r="E215" s="25"/>
      <c r="F215" s="25"/>
      <c r="G215" s="25"/>
      <c r="H215" s="37"/>
      <c r="I215" s="37"/>
      <c r="J215" s="37"/>
      <c r="K215" s="61"/>
      <c r="L215" s="30"/>
      <c r="M215" s="7"/>
      <c r="N215" s="26"/>
      <c r="O215" s="10"/>
      <c r="P215" s="52"/>
      <c r="Q215" s="25"/>
      <c r="R215" s="53"/>
    </row>
    <row r="216" spans="2:18">
      <c r="B216" s="42">
        <v>213</v>
      </c>
      <c r="C216" s="45"/>
      <c r="D216" s="25"/>
      <c r="E216" s="25"/>
      <c r="F216" s="25"/>
      <c r="G216" s="25"/>
      <c r="H216" s="37"/>
      <c r="I216" s="37"/>
      <c r="J216" s="37"/>
      <c r="K216" s="61"/>
      <c r="L216" s="30"/>
      <c r="M216" s="7"/>
      <c r="N216" s="26"/>
      <c r="O216" s="10"/>
      <c r="P216" s="52"/>
      <c r="Q216" s="25"/>
      <c r="R216" s="53"/>
    </row>
    <row r="217" spans="2:18">
      <c r="B217" s="42">
        <v>214</v>
      </c>
      <c r="C217" s="45"/>
      <c r="D217" s="25"/>
      <c r="E217" s="25"/>
      <c r="F217" s="25"/>
      <c r="G217" s="25"/>
      <c r="H217" s="37"/>
      <c r="I217" s="37"/>
      <c r="J217" s="37"/>
      <c r="K217" s="61"/>
      <c r="L217" s="30"/>
      <c r="M217" s="7"/>
      <c r="N217" s="26"/>
      <c r="O217" s="10"/>
      <c r="P217" s="52"/>
      <c r="Q217" s="25"/>
      <c r="R217" s="53"/>
    </row>
    <row r="218" spans="2:18">
      <c r="B218" s="42">
        <v>215</v>
      </c>
      <c r="C218" s="45"/>
      <c r="D218" s="25"/>
      <c r="E218" s="25"/>
      <c r="F218" s="25"/>
      <c r="G218" s="25"/>
      <c r="H218" s="37"/>
      <c r="I218" s="37"/>
      <c r="J218" s="37"/>
      <c r="K218" s="61"/>
      <c r="L218" s="30"/>
      <c r="M218" s="7"/>
      <c r="N218" s="26"/>
      <c r="O218" s="10"/>
      <c r="P218" s="52"/>
      <c r="Q218" s="25"/>
      <c r="R218" s="53"/>
    </row>
    <row r="219" spans="2:18">
      <c r="B219" s="42">
        <v>216</v>
      </c>
      <c r="C219" s="45"/>
      <c r="D219" s="25"/>
      <c r="E219" s="25"/>
      <c r="F219" s="25"/>
      <c r="G219" s="25"/>
      <c r="H219" s="37"/>
      <c r="I219" s="37"/>
      <c r="J219" s="37"/>
      <c r="K219" s="61"/>
      <c r="L219" s="30"/>
      <c r="M219" s="7"/>
      <c r="N219" s="26"/>
      <c r="O219" s="10"/>
      <c r="P219" s="52"/>
      <c r="Q219" s="25"/>
      <c r="R219" s="53"/>
    </row>
    <row r="220" spans="2:18">
      <c r="B220" s="42">
        <v>217</v>
      </c>
      <c r="C220" s="45"/>
      <c r="D220" s="25"/>
      <c r="E220" s="25"/>
      <c r="F220" s="25"/>
      <c r="G220" s="25"/>
      <c r="H220" s="37"/>
      <c r="I220" s="37"/>
      <c r="J220" s="37"/>
      <c r="K220" s="61"/>
      <c r="L220" s="30"/>
      <c r="M220" s="7"/>
      <c r="N220" s="26"/>
      <c r="O220" s="10"/>
      <c r="P220" s="52"/>
      <c r="Q220" s="25"/>
      <c r="R220" s="53"/>
    </row>
    <row r="221" spans="2:18">
      <c r="B221" s="42">
        <v>218</v>
      </c>
      <c r="C221" s="45"/>
      <c r="D221" s="25"/>
      <c r="E221" s="25"/>
      <c r="F221" s="25"/>
      <c r="G221" s="25"/>
      <c r="H221" s="37"/>
      <c r="I221" s="37"/>
      <c r="J221" s="37"/>
      <c r="K221" s="61"/>
      <c r="L221" s="30"/>
      <c r="M221" s="7"/>
      <c r="N221" s="26"/>
      <c r="O221" s="10"/>
      <c r="P221" s="52"/>
      <c r="Q221" s="25"/>
      <c r="R221" s="53"/>
    </row>
    <row r="222" spans="2:18">
      <c r="B222" s="42">
        <v>219</v>
      </c>
      <c r="C222" s="45"/>
      <c r="D222" s="25"/>
      <c r="E222" s="25"/>
      <c r="F222" s="25"/>
      <c r="G222" s="25"/>
      <c r="H222" s="37"/>
      <c r="I222" s="37"/>
      <c r="J222" s="37"/>
      <c r="K222" s="61"/>
      <c r="L222" s="30"/>
      <c r="M222" s="7"/>
      <c r="N222" s="26"/>
      <c r="O222" s="10"/>
      <c r="P222" s="52"/>
      <c r="Q222" s="25"/>
      <c r="R222" s="53"/>
    </row>
    <row r="223" spans="2:18">
      <c r="B223" s="42">
        <v>220</v>
      </c>
      <c r="C223" s="45"/>
      <c r="D223" s="25"/>
      <c r="E223" s="25"/>
      <c r="F223" s="25"/>
      <c r="G223" s="25"/>
      <c r="H223" s="37"/>
      <c r="I223" s="37"/>
      <c r="J223" s="37"/>
      <c r="K223" s="61"/>
      <c r="L223" s="30"/>
      <c r="M223" s="7"/>
      <c r="N223" s="26"/>
      <c r="O223" s="10"/>
      <c r="P223" s="52"/>
      <c r="Q223" s="25"/>
      <c r="R223" s="53"/>
    </row>
    <row r="224" spans="2:18">
      <c r="B224" s="42">
        <v>221</v>
      </c>
      <c r="C224" s="45"/>
      <c r="D224" s="25"/>
      <c r="E224" s="25"/>
      <c r="F224" s="25"/>
      <c r="G224" s="25"/>
      <c r="H224" s="37"/>
      <c r="I224" s="37"/>
      <c r="J224" s="37"/>
      <c r="K224" s="61"/>
      <c r="L224" s="30"/>
      <c r="M224" s="7"/>
      <c r="N224" s="26"/>
      <c r="O224" s="10"/>
      <c r="P224" s="52"/>
      <c r="Q224" s="25"/>
      <c r="R224" s="53"/>
    </row>
    <row r="225" spans="2:18">
      <c r="B225" s="42">
        <v>222</v>
      </c>
      <c r="C225" s="45"/>
      <c r="D225" s="25"/>
      <c r="E225" s="25"/>
      <c r="F225" s="25"/>
      <c r="G225" s="25"/>
      <c r="H225" s="37"/>
      <c r="I225" s="37"/>
      <c r="J225" s="37"/>
      <c r="K225" s="61"/>
      <c r="L225" s="30"/>
      <c r="M225" s="7"/>
      <c r="N225" s="26"/>
      <c r="O225" s="10"/>
      <c r="P225" s="52"/>
      <c r="Q225" s="25"/>
      <c r="R225" s="53"/>
    </row>
    <row r="226" spans="2:18">
      <c r="B226" s="42">
        <v>223</v>
      </c>
      <c r="C226" s="45"/>
      <c r="D226" s="25"/>
      <c r="E226" s="25"/>
      <c r="F226" s="25"/>
      <c r="G226" s="25"/>
      <c r="H226" s="37"/>
      <c r="I226" s="37"/>
      <c r="J226" s="37"/>
      <c r="K226" s="61"/>
      <c r="L226" s="30"/>
      <c r="M226" s="7"/>
      <c r="N226" s="26"/>
      <c r="O226" s="10"/>
      <c r="P226" s="52"/>
      <c r="Q226" s="25"/>
      <c r="R226" s="53"/>
    </row>
    <row r="227" spans="2:18">
      <c r="B227" s="42">
        <v>224</v>
      </c>
      <c r="C227" s="45"/>
      <c r="D227" s="25"/>
      <c r="E227" s="25"/>
      <c r="F227" s="25"/>
      <c r="G227" s="25"/>
      <c r="H227" s="37"/>
      <c r="I227" s="37"/>
      <c r="J227" s="37"/>
      <c r="K227" s="61"/>
      <c r="L227" s="30"/>
      <c r="M227" s="7"/>
      <c r="N227" s="26"/>
      <c r="O227" s="10"/>
      <c r="P227" s="52"/>
      <c r="Q227" s="25"/>
      <c r="R227" s="53"/>
    </row>
    <row r="228" spans="2:18">
      <c r="B228" s="42">
        <v>225</v>
      </c>
      <c r="C228" s="45"/>
      <c r="D228" s="25"/>
      <c r="E228" s="25"/>
      <c r="F228" s="25"/>
      <c r="G228" s="25"/>
      <c r="H228" s="37"/>
      <c r="I228" s="37"/>
      <c r="J228" s="37"/>
      <c r="K228" s="61"/>
      <c r="L228" s="30"/>
      <c r="M228" s="7"/>
      <c r="N228" s="26"/>
      <c r="O228" s="10"/>
      <c r="P228" s="52"/>
      <c r="Q228" s="25"/>
      <c r="R228" s="53"/>
    </row>
    <row r="229" spans="2:18">
      <c r="B229" s="42">
        <v>226</v>
      </c>
      <c r="C229" s="45"/>
      <c r="D229" s="25"/>
      <c r="E229" s="25"/>
      <c r="F229" s="25"/>
      <c r="G229" s="25"/>
      <c r="H229" s="37"/>
      <c r="I229" s="37"/>
      <c r="J229" s="37"/>
      <c r="K229" s="61"/>
      <c r="L229" s="30"/>
      <c r="M229" s="7"/>
      <c r="N229" s="26"/>
      <c r="O229" s="10"/>
      <c r="P229" s="52"/>
      <c r="Q229" s="25"/>
      <c r="R229" s="53"/>
    </row>
    <row r="230" spans="2:18">
      <c r="B230" s="42">
        <v>227</v>
      </c>
      <c r="C230" s="45"/>
      <c r="D230" s="25"/>
      <c r="E230" s="25"/>
      <c r="F230" s="25"/>
      <c r="G230" s="25"/>
      <c r="H230" s="37"/>
      <c r="I230" s="37"/>
      <c r="J230" s="37"/>
      <c r="K230" s="61"/>
      <c r="L230" s="30"/>
      <c r="M230" s="7"/>
      <c r="N230" s="26"/>
      <c r="O230" s="10"/>
      <c r="P230" s="52"/>
      <c r="Q230" s="25"/>
      <c r="R230" s="53"/>
    </row>
    <row r="231" spans="2:18">
      <c r="B231" s="42">
        <v>228</v>
      </c>
      <c r="C231" s="45"/>
      <c r="D231" s="25"/>
      <c r="E231" s="25"/>
      <c r="F231" s="25"/>
      <c r="G231" s="25"/>
      <c r="H231" s="37"/>
      <c r="I231" s="37"/>
      <c r="J231" s="37"/>
      <c r="K231" s="61"/>
      <c r="L231" s="30"/>
      <c r="M231" s="7"/>
      <c r="N231" s="26"/>
      <c r="O231" s="10"/>
      <c r="P231" s="52"/>
      <c r="Q231" s="25"/>
      <c r="R231" s="53"/>
    </row>
    <row r="232" spans="2:18">
      <c r="B232" s="42">
        <v>229</v>
      </c>
      <c r="C232" s="45"/>
      <c r="D232" s="25"/>
      <c r="E232" s="25"/>
      <c r="F232" s="25"/>
      <c r="G232" s="25"/>
      <c r="H232" s="37"/>
      <c r="I232" s="37"/>
      <c r="J232" s="37"/>
      <c r="K232" s="61"/>
      <c r="L232" s="30"/>
      <c r="M232" s="7"/>
      <c r="N232" s="26"/>
      <c r="O232" s="10"/>
      <c r="P232" s="52"/>
      <c r="Q232" s="25"/>
      <c r="R232" s="53"/>
    </row>
    <row r="233" spans="2:18">
      <c r="B233" s="42">
        <v>230</v>
      </c>
      <c r="C233" s="45"/>
      <c r="D233" s="25"/>
      <c r="E233" s="25"/>
      <c r="F233" s="25"/>
      <c r="G233" s="25"/>
      <c r="H233" s="37"/>
      <c r="I233" s="37"/>
      <c r="J233" s="37"/>
      <c r="K233" s="61"/>
      <c r="L233" s="30"/>
      <c r="M233" s="7"/>
      <c r="N233" s="26"/>
      <c r="O233" s="10"/>
      <c r="P233" s="52"/>
      <c r="Q233" s="25"/>
      <c r="R233" s="53"/>
    </row>
    <row r="234" spans="2:18">
      <c r="B234" s="42">
        <v>231</v>
      </c>
      <c r="C234" s="45"/>
      <c r="D234" s="25"/>
      <c r="E234" s="25"/>
      <c r="F234" s="25"/>
      <c r="G234" s="25"/>
      <c r="H234" s="37"/>
      <c r="I234" s="37"/>
      <c r="J234" s="37"/>
      <c r="K234" s="61"/>
      <c r="L234" s="30"/>
      <c r="M234" s="7"/>
      <c r="N234" s="26"/>
      <c r="O234" s="10"/>
      <c r="P234" s="52"/>
      <c r="Q234" s="25"/>
      <c r="R234" s="53"/>
    </row>
    <row r="235" spans="2:18">
      <c r="B235" s="42">
        <v>232</v>
      </c>
      <c r="C235" s="45"/>
      <c r="D235" s="25"/>
      <c r="E235" s="25"/>
      <c r="F235" s="25"/>
      <c r="G235" s="25"/>
      <c r="H235" s="37"/>
      <c r="I235" s="37"/>
      <c r="J235" s="37"/>
      <c r="K235" s="61"/>
      <c r="L235" s="30"/>
      <c r="M235" s="7"/>
      <c r="N235" s="26"/>
      <c r="O235" s="10"/>
      <c r="P235" s="52"/>
      <c r="Q235" s="25"/>
      <c r="R235" s="53"/>
    </row>
    <row r="236" spans="2:18">
      <c r="B236" s="42">
        <v>233</v>
      </c>
      <c r="C236" s="45"/>
      <c r="D236" s="25"/>
      <c r="E236" s="25"/>
      <c r="F236" s="25"/>
      <c r="G236" s="25"/>
      <c r="H236" s="37"/>
      <c r="I236" s="37"/>
      <c r="J236" s="37"/>
      <c r="K236" s="61"/>
      <c r="L236" s="30"/>
      <c r="M236" s="7"/>
      <c r="N236" s="26"/>
      <c r="O236" s="10"/>
      <c r="P236" s="52"/>
      <c r="Q236" s="25"/>
      <c r="R236" s="53"/>
    </row>
    <row r="237" spans="2:18">
      <c r="B237" s="42">
        <v>234</v>
      </c>
      <c r="C237" s="45"/>
      <c r="D237" s="25"/>
      <c r="E237" s="25"/>
      <c r="F237" s="25"/>
      <c r="G237" s="25"/>
      <c r="H237" s="37"/>
      <c r="I237" s="37"/>
      <c r="J237" s="37"/>
      <c r="K237" s="61"/>
      <c r="L237" s="30"/>
      <c r="M237" s="7"/>
      <c r="N237" s="26"/>
      <c r="O237" s="10"/>
      <c r="P237" s="52"/>
      <c r="Q237" s="25"/>
      <c r="R237" s="53"/>
    </row>
    <row r="238" spans="2:18">
      <c r="B238" s="42">
        <v>235</v>
      </c>
      <c r="C238" s="45"/>
      <c r="D238" s="25"/>
      <c r="E238" s="25"/>
      <c r="F238" s="25"/>
      <c r="G238" s="25"/>
      <c r="H238" s="37"/>
      <c r="I238" s="37"/>
      <c r="J238" s="37"/>
      <c r="K238" s="61"/>
      <c r="L238" s="30"/>
      <c r="M238" s="7"/>
      <c r="N238" s="26"/>
      <c r="O238" s="10"/>
      <c r="P238" s="52"/>
      <c r="Q238" s="25"/>
      <c r="R238" s="53"/>
    </row>
    <row r="239" spans="2:18">
      <c r="B239" s="42">
        <v>236</v>
      </c>
      <c r="C239" s="45"/>
      <c r="D239" s="25"/>
      <c r="E239" s="25"/>
      <c r="F239" s="25"/>
      <c r="G239" s="25"/>
      <c r="H239" s="37"/>
      <c r="I239" s="37"/>
      <c r="J239" s="37"/>
      <c r="K239" s="61"/>
      <c r="L239" s="30"/>
      <c r="M239" s="7"/>
      <c r="N239" s="26"/>
      <c r="O239" s="10"/>
      <c r="P239" s="52"/>
      <c r="Q239" s="25"/>
      <c r="R239" s="53"/>
    </row>
    <row r="240" spans="2:18">
      <c r="B240" s="42">
        <v>237</v>
      </c>
      <c r="C240" s="45"/>
      <c r="D240" s="25"/>
      <c r="E240" s="25"/>
      <c r="F240" s="25"/>
      <c r="G240" s="25"/>
      <c r="H240" s="37"/>
      <c r="I240" s="37"/>
      <c r="J240" s="37"/>
      <c r="K240" s="61"/>
      <c r="L240" s="30"/>
      <c r="M240" s="7"/>
      <c r="N240" s="26"/>
      <c r="O240" s="10"/>
      <c r="P240" s="52"/>
      <c r="Q240" s="25"/>
      <c r="R240" s="53"/>
    </row>
    <row r="241" spans="2:18">
      <c r="B241" s="42">
        <v>238</v>
      </c>
      <c r="C241" s="45"/>
      <c r="D241" s="25"/>
      <c r="E241" s="25"/>
      <c r="F241" s="25"/>
      <c r="G241" s="25"/>
      <c r="H241" s="37"/>
      <c r="I241" s="37"/>
      <c r="J241" s="37"/>
      <c r="K241" s="61"/>
      <c r="L241" s="30"/>
      <c r="M241" s="7"/>
      <c r="N241" s="26"/>
      <c r="O241" s="10"/>
      <c r="P241" s="52"/>
      <c r="Q241" s="25"/>
      <c r="R241" s="53"/>
    </row>
    <row r="242" spans="2:18">
      <c r="B242" s="42">
        <v>239</v>
      </c>
      <c r="C242" s="45"/>
      <c r="D242" s="25"/>
      <c r="E242" s="25"/>
      <c r="F242" s="25"/>
      <c r="G242" s="25"/>
      <c r="H242" s="37"/>
      <c r="I242" s="37"/>
      <c r="J242" s="37"/>
      <c r="K242" s="61"/>
      <c r="L242" s="30"/>
      <c r="M242" s="7"/>
      <c r="N242" s="26"/>
      <c r="O242" s="10"/>
      <c r="P242" s="52"/>
      <c r="Q242" s="25"/>
      <c r="R242" s="53"/>
    </row>
    <row r="243" spans="2:18">
      <c r="B243" s="42">
        <v>240</v>
      </c>
      <c r="C243" s="45"/>
      <c r="D243" s="25"/>
      <c r="E243" s="25"/>
      <c r="F243" s="25"/>
      <c r="G243" s="25"/>
      <c r="H243" s="37"/>
      <c r="I243" s="37"/>
      <c r="J243" s="37"/>
      <c r="K243" s="61"/>
      <c r="L243" s="30"/>
      <c r="M243" s="7"/>
      <c r="N243" s="26"/>
      <c r="O243" s="10"/>
      <c r="P243" s="52"/>
      <c r="Q243" s="25"/>
      <c r="R243" s="53"/>
    </row>
    <row r="244" spans="2:18">
      <c r="B244" s="42">
        <v>241</v>
      </c>
      <c r="C244" s="45"/>
      <c r="D244" s="25"/>
      <c r="E244" s="25"/>
      <c r="F244" s="25"/>
      <c r="G244" s="25"/>
      <c r="H244" s="37"/>
      <c r="I244" s="37"/>
      <c r="J244" s="37"/>
      <c r="K244" s="61"/>
      <c r="L244" s="30"/>
      <c r="M244" s="7"/>
      <c r="N244" s="26"/>
      <c r="O244" s="10"/>
      <c r="P244" s="52"/>
      <c r="Q244" s="25"/>
      <c r="R244" s="53"/>
    </row>
    <row r="245" spans="2:18">
      <c r="B245" s="42">
        <v>242</v>
      </c>
      <c r="C245" s="45"/>
      <c r="D245" s="25"/>
      <c r="E245" s="25"/>
      <c r="F245" s="25"/>
      <c r="G245" s="25"/>
      <c r="H245" s="37"/>
      <c r="I245" s="37"/>
      <c r="J245" s="37"/>
      <c r="K245" s="61"/>
      <c r="L245" s="30"/>
      <c r="M245" s="7"/>
      <c r="N245" s="26"/>
      <c r="O245" s="10"/>
      <c r="P245" s="52"/>
      <c r="Q245" s="25"/>
      <c r="R245" s="53"/>
    </row>
    <row r="246" spans="2:18">
      <c r="B246" s="42">
        <v>243</v>
      </c>
      <c r="C246" s="45"/>
      <c r="D246" s="25"/>
      <c r="E246" s="25"/>
      <c r="F246" s="25"/>
      <c r="G246" s="25"/>
      <c r="H246" s="37"/>
      <c r="I246" s="37"/>
      <c r="J246" s="37"/>
      <c r="K246" s="61"/>
      <c r="L246" s="30"/>
      <c r="M246" s="7"/>
      <c r="N246" s="26"/>
      <c r="O246" s="10"/>
      <c r="P246" s="52"/>
      <c r="Q246" s="25"/>
      <c r="R246" s="53"/>
    </row>
    <row r="247" spans="2:18">
      <c r="B247" s="42">
        <v>244</v>
      </c>
      <c r="C247" s="45"/>
      <c r="D247" s="25"/>
      <c r="E247" s="25"/>
      <c r="F247" s="25"/>
      <c r="G247" s="25"/>
      <c r="H247" s="37"/>
      <c r="I247" s="37"/>
      <c r="J247" s="37"/>
      <c r="K247" s="61"/>
      <c r="L247" s="30"/>
      <c r="M247" s="7"/>
      <c r="N247" s="26"/>
      <c r="O247" s="10"/>
      <c r="P247" s="52"/>
      <c r="Q247" s="25"/>
      <c r="R247" s="53"/>
    </row>
    <row r="248" spans="2:18">
      <c r="B248" s="42">
        <v>245</v>
      </c>
      <c r="C248" s="45"/>
      <c r="D248" s="25"/>
      <c r="E248" s="25"/>
      <c r="F248" s="25"/>
      <c r="G248" s="25"/>
      <c r="H248" s="37"/>
      <c r="I248" s="37"/>
      <c r="J248" s="37"/>
      <c r="K248" s="61"/>
      <c r="L248" s="30"/>
      <c r="M248" s="7"/>
      <c r="N248" s="26"/>
      <c r="O248" s="10"/>
      <c r="P248" s="52"/>
      <c r="Q248" s="25"/>
      <c r="R248" s="53"/>
    </row>
    <row r="249" spans="2:18">
      <c r="B249" s="42">
        <v>246</v>
      </c>
      <c r="C249" s="45"/>
      <c r="D249" s="25"/>
      <c r="E249" s="25"/>
      <c r="F249" s="25"/>
      <c r="G249" s="25"/>
      <c r="H249" s="37"/>
      <c r="I249" s="37"/>
      <c r="J249" s="37"/>
      <c r="K249" s="61"/>
      <c r="L249" s="30"/>
      <c r="M249" s="7"/>
      <c r="N249" s="26"/>
      <c r="O249" s="10"/>
      <c r="P249" s="52"/>
      <c r="Q249" s="25"/>
      <c r="R249" s="53"/>
    </row>
    <row r="250" spans="2:18">
      <c r="B250" s="42">
        <v>247</v>
      </c>
      <c r="C250" s="45"/>
      <c r="D250" s="25"/>
      <c r="E250" s="25"/>
      <c r="F250" s="25"/>
      <c r="G250" s="25"/>
      <c r="H250" s="37"/>
      <c r="I250" s="37"/>
      <c r="J250" s="37"/>
      <c r="K250" s="61"/>
      <c r="L250" s="30"/>
      <c r="M250" s="7"/>
      <c r="N250" s="26"/>
      <c r="O250" s="10"/>
      <c r="P250" s="52"/>
      <c r="Q250" s="25"/>
      <c r="R250" s="53"/>
    </row>
    <row r="251" spans="2:18">
      <c r="B251" s="42">
        <v>248</v>
      </c>
      <c r="C251" s="45"/>
      <c r="D251" s="25"/>
      <c r="E251" s="25"/>
      <c r="F251" s="25"/>
      <c r="G251" s="25"/>
      <c r="H251" s="37"/>
      <c r="I251" s="37"/>
      <c r="J251" s="37"/>
      <c r="K251" s="61"/>
      <c r="L251" s="30"/>
      <c r="M251" s="7"/>
      <c r="N251" s="26"/>
      <c r="O251" s="10"/>
      <c r="P251" s="52"/>
      <c r="Q251" s="25"/>
      <c r="R251" s="53"/>
    </row>
    <row r="252" spans="2:18">
      <c r="B252" s="42">
        <v>249</v>
      </c>
      <c r="C252" s="45"/>
      <c r="D252" s="25"/>
      <c r="E252" s="25"/>
      <c r="F252" s="25"/>
      <c r="G252" s="25"/>
      <c r="H252" s="37"/>
      <c r="I252" s="37"/>
      <c r="J252" s="37"/>
      <c r="K252" s="61"/>
      <c r="L252" s="30"/>
      <c r="M252" s="7"/>
      <c r="N252" s="118"/>
      <c r="O252" s="10"/>
      <c r="P252" s="52"/>
      <c r="Q252" s="25"/>
      <c r="R252" s="53"/>
    </row>
    <row r="253" spans="2:18">
      <c r="B253" s="42">
        <v>250</v>
      </c>
      <c r="C253" s="45"/>
      <c r="D253" s="25"/>
      <c r="E253" s="25"/>
      <c r="F253" s="25"/>
      <c r="G253" s="25"/>
      <c r="H253" s="37"/>
      <c r="I253" s="37"/>
      <c r="J253" s="37"/>
      <c r="K253" s="61"/>
      <c r="L253" s="30"/>
      <c r="M253" s="7"/>
      <c r="N253" s="118"/>
      <c r="O253" s="10"/>
      <c r="P253" s="52"/>
      <c r="Q253" s="25"/>
      <c r="R253" s="53"/>
    </row>
    <row r="254" spans="2:18">
      <c r="B254" s="42">
        <v>251</v>
      </c>
      <c r="C254" s="45"/>
      <c r="D254" s="25"/>
      <c r="E254" s="25"/>
      <c r="F254" s="25"/>
      <c r="G254" s="25"/>
      <c r="H254" s="37"/>
      <c r="I254" s="37"/>
      <c r="J254" s="37"/>
      <c r="K254" s="61"/>
      <c r="L254" s="30"/>
      <c r="M254" s="7"/>
      <c r="N254" s="118"/>
      <c r="O254" s="10"/>
      <c r="P254" s="52"/>
      <c r="Q254" s="25"/>
      <c r="R254" s="53"/>
    </row>
    <row r="255" spans="2:18">
      <c r="B255" s="42">
        <v>252</v>
      </c>
      <c r="C255" s="45"/>
      <c r="D255" s="25"/>
      <c r="E255" s="25"/>
      <c r="F255" s="25"/>
      <c r="G255" s="25"/>
      <c r="H255" s="37"/>
      <c r="I255" s="37"/>
      <c r="J255" s="37"/>
      <c r="K255" s="61"/>
      <c r="L255" s="30"/>
      <c r="M255" s="7"/>
      <c r="N255" s="118"/>
      <c r="O255" s="10"/>
      <c r="P255" s="52"/>
      <c r="Q255" s="25"/>
      <c r="R255" s="53"/>
    </row>
    <row r="256" spans="2:18">
      <c r="B256" s="42">
        <v>253</v>
      </c>
      <c r="C256" s="45"/>
      <c r="D256" s="25"/>
      <c r="E256" s="25"/>
      <c r="F256" s="25"/>
      <c r="G256" s="25"/>
      <c r="H256" s="37"/>
      <c r="I256" s="37"/>
      <c r="J256" s="37"/>
      <c r="K256" s="61"/>
      <c r="L256" s="30"/>
      <c r="M256" s="7"/>
      <c r="N256" s="118"/>
      <c r="O256" s="10"/>
      <c r="P256" s="52"/>
      <c r="Q256" s="25"/>
      <c r="R256" s="53"/>
    </row>
    <row r="257" spans="2:18">
      <c r="B257" s="42">
        <v>254</v>
      </c>
      <c r="C257" s="45"/>
      <c r="D257" s="25"/>
      <c r="E257" s="25"/>
      <c r="F257" s="25"/>
      <c r="G257" s="25"/>
      <c r="H257" s="37"/>
      <c r="I257" s="37"/>
      <c r="J257" s="37"/>
      <c r="K257" s="61"/>
      <c r="L257" s="30"/>
      <c r="M257" s="7"/>
      <c r="N257" s="118"/>
      <c r="O257" s="10"/>
      <c r="P257" s="52"/>
      <c r="Q257" s="25"/>
      <c r="R257" s="53"/>
    </row>
    <row r="258" spans="2:18">
      <c r="B258" s="42">
        <v>255</v>
      </c>
      <c r="C258" s="45"/>
      <c r="D258" s="25"/>
      <c r="E258" s="25"/>
      <c r="F258" s="25"/>
      <c r="G258" s="25"/>
      <c r="H258" s="37"/>
      <c r="I258" s="37"/>
      <c r="J258" s="37"/>
      <c r="K258" s="61"/>
      <c r="L258" s="30"/>
      <c r="M258" s="7"/>
      <c r="N258" s="118"/>
      <c r="O258" s="10"/>
      <c r="P258" s="52"/>
      <c r="Q258" s="25"/>
      <c r="R258" s="53"/>
    </row>
    <row r="259" spans="2:18">
      <c r="B259" s="42">
        <v>256</v>
      </c>
      <c r="C259" s="45"/>
      <c r="D259" s="25"/>
      <c r="E259" s="25"/>
      <c r="F259" s="25"/>
      <c r="G259" s="25"/>
      <c r="H259" s="37"/>
      <c r="I259" s="37"/>
      <c r="J259" s="37"/>
      <c r="K259" s="61"/>
      <c r="L259" s="30"/>
      <c r="M259" s="7"/>
      <c r="N259" s="118"/>
      <c r="O259" s="10"/>
      <c r="P259" s="52"/>
      <c r="Q259" s="25"/>
      <c r="R259" s="53"/>
    </row>
    <row r="260" spans="2:18">
      <c r="B260" s="42">
        <v>257</v>
      </c>
      <c r="C260" s="45"/>
      <c r="D260" s="25"/>
      <c r="E260" s="25"/>
      <c r="F260" s="25"/>
      <c r="G260" s="25"/>
      <c r="H260" s="37"/>
      <c r="I260" s="37"/>
      <c r="J260" s="37"/>
      <c r="K260" s="61"/>
      <c r="L260" s="30"/>
      <c r="M260" s="7"/>
      <c r="N260" s="118"/>
      <c r="O260" s="10"/>
      <c r="P260" s="52"/>
      <c r="Q260" s="25"/>
      <c r="R260" s="53"/>
    </row>
    <row r="261" spans="2:18">
      <c r="B261" s="42">
        <v>258</v>
      </c>
      <c r="C261" s="45"/>
      <c r="D261" s="25"/>
      <c r="E261" s="25"/>
      <c r="F261" s="25"/>
      <c r="G261" s="25"/>
      <c r="H261" s="37"/>
      <c r="I261" s="37"/>
      <c r="J261" s="37"/>
      <c r="K261" s="61"/>
      <c r="L261" s="30"/>
      <c r="M261" s="7"/>
      <c r="N261" s="118"/>
      <c r="O261" s="10"/>
      <c r="P261" s="52"/>
      <c r="Q261" s="25"/>
      <c r="R261" s="53"/>
    </row>
    <row r="262" spans="2:18">
      <c r="B262" s="42">
        <v>259</v>
      </c>
      <c r="C262" s="45"/>
      <c r="D262" s="25"/>
      <c r="E262" s="25"/>
      <c r="F262" s="25"/>
      <c r="G262" s="25"/>
      <c r="H262" s="37"/>
      <c r="I262" s="37"/>
      <c r="J262" s="37"/>
      <c r="K262" s="61"/>
      <c r="L262" s="30"/>
      <c r="M262" s="7"/>
      <c r="N262" s="118"/>
      <c r="O262" s="10"/>
      <c r="P262" s="52"/>
      <c r="Q262" s="25"/>
      <c r="R262" s="53"/>
    </row>
    <row r="263" spans="2:18">
      <c r="B263" s="42">
        <v>260</v>
      </c>
      <c r="C263" s="45"/>
      <c r="D263" s="25"/>
      <c r="E263" s="25"/>
      <c r="F263" s="25"/>
      <c r="G263" s="25"/>
      <c r="H263" s="37"/>
      <c r="I263" s="37"/>
      <c r="J263" s="37"/>
      <c r="K263" s="61"/>
      <c r="L263" s="30"/>
      <c r="M263" s="7"/>
      <c r="N263" s="118"/>
      <c r="O263" s="10"/>
      <c r="P263" s="52"/>
      <c r="Q263" s="25"/>
      <c r="R263" s="53"/>
    </row>
    <row r="264" spans="2:18">
      <c r="B264" s="42">
        <v>261</v>
      </c>
      <c r="C264" s="45"/>
      <c r="D264" s="25"/>
      <c r="E264" s="25"/>
      <c r="F264" s="25"/>
      <c r="G264" s="25"/>
      <c r="H264" s="37"/>
      <c r="I264" s="37"/>
      <c r="J264" s="37"/>
      <c r="K264" s="61"/>
      <c r="L264" s="30"/>
      <c r="M264" s="7"/>
      <c r="N264" s="118"/>
      <c r="O264" s="10"/>
      <c r="P264" s="52"/>
      <c r="Q264" s="25"/>
      <c r="R264" s="53"/>
    </row>
    <row r="265" spans="2:18">
      <c r="B265" s="42">
        <v>262</v>
      </c>
      <c r="C265" s="45"/>
      <c r="D265" s="25"/>
      <c r="E265" s="25"/>
      <c r="F265" s="25"/>
      <c r="G265" s="25"/>
      <c r="H265" s="37"/>
      <c r="I265" s="37"/>
      <c r="J265" s="37"/>
      <c r="K265" s="61"/>
      <c r="L265" s="30"/>
      <c r="M265" s="7"/>
      <c r="N265" s="118"/>
      <c r="O265" s="10"/>
      <c r="P265" s="52"/>
      <c r="Q265" s="25"/>
      <c r="R265" s="53"/>
    </row>
    <row r="266" spans="2:18">
      <c r="B266" s="42">
        <v>263</v>
      </c>
      <c r="C266" s="45"/>
      <c r="D266" s="25"/>
      <c r="E266" s="25"/>
      <c r="F266" s="25"/>
      <c r="G266" s="25"/>
      <c r="H266" s="37"/>
      <c r="I266" s="37"/>
      <c r="J266" s="37"/>
      <c r="K266" s="61"/>
      <c r="L266" s="30"/>
      <c r="M266" s="7"/>
      <c r="N266" s="118"/>
      <c r="O266" s="10"/>
      <c r="P266" s="52"/>
      <c r="Q266" s="25"/>
      <c r="R266" s="53"/>
    </row>
    <row r="267" spans="2:18">
      <c r="B267" s="42">
        <v>264</v>
      </c>
      <c r="C267" s="45"/>
      <c r="D267" s="25"/>
      <c r="E267" s="25"/>
      <c r="F267" s="25"/>
      <c r="G267" s="25"/>
      <c r="H267" s="37"/>
      <c r="I267" s="37"/>
      <c r="J267" s="37"/>
      <c r="K267" s="61"/>
      <c r="L267" s="30"/>
      <c r="M267" s="7"/>
      <c r="N267" s="118"/>
      <c r="O267" s="10"/>
      <c r="P267" s="52"/>
      <c r="Q267" s="25"/>
      <c r="R267" s="53"/>
    </row>
    <row r="268" spans="2:18">
      <c r="B268" s="42">
        <v>265</v>
      </c>
      <c r="C268" s="45"/>
      <c r="D268" s="25"/>
      <c r="E268" s="25"/>
      <c r="F268" s="25"/>
      <c r="G268" s="25"/>
      <c r="H268" s="37"/>
      <c r="I268" s="37"/>
      <c r="J268" s="37"/>
      <c r="K268" s="61"/>
      <c r="L268" s="30"/>
      <c r="M268" s="7"/>
      <c r="N268" s="118"/>
      <c r="O268" s="10"/>
      <c r="P268" s="52"/>
      <c r="Q268" s="25"/>
      <c r="R268" s="53"/>
    </row>
    <row r="269" spans="2:18">
      <c r="B269" s="42">
        <v>266</v>
      </c>
      <c r="C269" s="45"/>
      <c r="D269" s="25"/>
      <c r="E269" s="25"/>
      <c r="F269" s="25"/>
      <c r="G269" s="25"/>
      <c r="H269" s="37"/>
      <c r="I269" s="37"/>
      <c r="J269" s="37"/>
      <c r="K269" s="61"/>
      <c r="L269" s="30"/>
      <c r="M269" s="7"/>
      <c r="N269" s="118"/>
      <c r="O269" s="10"/>
      <c r="P269" s="52"/>
      <c r="Q269" s="25"/>
      <c r="R269" s="53"/>
    </row>
    <row r="270" spans="2:18">
      <c r="B270" s="42">
        <v>267</v>
      </c>
      <c r="C270" s="45"/>
      <c r="D270" s="25"/>
      <c r="E270" s="25"/>
      <c r="F270" s="25"/>
      <c r="G270" s="25"/>
      <c r="H270" s="37"/>
      <c r="I270" s="37"/>
      <c r="J270" s="37"/>
      <c r="K270" s="61"/>
      <c r="L270" s="30"/>
      <c r="M270" s="7"/>
      <c r="N270" s="118"/>
      <c r="O270" s="10"/>
      <c r="P270" s="52"/>
      <c r="Q270" s="25"/>
      <c r="R270" s="53"/>
    </row>
    <row r="271" spans="2:18">
      <c r="B271" s="42">
        <v>268</v>
      </c>
      <c r="C271" s="45"/>
      <c r="D271" s="25"/>
      <c r="E271" s="25"/>
      <c r="F271" s="25"/>
      <c r="G271" s="25"/>
      <c r="H271" s="37"/>
      <c r="I271" s="37"/>
      <c r="J271" s="37"/>
      <c r="K271" s="61"/>
      <c r="L271" s="30"/>
      <c r="M271" s="7"/>
      <c r="N271" s="118"/>
      <c r="O271" s="10"/>
      <c r="P271" s="52"/>
      <c r="Q271" s="25"/>
      <c r="R271" s="53"/>
    </row>
    <row r="272" spans="2:18">
      <c r="B272" s="42">
        <v>269</v>
      </c>
      <c r="C272" s="45"/>
      <c r="D272" s="25"/>
      <c r="E272" s="25"/>
      <c r="F272" s="25"/>
      <c r="G272" s="25"/>
      <c r="H272" s="37"/>
      <c r="I272" s="37"/>
      <c r="J272" s="37"/>
      <c r="K272" s="61"/>
      <c r="L272" s="30"/>
      <c r="M272" s="7"/>
      <c r="N272" s="118"/>
      <c r="O272" s="10"/>
      <c r="P272" s="52"/>
      <c r="Q272" s="25"/>
      <c r="R272" s="53"/>
    </row>
    <row r="273" spans="2:18">
      <c r="B273" s="42">
        <v>270</v>
      </c>
      <c r="C273" s="45"/>
      <c r="D273" s="25"/>
      <c r="E273" s="25"/>
      <c r="F273" s="25"/>
      <c r="G273" s="25"/>
      <c r="H273" s="37"/>
      <c r="I273" s="37"/>
      <c r="J273" s="37"/>
      <c r="K273" s="61"/>
      <c r="L273" s="30"/>
      <c r="M273" s="7"/>
      <c r="N273" s="118"/>
      <c r="O273" s="10"/>
      <c r="P273" s="52"/>
      <c r="Q273" s="25"/>
      <c r="R273" s="53"/>
    </row>
    <row r="274" spans="2:18">
      <c r="B274" s="42">
        <v>271</v>
      </c>
      <c r="C274" s="45"/>
      <c r="D274" s="25"/>
      <c r="E274" s="25"/>
      <c r="F274" s="25"/>
      <c r="G274" s="25"/>
      <c r="H274" s="37"/>
      <c r="I274" s="37"/>
      <c r="J274" s="37"/>
      <c r="K274" s="61"/>
      <c r="L274" s="30"/>
      <c r="M274" s="7"/>
      <c r="N274" s="118"/>
      <c r="O274" s="10"/>
      <c r="P274" s="52"/>
      <c r="Q274" s="25"/>
      <c r="R274" s="53"/>
    </row>
    <row r="275" spans="2:18">
      <c r="B275" s="42">
        <v>272</v>
      </c>
      <c r="C275" s="45"/>
      <c r="D275" s="25"/>
      <c r="E275" s="25"/>
      <c r="F275" s="25"/>
      <c r="G275" s="25"/>
      <c r="H275" s="37"/>
      <c r="I275" s="37"/>
      <c r="J275" s="37"/>
      <c r="K275" s="61"/>
      <c r="L275" s="30"/>
      <c r="M275" s="7"/>
      <c r="N275" s="118"/>
      <c r="O275" s="10"/>
      <c r="P275" s="52"/>
      <c r="Q275" s="25"/>
      <c r="R275" s="53"/>
    </row>
    <row r="276" spans="2:18">
      <c r="B276" s="42">
        <v>273</v>
      </c>
      <c r="C276" s="45"/>
      <c r="D276" s="25"/>
      <c r="E276" s="25"/>
      <c r="F276" s="25"/>
      <c r="G276" s="25"/>
      <c r="H276" s="37"/>
      <c r="I276" s="37"/>
      <c r="J276" s="37"/>
      <c r="K276" s="61"/>
      <c r="L276" s="30"/>
      <c r="M276" s="7"/>
      <c r="N276" s="118"/>
      <c r="O276" s="10"/>
      <c r="P276" s="52"/>
      <c r="Q276" s="25"/>
      <c r="R276" s="53"/>
    </row>
    <row r="277" spans="2:18">
      <c r="B277" s="42">
        <v>274</v>
      </c>
      <c r="C277" s="45"/>
      <c r="D277" s="25"/>
      <c r="E277" s="25"/>
      <c r="F277" s="25"/>
      <c r="G277" s="25"/>
      <c r="H277" s="37"/>
      <c r="I277" s="37"/>
      <c r="J277" s="37"/>
      <c r="K277" s="61"/>
      <c r="L277" s="30"/>
      <c r="M277" s="7"/>
      <c r="N277" s="118"/>
      <c r="O277" s="10"/>
      <c r="P277" s="52"/>
      <c r="Q277" s="25"/>
      <c r="R277" s="53"/>
    </row>
    <row r="278" spans="2:18">
      <c r="B278" s="42">
        <v>275</v>
      </c>
      <c r="C278" s="45"/>
      <c r="D278" s="25"/>
      <c r="E278" s="25"/>
      <c r="F278" s="25"/>
      <c r="G278" s="25"/>
      <c r="H278" s="37"/>
      <c r="I278" s="37"/>
      <c r="J278" s="37"/>
      <c r="K278" s="61"/>
      <c r="L278" s="30"/>
      <c r="M278" s="7"/>
      <c r="N278" s="118"/>
      <c r="O278" s="10"/>
      <c r="P278" s="52"/>
      <c r="Q278" s="25"/>
      <c r="R278" s="53"/>
    </row>
    <row r="279" spans="2:18">
      <c r="B279" s="42">
        <v>276</v>
      </c>
      <c r="C279" s="45"/>
      <c r="D279" s="25"/>
      <c r="E279" s="25"/>
      <c r="F279" s="25"/>
      <c r="G279" s="25"/>
      <c r="H279" s="37"/>
      <c r="I279" s="37"/>
      <c r="J279" s="37"/>
      <c r="K279" s="61"/>
      <c r="L279" s="30"/>
      <c r="M279" s="7"/>
      <c r="N279" s="118"/>
      <c r="O279" s="10"/>
      <c r="P279" s="52"/>
      <c r="Q279" s="25"/>
      <c r="R279" s="53"/>
    </row>
    <row r="280" spans="2:18">
      <c r="B280" s="42">
        <v>277</v>
      </c>
      <c r="C280" s="45"/>
      <c r="D280" s="25"/>
      <c r="E280" s="25"/>
      <c r="F280" s="25"/>
      <c r="G280" s="25"/>
      <c r="H280" s="37"/>
      <c r="I280" s="37"/>
      <c r="J280" s="37"/>
      <c r="K280" s="61"/>
      <c r="L280" s="30"/>
      <c r="M280" s="7"/>
      <c r="N280" s="118"/>
      <c r="O280" s="10"/>
      <c r="P280" s="52"/>
      <c r="Q280" s="25"/>
      <c r="R280" s="53"/>
    </row>
    <row r="281" spans="2:18">
      <c r="B281" s="42">
        <v>278</v>
      </c>
      <c r="C281" s="45"/>
      <c r="D281" s="25"/>
      <c r="E281" s="25"/>
      <c r="F281" s="25"/>
      <c r="G281" s="25"/>
      <c r="H281" s="37"/>
      <c r="I281" s="37"/>
      <c r="J281" s="37"/>
      <c r="K281" s="61"/>
      <c r="L281" s="30"/>
      <c r="M281" s="7"/>
      <c r="N281" s="118"/>
      <c r="O281" s="10"/>
      <c r="P281" s="52"/>
      <c r="Q281" s="25"/>
      <c r="R281" s="53"/>
    </row>
    <row r="282" spans="2:18">
      <c r="B282" s="42">
        <v>279</v>
      </c>
      <c r="C282" s="45"/>
      <c r="D282" s="25"/>
      <c r="E282" s="25"/>
      <c r="F282" s="25"/>
      <c r="G282" s="25"/>
      <c r="H282" s="37"/>
      <c r="I282" s="37"/>
      <c r="J282" s="37"/>
      <c r="K282" s="61"/>
      <c r="L282" s="30"/>
      <c r="M282" s="7"/>
      <c r="N282" s="118"/>
      <c r="O282" s="10"/>
      <c r="P282" s="52"/>
      <c r="Q282" s="25"/>
      <c r="R282" s="53"/>
    </row>
    <row r="283" spans="2:18">
      <c r="B283" s="42">
        <v>280</v>
      </c>
      <c r="C283" s="45"/>
      <c r="D283" s="25"/>
      <c r="E283" s="25"/>
      <c r="F283" s="25"/>
      <c r="G283" s="25"/>
      <c r="H283" s="37"/>
      <c r="I283" s="37"/>
      <c r="J283" s="37"/>
      <c r="K283" s="61"/>
      <c r="L283" s="30"/>
      <c r="M283" s="7"/>
      <c r="N283" s="118"/>
      <c r="O283" s="10"/>
      <c r="P283" s="52"/>
      <c r="Q283" s="25"/>
      <c r="R283" s="53"/>
    </row>
    <row r="284" spans="2:18">
      <c r="B284" s="42">
        <v>281</v>
      </c>
      <c r="C284" s="45"/>
      <c r="D284" s="25"/>
      <c r="E284" s="25"/>
      <c r="F284" s="25"/>
      <c r="G284" s="25"/>
      <c r="H284" s="37"/>
      <c r="I284" s="37"/>
      <c r="J284" s="37"/>
      <c r="K284" s="61"/>
      <c r="L284" s="30"/>
      <c r="M284" s="7"/>
      <c r="N284" s="118"/>
      <c r="O284" s="10"/>
      <c r="P284" s="52"/>
      <c r="Q284" s="25"/>
      <c r="R284" s="53"/>
    </row>
    <row r="285" spans="2:18">
      <c r="B285" s="42">
        <v>282</v>
      </c>
      <c r="C285" s="45"/>
      <c r="D285" s="25"/>
      <c r="E285" s="25"/>
      <c r="F285" s="25"/>
      <c r="G285" s="25"/>
      <c r="H285" s="37"/>
      <c r="I285" s="37"/>
      <c r="J285" s="37"/>
      <c r="K285" s="61"/>
      <c r="L285" s="30"/>
      <c r="M285" s="7"/>
      <c r="N285" s="118"/>
      <c r="O285" s="10"/>
      <c r="P285" s="52"/>
      <c r="Q285" s="25"/>
      <c r="R285" s="53"/>
    </row>
    <row r="286" spans="2:18">
      <c r="B286" s="42">
        <v>283</v>
      </c>
      <c r="C286" s="45"/>
      <c r="D286" s="25"/>
      <c r="E286" s="25"/>
      <c r="F286" s="25"/>
      <c r="G286" s="25"/>
      <c r="H286" s="37"/>
      <c r="I286" s="37"/>
      <c r="J286" s="37"/>
      <c r="K286" s="61"/>
      <c r="L286" s="30"/>
      <c r="M286" s="7"/>
      <c r="N286" s="118"/>
      <c r="O286" s="10"/>
      <c r="P286" s="52"/>
      <c r="Q286" s="25"/>
      <c r="R286" s="53"/>
    </row>
    <row r="287" spans="2:18">
      <c r="B287" s="42">
        <v>284</v>
      </c>
      <c r="C287" s="45"/>
      <c r="D287" s="25"/>
      <c r="E287" s="25"/>
      <c r="F287" s="25"/>
      <c r="G287" s="25"/>
      <c r="H287" s="37"/>
      <c r="I287" s="37"/>
      <c r="J287" s="37"/>
      <c r="K287" s="61"/>
      <c r="L287" s="30"/>
      <c r="M287" s="7"/>
      <c r="N287" s="118"/>
      <c r="O287" s="10"/>
      <c r="P287" s="52"/>
      <c r="Q287" s="25"/>
      <c r="R287" s="53"/>
    </row>
    <row r="288" spans="2:18">
      <c r="B288" s="42">
        <v>285</v>
      </c>
      <c r="C288" s="45"/>
      <c r="D288" s="25"/>
      <c r="E288" s="25"/>
      <c r="F288" s="25"/>
      <c r="G288" s="25"/>
      <c r="H288" s="37"/>
      <c r="I288" s="37"/>
      <c r="J288" s="37"/>
      <c r="K288" s="61"/>
      <c r="L288" s="30"/>
      <c r="M288" s="7"/>
      <c r="N288" s="118"/>
      <c r="O288" s="10"/>
      <c r="P288" s="52"/>
      <c r="Q288" s="25"/>
      <c r="R288" s="53"/>
    </row>
    <row r="289" spans="2:18">
      <c r="B289" s="42">
        <v>286</v>
      </c>
      <c r="C289" s="45"/>
      <c r="D289" s="25"/>
      <c r="E289" s="25"/>
      <c r="F289" s="25"/>
      <c r="G289" s="25"/>
      <c r="H289" s="37"/>
      <c r="I289" s="37"/>
      <c r="J289" s="37"/>
      <c r="K289" s="61"/>
      <c r="L289" s="30"/>
      <c r="M289" s="7"/>
      <c r="N289" s="118"/>
      <c r="O289" s="10"/>
      <c r="P289" s="52"/>
      <c r="Q289" s="25"/>
      <c r="R289" s="53"/>
    </row>
    <row r="290" spans="2:18">
      <c r="B290" s="42">
        <v>287</v>
      </c>
      <c r="C290" s="45"/>
      <c r="D290" s="25"/>
      <c r="E290" s="25"/>
      <c r="F290" s="25"/>
      <c r="G290" s="25"/>
      <c r="H290" s="37"/>
      <c r="I290" s="37"/>
      <c r="J290" s="37"/>
      <c r="K290" s="61"/>
      <c r="L290" s="30"/>
      <c r="M290" s="7"/>
      <c r="N290" s="118"/>
      <c r="O290" s="10"/>
      <c r="P290" s="52"/>
      <c r="Q290" s="25"/>
      <c r="R290" s="53"/>
    </row>
    <row r="291" spans="2:18">
      <c r="B291" s="42">
        <v>288</v>
      </c>
      <c r="C291" s="45"/>
      <c r="D291" s="25"/>
      <c r="E291" s="25"/>
      <c r="F291" s="25"/>
      <c r="G291" s="25"/>
      <c r="H291" s="37"/>
      <c r="I291" s="37"/>
      <c r="J291" s="37"/>
      <c r="K291" s="61"/>
      <c r="L291" s="30"/>
      <c r="M291" s="7"/>
      <c r="N291" s="118"/>
      <c r="O291" s="10"/>
      <c r="P291" s="52"/>
      <c r="Q291" s="25"/>
      <c r="R291" s="53"/>
    </row>
    <row r="292" spans="2:18">
      <c r="B292" s="42">
        <v>289</v>
      </c>
      <c r="C292" s="45"/>
      <c r="D292" s="25"/>
      <c r="E292" s="25"/>
      <c r="F292" s="25"/>
      <c r="G292" s="25"/>
      <c r="H292" s="37"/>
      <c r="I292" s="37"/>
      <c r="J292" s="37"/>
      <c r="K292" s="61"/>
      <c r="L292" s="30"/>
      <c r="M292" s="7"/>
      <c r="N292" s="118"/>
      <c r="O292" s="10"/>
      <c r="P292" s="52"/>
      <c r="Q292" s="25"/>
      <c r="R292" s="53"/>
    </row>
    <row r="293" spans="2:18">
      <c r="B293" s="42">
        <v>290</v>
      </c>
      <c r="C293" s="45"/>
      <c r="D293" s="25"/>
      <c r="E293" s="25"/>
      <c r="F293" s="25"/>
      <c r="G293" s="25"/>
      <c r="H293" s="37"/>
      <c r="I293" s="37"/>
      <c r="J293" s="37"/>
      <c r="K293" s="61"/>
      <c r="L293" s="30"/>
      <c r="M293" s="7"/>
      <c r="N293" s="118"/>
      <c r="O293" s="10"/>
      <c r="P293" s="52"/>
      <c r="Q293" s="25"/>
      <c r="R293" s="53"/>
    </row>
    <row r="294" spans="2:18">
      <c r="B294" s="42">
        <v>291</v>
      </c>
      <c r="C294" s="45"/>
      <c r="D294" s="25"/>
      <c r="E294" s="25"/>
      <c r="F294" s="25"/>
      <c r="G294" s="25"/>
      <c r="H294" s="37"/>
      <c r="I294" s="37"/>
      <c r="J294" s="37"/>
      <c r="K294" s="61"/>
      <c r="L294" s="30"/>
      <c r="M294" s="7"/>
      <c r="N294" s="118"/>
      <c r="O294" s="10"/>
      <c r="P294" s="52"/>
      <c r="Q294" s="25"/>
      <c r="R294" s="53"/>
    </row>
    <row r="295" spans="2:18">
      <c r="B295" s="42">
        <v>292</v>
      </c>
      <c r="C295" s="45"/>
      <c r="D295" s="25"/>
      <c r="E295" s="25"/>
      <c r="F295" s="25"/>
      <c r="G295" s="25"/>
      <c r="H295" s="37"/>
      <c r="I295" s="37"/>
      <c r="J295" s="37"/>
      <c r="K295" s="61"/>
      <c r="L295" s="30"/>
      <c r="M295" s="7"/>
      <c r="N295" s="118"/>
      <c r="O295" s="10"/>
      <c r="P295" s="52"/>
      <c r="Q295" s="25"/>
      <c r="R295" s="53"/>
    </row>
    <row r="296" spans="2:18">
      <c r="B296" s="42">
        <v>293</v>
      </c>
      <c r="C296" s="45"/>
      <c r="D296" s="25"/>
      <c r="E296" s="25"/>
      <c r="F296" s="25"/>
      <c r="G296" s="25"/>
      <c r="H296" s="37"/>
      <c r="I296" s="37"/>
      <c r="J296" s="37"/>
      <c r="K296" s="61"/>
      <c r="L296" s="30"/>
      <c r="M296" s="7"/>
      <c r="N296" s="118"/>
      <c r="O296" s="10"/>
      <c r="P296" s="52"/>
      <c r="Q296" s="25"/>
      <c r="R296" s="53"/>
    </row>
    <row r="297" spans="2:18">
      <c r="B297" s="42">
        <v>294</v>
      </c>
      <c r="C297" s="45"/>
      <c r="D297" s="25"/>
      <c r="E297" s="25"/>
      <c r="F297" s="25"/>
      <c r="G297" s="25"/>
      <c r="H297" s="37"/>
      <c r="I297" s="37"/>
      <c r="J297" s="37"/>
      <c r="K297" s="61"/>
      <c r="L297" s="30"/>
      <c r="M297" s="7"/>
      <c r="N297" s="118"/>
      <c r="O297" s="10"/>
      <c r="P297" s="52"/>
      <c r="Q297" s="25"/>
      <c r="R297" s="53"/>
    </row>
    <row r="298" spans="2:18">
      <c r="B298" s="42">
        <v>295</v>
      </c>
      <c r="C298" s="45"/>
      <c r="D298" s="25"/>
      <c r="E298" s="25"/>
      <c r="F298" s="25"/>
      <c r="G298" s="25"/>
      <c r="H298" s="37"/>
      <c r="I298" s="37"/>
      <c r="J298" s="37"/>
      <c r="K298" s="61"/>
      <c r="L298" s="30"/>
      <c r="M298" s="7"/>
      <c r="N298" s="118"/>
      <c r="O298" s="10"/>
      <c r="P298" s="52"/>
      <c r="Q298" s="25"/>
      <c r="R298" s="53"/>
    </row>
    <row r="299" spans="2:18">
      <c r="B299" s="42">
        <v>296</v>
      </c>
      <c r="C299" s="45"/>
      <c r="D299" s="25"/>
      <c r="E299" s="25"/>
      <c r="F299" s="25"/>
      <c r="G299" s="25"/>
      <c r="H299" s="37"/>
      <c r="I299" s="37"/>
      <c r="J299" s="37"/>
      <c r="K299" s="61"/>
      <c r="L299" s="30"/>
      <c r="M299" s="7"/>
      <c r="N299" s="118"/>
      <c r="O299" s="10"/>
      <c r="P299" s="52"/>
      <c r="Q299" s="25"/>
      <c r="R299" s="53"/>
    </row>
    <row r="300" spans="2:18">
      <c r="B300" s="42">
        <v>297</v>
      </c>
      <c r="C300" s="45"/>
      <c r="D300" s="25"/>
      <c r="E300" s="25"/>
      <c r="F300" s="25"/>
      <c r="G300" s="25"/>
      <c r="H300" s="37"/>
      <c r="I300" s="37"/>
      <c r="J300" s="37"/>
      <c r="K300" s="61"/>
      <c r="L300" s="30"/>
      <c r="M300" s="7"/>
      <c r="N300" s="118"/>
      <c r="O300" s="10"/>
      <c r="P300" s="52"/>
      <c r="Q300" s="25"/>
      <c r="R300" s="53"/>
    </row>
    <row r="301" spans="2:18">
      <c r="B301" s="42">
        <v>298</v>
      </c>
      <c r="C301" s="45"/>
      <c r="D301" s="25"/>
      <c r="E301" s="25"/>
      <c r="F301" s="25"/>
      <c r="G301" s="25"/>
      <c r="H301" s="37"/>
      <c r="I301" s="37"/>
      <c r="J301" s="37"/>
      <c r="K301" s="61"/>
      <c r="L301" s="30"/>
      <c r="M301" s="7"/>
      <c r="N301" s="118"/>
      <c r="O301" s="10"/>
      <c r="P301" s="52"/>
      <c r="Q301" s="25"/>
      <c r="R301" s="53"/>
    </row>
    <row r="302" spans="2:18">
      <c r="B302" s="42">
        <v>299</v>
      </c>
      <c r="C302" s="45"/>
      <c r="D302" s="25"/>
      <c r="E302" s="25"/>
      <c r="F302" s="25"/>
      <c r="G302" s="25"/>
      <c r="H302" s="37"/>
      <c r="I302" s="37"/>
      <c r="J302" s="37"/>
      <c r="K302" s="61"/>
      <c r="L302" s="30"/>
      <c r="M302" s="7"/>
      <c r="N302" s="118"/>
      <c r="O302" s="10"/>
      <c r="P302" s="52"/>
      <c r="Q302" s="25"/>
      <c r="R302" s="53"/>
    </row>
    <row r="303" spans="2:18">
      <c r="B303" s="42">
        <v>300</v>
      </c>
      <c r="C303" s="45"/>
      <c r="D303" s="25"/>
      <c r="E303" s="25"/>
      <c r="F303" s="25"/>
      <c r="G303" s="25"/>
      <c r="H303" s="37"/>
      <c r="I303" s="37"/>
      <c r="J303" s="37"/>
      <c r="K303" s="61"/>
      <c r="L303" s="30"/>
      <c r="M303" s="7"/>
      <c r="N303" s="118"/>
      <c r="O303" s="10"/>
      <c r="P303" s="52"/>
      <c r="Q303" s="25"/>
      <c r="R303" s="53"/>
    </row>
    <row r="304" spans="2:18">
      <c r="B304" s="42">
        <v>301</v>
      </c>
      <c r="C304" s="45"/>
      <c r="D304" s="25"/>
      <c r="E304" s="25"/>
      <c r="F304" s="25"/>
      <c r="G304" s="25"/>
      <c r="H304" s="37"/>
      <c r="I304" s="37"/>
      <c r="J304" s="37"/>
      <c r="K304" s="61"/>
      <c r="L304" s="30"/>
      <c r="M304" s="7"/>
      <c r="N304" s="118"/>
      <c r="O304" s="10"/>
      <c r="P304" s="52"/>
      <c r="Q304" s="25"/>
      <c r="R304" s="53"/>
    </row>
    <row r="305" spans="2:18">
      <c r="B305" s="42">
        <v>302</v>
      </c>
      <c r="C305" s="45"/>
      <c r="D305" s="25"/>
      <c r="E305" s="25"/>
      <c r="F305" s="25"/>
      <c r="G305" s="25"/>
      <c r="H305" s="37"/>
      <c r="I305" s="37"/>
      <c r="J305" s="37"/>
      <c r="K305" s="61"/>
      <c r="L305" s="30"/>
      <c r="M305" s="7"/>
      <c r="N305" s="118"/>
      <c r="O305" s="10"/>
      <c r="P305" s="52"/>
      <c r="Q305" s="25"/>
      <c r="R305" s="53"/>
    </row>
    <row r="306" spans="2:18">
      <c r="B306" s="42">
        <v>303</v>
      </c>
      <c r="C306" s="45"/>
      <c r="D306" s="25"/>
      <c r="E306" s="25"/>
      <c r="F306" s="25"/>
      <c r="G306" s="25"/>
      <c r="H306" s="37"/>
      <c r="I306" s="37"/>
      <c r="J306" s="37"/>
      <c r="K306" s="61"/>
      <c r="L306" s="30"/>
      <c r="M306" s="7"/>
      <c r="N306" s="118"/>
      <c r="O306" s="10"/>
      <c r="P306" s="52"/>
      <c r="Q306" s="25"/>
      <c r="R306" s="53"/>
    </row>
    <row r="307" spans="2:18">
      <c r="B307" s="42">
        <v>304</v>
      </c>
      <c r="C307" s="45"/>
      <c r="D307" s="25"/>
      <c r="E307" s="25"/>
      <c r="F307" s="25"/>
      <c r="G307" s="25"/>
      <c r="H307" s="37"/>
      <c r="I307" s="37"/>
      <c r="J307" s="37"/>
      <c r="K307" s="61"/>
      <c r="L307" s="30"/>
      <c r="M307" s="7"/>
      <c r="N307" s="118"/>
      <c r="O307" s="10"/>
      <c r="P307" s="52"/>
      <c r="Q307" s="25"/>
      <c r="R307" s="53"/>
    </row>
    <row r="308" spans="2:18">
      <c r="B308" s="42">
        <v>305</v>
      </c>
      <c r="C308" s="45"/>
      <c r="D308" s="25"/>
      <c r="E308" s="25"/>
      <c r="F308" s="25"/>
      <c r="G308" s="25"/>
      <c r="H308" s="37"/>
      <c r="I308" s="37"/>
      <c r="J308" s="37"/>
      <c r="K308" s="61"/>
      <c r="L308" s="30"/>
      <c r="M308" s="7"/>
      <c r="N308" s="118"/>
      <c r="O308" s="10"/>
      <c r="P308" s="52"/>
      <c r="Q308" s="25"/>
      <c r="R308" s="53"/>
    </row>
    <row r="309" spans="2:18">
      <c r="B309" s="42">
        <v>306</v>
      </c>
      <c r="C309" s="45"/>
      <c r="D309" s="25"/>
      <c r="E309" s="25"/>
      <c r="F309" s="25"/>
      <c r="G309" s="25"/>
      <c r="H309" s="37"/>
      <c r="I309" s="37"/>
      <c r="J309" s="37"/>
      <c r="K309" s="61"/>
      <c r="L309" s="30"/>
      <c r="M309" s="7"/>
      <c r="N309" s="118"/>
      <c r="O309" s="10"/>
      <c r="P309" s="52"/>
      <c r="Q309" s="25"/>
      <c r="R309" s="53"/>
    </row>
    <row r="310" spans="2:18">
      <c r="B310" s="42">
        <v>307</v>
      </c>
      <c r="C310" s="45"/>
      <c r="D310" s="25"/>
      <c r="E310" s="25"/>
      <c r="F310" s="25"/>
      <c r="G310" s="25"/>
      <c r="H310" s="37"/>
      <c r="I310" s="37"/>
      <c r="J310" s="37"/>
      <c r="K310" s="61"/>
      <c r="L310" s="30"/>
      <c r="M310" s="7"/>
      <c r="N310" s="118"/>
      <c r="O310" s="10"/>
      <c r="P310" s="52"/>
      <c r="Q310" s="25"/>
      <c r="R310" s="53"/>
    </row>
    <row r="311" spans="2:18">
      <c r="B311" s="42">
        <v>308</v>
      </c>
      <c r="C311" s="45"/>
      <c r="D311" s="25"/>
      <c r="E311" s="25"/>
      <c r="F311" s="25"/>
      <c r="G311" s="25"/>
      <c r="H311" s="37"/>
      <c r="I311" s="37"/>
      <c r="J311" s="37"/>
      <c r="K311" s="61"/>
      <c r="L311" s="30"/>
      <c r="M311" s="7"/>
      <c r="N311" s="118"/>
      <c r="O311" s="10"/>
      <c r="P311" s="52"/>
      <c r="Q311" s="25"/>
      <c r="R311" s="53"/>
    </row>
    <row r="312" spans="2:18">
      <c r="B312" s="42">
        <v>309</v>
      </c>
      <c r="C312" s="45"/>
      <c r="D312" s="25"/>
      <c r="E312" s="25"/>
      <c r="F312" s="25"/>
      <c r="G312" s="25"/>
      <c r="H312" s="37"/>
      <c r="I312" s="37"/>
      <c r="J312" s="37"/>
      <c r="K312" s="61"/>
      <c r="L312" s="30"/>
      <c r="M312" s="7"/>
      <c r="N312" s="118"/>
      <c r="O312" s="10"/>
      <c r="P312" s="52"/>
      <c r="Q312" s="25"/>
      <c r="R312" s="53"/>
    </row>
    <row r="313" spans="2:18">
      <c r="B313" s="42">
        <v>310</v>
      </c>
      <c r="C313" s="45"/>
      <c r="D313" s="25"/>
      <c r="E313" s="25"/>
      <c r="F313" s="25"/>
      <c r="G313" s="25"/>
      <c r="H313" s="37"/>
      <c r="I313" s="37"/>
      <c r="J313" s="37"/>
      <c r="K313" s="61"/>
      <c r="L313" s="30"/>
      <c r="M313" s="7"/>
      <c r="N313" s="118"/>
      <c r="O313" s="10"/>
      <c r="P313" s="52"/>
      <c r="Q313" s="25"/>
      <c r="R313" s="53"/>
    </row>
    <row r="314" spans="2:18">
      <c r="B314" s="42">
        <v>311</v>
      </c>
      <c r="C314" s="45"/>
      <c r="D314" s="25"/>
      <c r="E314" s="25"/>
      <c r="F314" s="25"/>
      <c r="G314" s="25"/>
      <c r="H314" s="37"/>
      <c r="I314" s="37"/>
      <c r="J314" s="37"/>
      <c r="K314" s="61"/>
      <c r="L314" s="30"/>
      <c r="M314" s="7"/>
      <c r="N314" s="118"/>
      <c r="O314" s="10"/>
      <c r="P314" s="52"/>
      <c r="Q314" s="25"/>
      <c r="R314" s="53"/>
    </row>
    <row r="315" spans="2:18">
      <c r="B315" s="42">
        <v>312</v>
      </c>
      <c r="C315" s="45"/>
      <c r="D315" s="25"/>
      <c r="E315" s="25"/>
      <c r="F315" s="25"/>
      <c r="G315" s="25"/>
      <c r="H315" s="37"/>
      <c r="I315" s="37"/>
      <c r="J315" s="37"/>
      <c r="K315" s="61"/>
      <c r="L315" s="30"/>
      <c r="M315" s="7"/>
      <c r="N315" s="118"/>
      <c r="O315" s="10"/>
      <c r="P315" s="52"/>
      <c r="Q315" s="25"/>
      <c r="R315" s="53"/>
    </row>
    <row r="316" spans="2:18">
      <c r="B316" s="42">
        <v>313</v>
      </c>
      <c r="C316" s="45"/>
      <c r="D316" s="25"/>
      <c r="E316" s="25"/>
      <c r="F316" s="25"/>
      <c r="G316" s="25"/>
      <c r="H316" s="37"/>
      <c r="I316" s="37"/>
      <c r="J316" s="37"/>
      <c r="K316" s="61"/>
      <c r="L316" s="30"/>
      <c r="M316" s="7"/>
      <c r="N316" s="118"/>
      <c r="O316" s="10"/>
      <c r="P316" s="52"/>
      <c r="Q316" s="25"/>
      <c r="R316" s="53"/>
    </row>
    <row r="317" spans="2:18">
      <c r="B317" s="42">
        <v>314</v>
      </c>
      <c r="C317" s="45"/>
      <c r="D317" s="25"/>
      <c r="E317" s="25"/>
      <c r="F317" s="25"/>
      <c r="G317" s="25"/>
      <c r="H317" s="37"/>
      <c r="I317" s="37"/>
      <c r="J317" s="37"/>
      <c r="K317" s="61"/>
      <c r="L317" s="30"/>
      <c r="M317" s="7"/>
      <c r="N317" s="118"/>
      <c r="O317" s="10"/>
      <c r="P317" s="52"/>
      <c r="Q317" s="25"/>
      <c r="R317" s="53"/>
    </row>
    <row r="318" spans="2:18">
      <c r="B318" s="42">
        <v>315</v>
      </c>
      <c r="C318" s="45"/>
      <c r="D318" s="25"/>
      <c r="E318" s="25"/>
      <c r="F318" s="25"/>
      <c r="G318" s="25"/>
      <c r="H318" s="37"/>
      <c r="I318" s="37"/>
      <c r="J318" s="37"/>
      <c r="K318" s="61"/>
      <c r="L318" s="30"/>
      <c r="M318" s="7"/>
      <c r="N318" s="118"/>
      <c r="O318" s="10"/>
      <c r="P318" s="52"/>
      <c r="Q318" s="25"/>
      <c r="R318" s="53"/>
    </row>
    <row r="319" spans="2:18">
      <c r="B319" s="42">
        <v>316</v>
      </c>
      <c r="C319" s="45"/>
      <c r="D319" s="25"/>
      <c r="E319" s="25"/>
      <c r="F319" s="25"/>
      <c r="G319" s="25"/>
      <c r="H319" s="37"/>
      <c r="I319" s="37"/>
      <c r="J319" s="37"/>
      <c r="K319" s="61"/>
      <c r="L319" s="30"/>
      <c r="M319" s="7"/>
      <c r="N319" s="118"/>
      <c r="O319" s="10"/>
      <c r="P319" s="52"/>
      <c r="Q319" s="25"/>
      <c r="R319" s="53"/>
    </row>
    <row r="320" spans="2:18">
      <c r="B320" s="42">
        <v>317</v>
      </c>
      <c r="C320" s="45"/>
      <c r="D320" s="25"/>
      <c r="E320" s="25"/>
      <c r="F320" s="25"/>
      <c r="G320" s="25"/>
      <c r="H320" s="37"/>
      <c r="I320" s="37"/>
      <c r="J320" s="37"/>
      <c r="K320" s="61"/>
      <c r="L320" s="30"/>
      <c r="M320" s="7"/>
      <c r="N320" s="118"/>
      <c r="O320" s="10"/>
      <c r="P320" s="52"/>
      <c r="Q320" s="25"/>
      <c r="R320" s="53"/>
    </row>
    <row r="321" spans="2:18">
      <c r="B321" s="42">
        <v>318</v>
      </c>
      <c r="C321" s="45"/>
      <c r="D321" s="25"/>
      <c r="E321" s="25"/>
      <c r="F321" s="25"/>
      <c r="G321" s="25"/>
      <c r="H321" s="37"/>
      <c r="I321" s="37"/>
      <c r="J321" s="37"/>
      <c r="K321" s="61"/>
      <c r="L321" s="30"/>
      <c r="M321" s="7"/>
      <c r="N321" s="118"/>
      <c r="O321" s="10"/>
      <c r="P321" s="52"/>
      <c r="Q321" s="25"/>
      <c r="R321" s="53"/>
    </row>
    <row r="322" spans="2:18">
      <c r="B322" s="42">
        <v>319</v>
      </c>
      <c r="C322" s="45"/>
      <c r="D322" s="25"/>
      <c r="E322" s="25"/>
      <c r="F322" s="25"/>
      <c r="G322" s="25"/>
      <c r="H322" s="37"/>
      <c r="I322" s="37"/>
      <c r="J322" s="37"/>
      <c r="K322" s="61"/>
      <c r="L322" s="30"/>
      <c r="M322" s="7"/>
      <c r="N322" s="118"/>
      <c r="O322" s="10"/>
      <c r="P322" s="52"/>
      <c r="Q322" s="25"/>
      <c r="R322" s="53"/>
    </row>
    <row r="323" spans="2:18">
      <c r="B323" s="42">
        <v>320</v>
      </c>
      <c r="C323" s="45"/>
      <c r="D323" s="25"/>
      <c r="E323" s="25"/>
      <c r="F323" s="25"/>
      <c r="G323" s="25"/>
      <c r="H323" s="37"/>
      <c r="I323" s="37"/>
      <c r="J323" s="37"/>
      <c r="K323" s="61"/>
      <c r="L323" s="30"/>
      <c r="M323" s="7"/>
      <c r="N323" s="118"/>
      <c r="O323" s="10"/>
      <c r="P323" s="52"/>
      <c r="Q323" s="25"/>
      <c r="R323" s="53"/>
    </row>
    <row r="324" spans="2:18">
      <c r="B324" s="42">
        <v>321</v>
      </c>
      <c r="C324" s="45"/>
      <c r="D324" s="25"/>
      <c r="E324" s="25"/>
      <c r="F324" s="25"/>
      <c r="G324" s="25"/>
      <c r="H324" s="37"/>
      <c r="I324" s="37"/>
      <c r="J324" s="37"/>
      <c r="K324" s="61"/>
      <c r="L324" s="30"/>
      <c r="M324" s="7"/>
      <c r="N324" s="118"/>
      <c r="O324" s="10"/>
      <c r="P324" s="52"/>
      <c r="Q324" s="25"/>
      <c r="R324" s="53"/>
    </row>
    <row r="325" spans="2:18">
      <c r="B325" s="42">
        <v>322</v>
      </c>
      <c r="C325" s="45"/>
      <c r="D325" s="25"/>
      <c r="E325" s="25"/>
      <c r="F325" s="25"/>
      <c r="G325" s="25"/>
      <c r="H325" s="37"/>
      <c r="I325" s="37"/>
      <c r="J325" s="37"/>
      <c r="K325" s="61"/>
      <c r="L325" s="30"/>
      <c r="M325" s="7"/>
      <c r="N325" s="118"/>
      <c r="O325" s="10"/>
      <c r="P325" s="52"/>
      <c r="Q325" s="25"/>
      <c r="R325" s="53"/>
    </row>
    <row r="326" spans="2:18">
      <c r="B326" s="42">
        <v>323</v>
      </c>
      <c r="C326" s="45"/>
      <c r="D326" s="25"/>
      <c r="E326" s="25"/>
      <c r="F326" s="25"/>
      <c r="G326" s="25"/>
      <c r="H326" s="37"/>
      <c r="I326" s="37"/>
      <c r="J326" s="37"/>
      <c r="K326" s="61"/>
      <c r="L326" s="30"/>
      <c r="M326" s="7"/>
      <c r="N326" s="118"/>
      <c r="O326" s="10"/>
      <c r="P326" s="52"/>
      <c r="Q326" s="25"/>
      <c r="R326" s="53"/>
    </row>
    <row r="327" spans="2:18">
      <c r="B327" s="42">
        <v>324</v>
      </c>
      <c r="C327" s="45"/>
      <c r="D327" s="25"/>
      <c r="E327" s="25"/>
      <c r="F327" s="25"/>
      <c r="G327" s="25"/>
      <c r="H327" s="37"/>
      <c r="I327" s="37"/>
      <c r="J327" s="37"/>
      <c r="K327" s="61"/>
      <c r="L327" s="30"/>
      <c r="M327" s="7"/>
      <c r="N327" s="118"/>
      <c r="O327" s="10"/>
      <c r="P327" s="52"/>
      <c r="Q327" s="25"/>
      <c r="R327" s="53"/>
    </row>
    <row r="328" spans="2:18">
      <c r="B328" s="42">
        <v>325</v>
      </c>
      <c r="C328" s="45"/>
      <c r="D328" s="25"/>
      <c r="E328" s="25"/>
      <c r="F328" s="25"/>
      <c r="G328" s="25"/>
      <c r="H328" s="37"/>
      <c r="I328" s="37"/>
      <c r="J328" s="37"/>
      <c r="K328" s="61"/>
      <c r="L328" s="30"/>
      <c r="M328" s="7"/>
      <c r="N328" s="118"/>
      <c r="O328" s="10"/>
      <c r="P328" s="52"/>
      <c r="Q328" s="25"/>
      <c r="R328" s="53"/>
    </row>
    <row r="329" spans="2:18">
      <c r="B329" s="42">
        <v>326</v>
      </c>
      <c r="C329" s="45"/>
      <c r="D329" s="25"/>
      <c r="E329" s="25"/>
      <c r="F329" s="25"/>
      <c r="G329" s="25"/>
      <c r="H329" s="37"/>
      <c r="I329" s="37"/>
      <c r="J329" s="37"/>
      <c r="K329" s="61"/>
      <c r="L329" s="30"/>
      <c r="M329" s="7"/>
      <c r="N329" s="118"/>
      <c r="O329" s="10"/>
      <c r="P329" s="52"/>
      <c r="Q329" s="25"/>
      <c r="R329" s="53"/>
    </row>
    <row r="330" spans="2:18">
      <c r="B330" s="42">
        <v>327</v>
      </c>
      <c r="C330" s="45"/>
      <c r="D330" s="25"/>
      <c r="E330" s="25"/>
      <c r="F330" s="25"/>
      <c r="G330" s="25"/>
      <c r="H330" s="37"/>
      <c r="I330" s="37"/>
      <c r="J330" s="37"/>
      <c r="K330" s="61"/>
      <c r="L330" s="30"/>
      <c r="M330" s="7"/>
      <c r="N330" s="118"/>
      <c r="O330" s="10"/>
      <c r="P330" s="52"/>
      <c r="Q330" s="25"/>
      <c r="R330" s="53"/>
    </row>
    <row r="331" spans="2:18">
      <c r="B331" s="42">
        <v>328</v>
      </c>
      <c r="C331" s="45"/>
      <c r="D331" s="25"/>
      <c r="E331" s="25"/>
      <c r="F331" s="25"/>
      <c r="G331" s="25"/>
      <c r="H331" s="37"/>
      <c r="I331" s="37"/>
      <c r="J331" s="37"/>
      <c r="K331" s="61"/>
      <c r="L331" s="30"/>
      <c r="M331" s="7"/>
      <c r="N331" s="118"/>
      <c r="O331" s="10"/>
      <c r="P331" s="52"/>
      <c r="Q331" s="25"/>
      <c r="R331" s="53"/>
    </row>
    <row r="332" spans="2:18">
      <c r="B332" s="42">
        <v>329</v>
      </c>
      <c r="C332" s="45"/>
      <c r="D332" s="25"/>
      <c r="E332" s="25"/>
      <c r="F332" s="25"/>
      <c r="G332" s="25"/>
      <c r="H332" s="37"/>
      <c r="I332" s="37"/>
      <c r="J332" s="37"/>
      <c r="K332" s="61"/>
      <c r="L332" s="30"/>
      <c r="M332" s="7"/>
      <c r="N332" s="118"/>
      <c r="O332" s="10"/>
      <c r="P332" s="52"/>
      <c r="Q332" s="25"/>
      <c r="R332" s="53"/>
    </row>
    <row r="333" spans="2:18">
      <c r="B333" s="42">
        <v>330</v>
      </c>
      <c r="C333" s="45"/>
      <c r="D333" s="25"/>
      <c r="E333" s="25"/>
      <c r="F333" s="25"/>
      <c r="G333" s="25"/>
      <c r="H333" s="37"/>
      <c r="I333" s="37"/>
      <c r="J333" s="37"/>
      <c r="K333" s="61"/>
      <c r="L333" s="30"/>
      <c r="M333" s="7"/>
      <c r="N333" s="118"/>
      <c r="O333" s="10"/>
      <c r="P333" s="52"/>
      <c r="Q333" s="25"/>
      <c r="R333" s="53"/>
    </row>
    <row r="334" spans="2:18">
      <c r="B334" s="42">
        <v>331</v>
      </c>
      <c r="C334" s="45"/>
      <c r="D334" s="25"/>
      <c r="E334" s="25"/>
      <c r="F334" s="25"/>
      <c r="G334" s="25"/>
      <c r="H334" s="37"/>
      <c r="I334" s="37"/>
      <c r="J334" s="37"/>
      <c r="K334" s="61"/>
      <c r="L334" s="30"/>
      <c r="M334" s="7"/>
      <c r="N334" s="118"/>
      <c r="O334" s="10"/>
      <c r="P334" s="52"/>
      <c r="Q334" s="25"/>
      <c r="R334" s="53"/>
    </row>
    <row r="335" spans="2:18">
      <c r="B335" s="42">
        <v>332</v>
      </c>
      <c r="C335" s="45"/>
      <c r="D335" s="25"/>
      <c r="E335" s="25"/>
      <c r="F335" s="25"/>
      <c r="G335" s="25"/>
      <c r="H335" s="37"/>
      <c r="I335" s="37"/>
      <c r="J335" s="37"/>
      <c r="K335" s="61"/>
      <c r="L335" s="30"/>
      <c r="M335" s="7"/>
      <c r="N335" s="118"/>
      <c r="O335" s="10"/>
      <c r="P335" s="52"/>
      <c r="Q335" s="25"/>
      <c r="R335" s="53"/>
    </row>
    <row r="336" spans="2:18">
      <c r="B336" s="42">
        <v>333</v>
      </c>
      <c r="C336" s="45"/>
      <c r="D336" s="25"/>
      <c r="E336" s="25"/>
      <c r="F336" s="25"/>
      <c r="G336" s="25"/>
      <c r="H336" s="37"/>
      <c r="I336" s="37"/>
      <c r="J336" s="37"/>
      <c r="K336" s="61"/>
      <c r="L336" s="30"/>
      <c r="M336" s="7"/>
      <c r="N336" s="118"/>
      <c r="O336" s="10"/>
      <c r="P336" s="52"/>
      <c r="Q336" s="25"/>
      <c r="R336" s="53"/>
    </row>
    <row r="337" spans="2:18">
      <c r="B337" s="42">
        <v>334</v>
      </c>
      <c r="C337" s="45"/>
      <c r="D337" s="25"/>
      <c r="E337" s="25"/>
      <c r="F337" s="25"/>
      <c r="G337" s="25"/>
      <c r="H337" s="37"/>
      <c r="I337" s="37"/>
      <c r="J337" s="37"/>
      <c r="K337" s="61"/>
      <c r="L337" s="30"/>
      <c r="M337" s="7"/>
      <c r="N337" s="118"/>
      <c r="O337" s="10"/>
      <c r="P337" s="52"/>
      <c r="Q337" s="25"/>
      <c r="R337" s="53"/>
    </row>
    <row r="338" spans="2:18">
      <c r="B338" s="42">
        <v>335</v>
      </c>
      <c r="C338" s="45"/>
      <c r="D338" s="25"/>
      <c r="E338" s="25"/>
      <c r="F338" s="25"/>
      <c r="G338" s="25"/>
      <c r="H338" s="37"/>
      <c r="I338" s="37"/>
      <c r="J338" s="37"/>
      <c r="K338" s="61"/>
      <c r="L338" s="30"/>
      <c r="M338" s="7"/>
      <c r="N338" s="118"/>
      <c r="O338" s="10"/>
      <c r="P338" s="52"/>
      <c r="Q338" s="25"/>
      <c r="R338" s="53"/>
    </row>
    <row r="339" spans="2:18">
      <c r="B339" s="42">
        <v>336</v>
      </c>
      <c r="C339" s="45"/>
      <c r="D339" s="25"/>
      <c r="E339" s="25"/>
      <c r="F339" s="25"/>
      <c r="G339" s="25"/>
      <c r="H339" s="37"/>
      <c r="I339" s="37"/>
      <c r="J339" s="37"/>
      <c r="K339" s="61"/>
      <c r="L339" s="30"/>
      <c r="M339" s="7"/>
      <c r="N339" s="118"/>
      <c r="O339" s="10"/>
      <c r="P339" s="52"/>
      <c r="Q339" s="25"/>
      <c r="R339" s="53"/>
    </row>
    <row r="340" spans="2:18">
      <c r="B340" s="42">
        <v>337</v>
      </c>
      <c r="C340" s="45"/>
      <c r="D340" s="25"/>
      <c r="E340" s="25"/>
      <c r="F340" s="25"/>
      <c r="G340" s="25"/>
      <c r="H340" s="37"/>
      <c r="I340" s="37"/>
      <c r="J340" s="37"/>
      <c r="K340" s="61"/>
      <c r="L340" s="30"/>
      <c r="M340" s="7"/>
      <c r="N340" s="118"/>
      <c r="O340" s="10"/>
      <c r="P340" s="52"/>
      <c r="Q340" s="25"/>
      <c r="R340" s="53"/>
    </row>
    <row r="341" spans="2:18">
      <c r="B341" s="42">
        <v>338</v>
      </c>
      <c r="C341" s="45"/>
      <c r="D341" s="25"/>
      <c r="E341" s="25"/>
      <c r="F341" s="25"/>
      <c r="G341" s="25"/>
      <c r="H341" s="37"/>
      <c r="I341" s="37"/>
      <c r="J341" s="37"/>
      <c r="K341" s="61"/>
      <c r="L341" s="30"/>
      <c r="M341" s="7"/>
      <c r="N341" s="118"/>
      <c r="O341" s="10"/>
      <c r="P341" s="52"/>
      <c r="Q341" s="25"/>
      <c r="R341" s="53"/>
    </row>
    <row r="342" spans="2:18">
      <c r="B342" s="42">
        <v>339</v>
      </c>
      <c r="C342" s="45"/>
      <c r="D342" s="25"/>
      <c r="E342" s="25"/>
      <c r="F342" s="25"/>
      <c r="G342" s="25"/>
      <c r="H342" s="37"/>
      <c r="I342" s="37"/>
      <c r="J342" s="37"/>
      <c r="K342" s="61"/>
      <c r="L342" s="30"/>
      <c r="M342" s="7"/>
      <c r="N342" s="118"/>
      <c r="O342" s="10"/>
      <c r="P342" s="52"/>
      <c r="Q342" s="25"/>
      <c r="R342" s="53"/>
    </row>
    <row r="343" spans="2:18">
      <c r="B343" s="42">
        <v>340</v>
      </c>
      <c r="C343" s="45"/>
      <c r="D343" s="25"/>
      <c r="E343" s="25"/>
      <c r="F343" s="25"/>
      <c r="G343" s="25"/>
      <c r="H343" s="37"/>
      <c r="I343" s="37"/>
      <c r="J343" s="37"/>
      <c r="K343" s="61"/>
      <c r="L343" s="30"/>
      <c r="M343" s="7"/>
      <c r="N343" s="118"/>
      <c r="O343" s="10"/>
      <c r="P343" s="52"/>
      <c r="Q343" s="25"/>
      <c r="R343" s="53"/>
    </row>
    <row r="344" spans="2:18" ht="15" thickBot="1">
      <c r="B344" s="57">
        <v>341</v>
      </c>
      <c r="C344" s="58"/>
      <c r="D344" s="55"/>
      <c r="E344" s="55"/>
      <c r="F344" s="55"/>
      <c r="G344" s="55"/>
      <c r="H344" s="38"/>
      <c r="I344" s="38"/>
      <c r="J344" s="38"/>
      <c r="K344" s="62"/>
      <c r="L344" s="32"/>
      <c r="M344" s="15"/>
      <c r="N344" s="27"/>
      <c r="O344" s="5"/>
      <c r="P344" s="54"/>
      <c r="Q344" s="55"/>
      <c r="R344" s="56"/>
    </row>
  </sheetData>
  <mergeCells count="7">
    <mergeCell ref="H2:N2"/>
    <mergeCell ref="B2:B3"/>
    <mergeCell ref="C2:C3"/>
    <mergeCell ref="D2:D3"/>
    <mergeCell ref="E2:E3"/>
    <mergeCell ref="F2:F3"/>
    <mergeCell ref="G2:G3"/>
  </mergeCells>
  <conditionalFormatting sqref="N252:N344 O4:O344">
    <cfRule type="cellIs" dxfId="39" priority="15" operator="lessThan">
      <formula>0</formula>
    </cfRule>
    <cfRule type="cellIs" dxfId="38" priority="16" operator="greaterThan">
      <formula>0</formula>
    </cfRule>
  </conditionalFormatting>
  <conditionalFormatting sqref="P48:P344 P2:P7 P9:P46">
    <cfRule type="cellIs" dxfId="37" priority="14" operator="equal">
      <formula>"0-0"</formula>
    </cfRule>
  </conditionalFormatting>
  <conditionalFormatting sqref="N4:N251">
    <cfRule type="cellIs" dxfId="36" priority="12" operator="lessThan">
      <formula>0</formula>
    </cfRule>
    <cfRule type="cellIs" dxfId="35" priority="13" operator="greaterThan">
      <formula>0</formula>
    </cfRule>
  </conditionalFormatting>
  <conditionalFormatting sqref="L4:L46 L48:L344">
    <cfRule type="cellIs" dxfId="34" priority="10" operator="lessThan">
      <formula>0</formula>
    </cfRule>
    <cfRule type="cellIs" dxfId="33" priority="11" operator="greaterThan">
      <formula>0</formula>
    </cfRule>
  </conditionalFormatting>
  <conditionalFormatting sqref="M4:M344">
    <cfRule type="cellIs" dxfId="32" priority="8" operator="lessThan">
      <formula>0</formula>
    </cfRule>
    <cfRule type="cellIs" dxfId="31" priority="9" operator="greaterThan">
      <formula>0</formula>
    </cfRule>
  </conditionalFormatting>
  <conditionalFormatting sqref="P8">
    <cfRule type="cellIs" dxfId="30" priority="7" operator="equal">
      <formula>"0-0"</formula>
    </cfRule>
  </conditionalFormatting>
  <conditionalFormatting sqref="U12:U35">
    <cfRule type="cellIs" dxfId="29" priority="5" operator="lessThan">
      <formula>0</formula>
    </cfRule>
    <cfRule type="cellIs" dxfId="28" priority="6" operator="greaterThan">
      <formula>0</formula>
    </cfRule>
  </conditionalFormatting>
  <conditionalFormatting sqref="V12:V35">
    <cfRule type="cellIs" dxfId="27" priority="3" operator="lessThan">
      <formula>0</formula>
    </cfRule>
    <cfRule type="cellIs" dxfId="26" priority="4" operator="greaterThan">
      <formula>0</formula>
    </cfRule>
  </conditionalFormatting>
  <conditionalFormatting sqref="T9:U9">
    <cfRule type="cellIs" dxfId="25" priority="1" operator="greaterThan">
      <formula>0</formula>
    </cfRule>
    <cfRule type="cellIs" dxfId="24" priority="2" operator="lessThan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E6E40945-5AF7-4915-8B48-6745D5F2AB6C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C5</xm:sqref>
            </x14:sparkline>
          </x14:sparklines>
        </x14:sparklineGroup>
        <x14:sparklineGroup displayEmptyCellsAs="gap" xr2:uid="{57A350BA-6959-4506-846F-33A6177B16CF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C22</xm:sqref>
            </x14:sparkline>
            <x14:sparkline>
              <xm:sqref>C23</xm:sqref>
            </x14:sparkline>
          </x14:sparklines>
        </x14:sparklineGroup>
        <x14:sparklineGroup displayEmptyCellsAs="gap" xr2:uid="{7DAAD71B-3DAC-460C-9F81-490671CC8F76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C11</xm:sqref>
            </x14:sparkline>
          </x14:sparklines>
        </x14:sparklineGroup>
        <x14:sparklineGroup displayEmptyCellsAs="gap" xr2:uid="{8C1CC5E3-591B-4E44-9BD5-8F10727883C8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C4</xm:sqref>
            </x14:sparkline>
            <x14:sparkline>
              <xm:sqref>C17</xm:sqref>
            </x14:sparkline>
            <x14:sparkline>
              <xm:sqref>C18</xm:sqref>
            </x14:sparkline>
            <x14:sparkline>
              <xm:sqref>C21</xm:sqref>
            </x14:sparkline>
            <x14:sparkline>
              <xm:sqref>C24</xm:sqref>
            </x14:sparkline>
            <x14:sparkline>
              <xm:sqref>C25</xm:sqref>
            </x14:sparkline>
          </x14:sparklines>
        </x14:sparklineGroup>
        <x14:sparklineGroup displayEmptyCellsAs="gap" xr2:uid="{CD2CDA74-8BEE-49FF-8DAE-A254CE25B862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C7</xm:sqref>
            </x14:sparkline>
            <x14:sparkline>
              <xm:sqref>C8</xm:sqref>
            </x14:sparkline>
            <x14:sparkline>
              <xm:sqref>C9</xm:sqref>
            </x14:sparkline>
            <x14:sparkline>
              <xm:sqref>C10</xm:sqref>
            </x14:sparkline>
          </x14:sparklines>
        </x14:sparklineGroup>
        <x14:sparklineGroup displayEmptyCellsAs="gap" xr2:uid="{077699FF-1FE2-4114-8324-DFE6B80602C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C13</xm:sqref>
            </x14:sparkline>
            <x14:sparkline>
              <xm:sqref>C14</xm:sqref>
            </x14:sparkline>
            <x14:sparkline>
              <xm:sqref>C16</xm:sqref>
            </x14:sparkline>
          </x14:sparklines>
        </x14:sparklineGroup>
        <x14:sparklineGroup displayEmptyCellsAs="gap" xr2:uid="{36E999BE-DCB4-4805-A347-F6BB6975CF1B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C19</xm:sqref>
            </x14:sparkline>
            <x14:sparkline>
              <xm:sqref>C20</xm:sqref>
            </x14:sparkline>
          </x14:sparklines>
        </x14:sparklineGroup>
        <x14:sparklineGroup displayEmptyCellsAs="gap" xr2:uid="{4C465398-D619-4827-A167-3BF269BD2412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C26</xm:sqref>
            </x14:sparkline>
            <x14:sparkline>
              <xm:sqref>C27</xm:sqref>
            </x14:sparkline>
          </x14:sparklines>
        </x14:sparklineGroup>
        <x14:sparklineGroup displayEmptyCellsAs="gap" xr2:uid="{8D13F164-FCDC-414E-9CCE-6923564B0865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C6</xm:sqref>
            </x14:sparkline>
          </x14:sparklines>
        </x14:sparklineGroup>
        <x14:sparklineGroup displayEmptyCellsAs="gap" xr2:uid="{0B353C41-018A-46DF-B856-15A114D8DF28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C12</xm:sqref>
            </x14:sparkline>
          </x14:sparklines>
        </x14:sparklineGroup>
        <x14:sparklineGroup displayEmptyCellsAs="gap" xr2:uid="{AB2DE1AD-4CA2-47EE-A052-3141A4AE91C1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C15</xm:sqref>
            </x14:sparkline>
          </x14:sparklines>
        </x14:sparklineGroup>
      </x14:sparklineGroup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96566-BFDC-437C-A232-23C725933CE8}">
  <sheetPr>
    <tabColor rgb="FF00B0F0"/>
  </sheetPr>
  <dimension ref="A1:W344"/>
  <sheetViews>
    <sheetView topLeftCell="A55" zoomScale="75" zoomScaleNormal="85" workbookViewId="0">
      <selection activeCell="F66" sqref="C65:F66"/>
    </sheetView>
  </sheetViews>
  <sheetFormatPr defaultRowHeight="14.5"/>
  <cols>
    <col min="3" max="3" width="15.81640625" customWidth="1"/>
    <col min="4" max="4" width="21.453125" bestFit="1" customWidth="1"/>
    <col min="5" max="6" width="25.81640625" customWidth="1"/>
    <col min="8" max="8" width="14.7265625" bestFit="1" customWidth="1"/>
    <col min="9" max="9" width="15" bestFit="1" customWidth="1"/>
    <col min="10" max="10" width="7.453125" bestFit="1" customWidth="1"/>
    <col min="11" max="11" width="12.81640625" bestFit="1" customWidth="1"/>
    <col min="12" max="12" width="11" bestFit="1" customWidth="1"/>
    <col min="13" max="13" width="15.81640625" bestFit="1" customWidth="1"/>
    <col min="14" max="14" width="15" bestFit="1" customWidth="1"/>
    <col min="15" max="15" width="16.54296875" bestFit="1" customWidth="1"/>
    <col min="19" max="19" width="60" bestFit="1" customWidth="1"/>
    <col min="21" max="21" width="17.81640625" customWidth="1"/>
    <col min="23" max="23" width="12.453125" customWidth="1"/>
  </cols>
  <sheetData>
    <row r="1" spans="2:23" ht="15" thickBot="1">
      <c r="C1" s="4"/>
      <c r="D1" s="4"/>
      <c r="E1" s="4"/>
      <c r="F1" s="4"/>
      <c r="G1" s="4"/>
      <c r="H1" s="4"/>
      <c r="I1" s="4"/>
      <c r="J1" s="4"/>
      <c r="K1" s="22"/>
      <c r="L1" s="13"/>
      <c r="M1" s="16"/>
      <c r="N1" s="22"/>
      <c r="O1" s="3"/>
      <c r="P1" s="12"/>
      <c r="Q1" s="12"/>
      <c r="R1" s="3"/>
    </row>
    <row r="2" spans="2:23" ht="15" thickBot="1">
      <c r="B2" s="276" t="s">
        <v>6</v>
      </c>
      <c r="C2" s="278" t="s">
        <v>0</v>
      </c>
      <c r="D2" s="278" t="s">
        <v>1</v>
      </c>
      <c r="E2" s="278" t="s">
        <v>2</v>
      </c>
      <c r="F2" s="280" t="s">
        <v>3</v>
      </c>
      <c r="G2" s="282" t="s">
        <v>21</v>
      </c>
      <c r="H2" s="273" t="s">
        <v>23</v>
      </c>
      <c r="I2" s="274"/>
      <c r="J2" s="274"/>
      <c r="K2" s="274"/>
      <c r="L2" s="274"/>
      <c r="M2" s="274"/>
      <c r="N2" s="275"/>
      <c r="O2" s="23"/>
      <c r="P2" s="63"/>
      <c r="Q2" s="23"/>
      <c r="R2" s="24"/>
      <c r="S2" s="6" t="s">
        <v>12</v>
      </c>
    </row>
    <row r="3" spans="2:23" ht="15" thickBot="1">
      <c r="B3" s="277"/>
      <c r="C3" s="279"/>
      <c r="D3" s="279"/>
      <c r="E3" s="279"/>
      <c r="F3" s="281"/>
      <c r="G3" s="283"/>
      <c r="H3" s="34" t="s">
        <v>19</v>
      </c>
      <c r="I3" s="34" t="s">
        <v>20</v>
      </c>
      <c r="J3" s="34" t="s">
        <v>5</v>
      </c>
      <c r="K3" s="59" t="s">
        <v>22</v>
      </c>
      <c r="L3" s="33" t="s">
        <v>4</v>
      </c>
      <c r="M3" s="17" t="s">
        <v>13</v>
      </c>
      <c r="N3" s="19" t="s">
        <v>17</v>
      </c>
      <c r="O3" s="17" t="s">
        <v>18</v>
      </c>
      <c r="P3" s="64" t="s">
        <v>36</v>
      </c>
      <c r="Q3" s="46" t="s">
        <v>11</v>
      </c>
      <c r="R3" s="47" t="s">
        <v>9</v>
      </c>
      <c r="S3" s="48"/>
    </row>
    <row r="4" spans="2:23">
      <c r="B4" s="39">
        <v>1</v>
      </c>
      <c r="C4" s="40">
        <v>44410</v>
      </c>
      <c r="D4" s="41" t="s">
        <v>55</v>
      </c>
      <c r="E4" s="41" t="s">
        <v>57</v>
      </c>
      <c r="F4" s="41" t="s">
        <v>58</v>
      </c>
      <c r="G4" s="41">
        <v>250</v>
      </c>
      <c r="H4" s="35">
        <v>1.5</v>
      </c>
      <c r="I4" s="35">
        <v>5</v>
      </c>
      <c r="J4" s="35">
        <v>5</v>
      </c>
      <c r="K4" s="60">
        <f t="shared" ref="K4:K67" si="0">IFERROR(((J4/G4)*100),"-")</f>
        <v>2</v>
      </c>
      <c r="L4" s="28">
        <v>2.46</v>
      </c>
      <c r="M4" s="18">
        <f>L4</f>
        <v>2.46</v>
      </c>
      <c r="N4" s="26">
        <f t="shared" ref="N4:N67" si="1">IFERROR(((L4/G4)*100),"0")</f>
        <v>0.98399999999999999</v>
      </c>
      <c r="O4" s="21">
        <f>N4</f>
        <v>0.98399999999999999</v>
      </c>
      <c r="P4" s="49" t="s">
        <v>34</v>
      </c>
      <c r="Q4" s="49" t="s">
        <v>71</v>
      </c>
      <c r="R4" s="50">
        <v>1</v>
      </c>
      <c r="S4" s="51" t="s">
        <v>56</v>
      </c>
    </row>
    <row r="5" spans="2:23">
      <c r="B5" s="42">
        <v>2</v>
      </c>
      <c r="C5" s="43">
        <v>44411</v>
      </c>
      <c r="D5" s="25" t="s">
        <v>59</v>
      </c>
      <c r="E5" s="25" t="s">
        <v>68</v>
      </c>
      <c r="F5" s="25" t="s">
        <v>69</v>
      </c>
      <c r="G5" s="44">
        <v>250</v>
      </c>
      <c r="H5" s="36">
        <v>3</v>
      </c>
      <c r="I5" s="36">
        <v>5</v>
      </c>
      <c r="J5" s="35">
        <v>10</v>
      </c>
      <c r="K5" s="60">
        <f>IFERROR(((J5/G5)*100),"-")</f>
        <v>4</v>
      </c>
      <c r="L5" s="29">
        <v>-10</v>
      </c>
      <c r="M5" s="7">
        <f>L5+M4</f>
        <v>-7.54</v>
      </c>
      <c r="N5" s="26">
        <f t="shared" si="1"/>
        <v>-4</v>
      </c>
      <c r="O5" s="10">
        <f>N5+O4</f>
        <v>-3.016</v>
      </c>
      <c r="P5" s="52" t="s">
        <v>29</v>
      </c>
      <c r="Q5" s="52" t="s">
        <v>29</v>
      </c>
      <c r="R5" s="25">
        <v>0</v>
      </c>
      <c r="S5" s="53" t="s">
        <v>70</v>
      </c>
    </row>
    <row r="6" spans="2:23">
      <c r="B6" s="42">
        <v>3</v>
      </c>
      <c r="C6" s="43">
        <v>44430</v>
      </c>
      <c r="D6" s="44" t="s">
        <v>103</v>
      </c>
      <c r="E6" s="44" t="s">
        <v>104</v>
      </c>
      <c r="F6" s="44"/>
      <c r="G6" s="44">
        <v>250</v>
      </c>
      <c r="H6" s="36">
        <v>4.0999999999999996</v>
      </c>
      <c r="I6" s="36">
        <v>10</v>
      </c>
      <c r="J6" s="35">
        <v>10</v>
      </c>
      <c r="K6" s="60">
        <f>IFERROR(((J6/G6)*100),"-")</f>
        <v>4</v>
      </c>
      <c r="L6" s="29">
        <v>5</v>
      </c>
      <c r="M6" s="7">
        <f>L6+M5</f>
        <v>-2.54</v>
      </c>
      <c r="N6" s="26">
        <f t="shared" si="1"/>
        <v>2</v>
      </c>
      <c r="O6" s="10">
        <f>N6+O5</f>
        <v>-1.016</v>
      </c>
      <c r="P6" s="52"/>
      <c r="Q6" s="52"/>
      <c r="R6" s="25"/>
      <c r="S6" s="53" t="s">
        <v>105</v>
      </c>
    </row>
    <row r="7" spans="2:23">
      <c r="B7" s="42">
        <v>4</v>
      </c>
      <c r="C7" s="43">
        <v>44416</v>
      </c>
      <c r="D7" s="44" t="s">
        <v>126</v>
      </c>
      <c r="E7" s="25" t="s">
        <v>131</v>
      </c>
      <c r="F7" s="25" t="s">
        <v>132</v>
      </c>
      <c r="G7" s="44">
        <v>250</v>
      </c>
      <c r="H7" s="36">
        <v>1.29</v>
      </c>
      <c r="I7" s="36">
        <v>2</v>
      </c>
      <c r="J7" s="35">
        <v>2</v>
      </c>
      <c r="K7" s="60">
        <f t="shared" si="0"/>
        <v>0.8</v>
      </c>
      <c r="L7" s="29">
        <v>-2</v>
      </c>
      <c r="M7" s="7">
        <f t="shared" ref="M7:M70" si="2">L7+M6</f>
        <v>-4.54</v>
      </c>
      <c r="N7" s="26">
        <f t="shared" si="1"/>
        <v>-0.8</v>
      </c>
      <c r="O7" s="10">
        <f t="shared" ref="O7:O70" si="3">N7+O6</f>
        <v>-1.8160000000000001</v>
      </c>
      <c r="P7" s="52" t="s">
        <v>29</v>
      </c>
      <c r="Q7" s="52" t="s">
        <v>29</v>
      </c>
      <c r="R7" s="25">
        <v>0</v>
      </c>
      <c r="S7" s="53" t="s">
        <v>135</v>
      </c>
    </row>
    <row r="8" spans="2:23">
      <c r="B8" s="42">
        <v>5</v>
      </c>
      <c r="C8" s="43">
        <v>44416</v>
      </c>
      <c r="D8" s="44" t="s">
        <v>118</v>
      </c>
      <c r="E8" s="25" t="s">
        <v>133</v>
      </c>
      <c r="F8" s="25" t="s">
        <v>134</v>
      </c>
      <c r="G8" s="44">
        <v>250</v>
      </c>
      <c r="H8" s="36">
        <v>1.35</v>
      </c>
      <c r="I8" s="36">
        <v>2</v>
      </c>
      <c r="J8" s="35">
        <v>2</v>
      </c>
      <c r="K8" s="60">
        <f t="shared" si="0"/>
        <v>0.8</v>
      </c>
      <c r="L8" s="29">
        <v>-2</v>
      </c>
      <c r="M8" s="7">
        <f t="shared" si="2"/>
        <v>-6.54</v>
      </c>
      <c r="N8" s="26">
        <f t="shared" si="1"/>
        <v>-0.8</v>
      </c>
      <c r="O8" s="10">
        <f t="shared" si="3"/>
        <v>-2.6160000000000001</v>
      </c>
      <c r="P8" s="52" t="s">
        <v>29</v>
      </c>
      <c r="Q8" s="52" t="s">
        <v>29</v>
      </c>
      <c r="R8" s="25">
        <v>0</v>
      </c>
      <c r="S8" s="53" t="s">
        <v>135</v>
      </c>
    </row>
    <row r="9" spans="2:23">
      <c r="B9" s="42">
        <v>6</v>
      </c>
      <c r="C9" s="43">
        <v>44418</v>
      </c>
      <c r="D9" s="25" t="s">
        <v>72</v>
      </c>
      <c r="E9" s="25" t="s">
        <v>143</v>
      </c>
      <c r="F9" s="25" t="s">
        <v>144</v>
      </c>
      <c r="G9" s="44">
        <v>250</v>
      </c>
      <c r="H9" s="36">
        <v>1.74</v>
      </c>
      <c r="I9" s="36">
        <v>5</v>
      </c>
      <c r="J9" s="35">
        <v>2</v>
      </c>
      <c r="K9" s="60">
        <f t="shared" si="0"/>
        <v>0.8</v>
      </c>
      <c r="L9" s="29">
        <v>3.63</v>
      </c>
      <c r="M9" s="7">
        <f t="shared" si="2"/>
        <v>-2.91</v>
      </c>
      <c r="N9" s="26">
        <f t="shared" si="1"/>
        <v>1.452</v>
      </c>
      <c r="O9" s="10">
        <f t="shared" si="3"/>
        <v>-1.1640000000000001</v>
      </c>
      <c r="P9" s="52" t="s">
        <v>33</v>
      </c>
      <c r="Q9" s="52" t="s">
        <v>31</v>
      </c>
      <c r="R9" s="25">
        <v>1</v>
      </c>
      <c r="S9" s="53" t="s">
        <v>145</v>
      </c>
      <c r="U9" s="2" t="s">
        <v>14</v>
      </c>
      <c r="V9" s="1" t="s">
        <v>27</v>
      </c>
      <c r="W9" s="1" t="s">
        <v>16</v>
      </c>
    </row>
    <row r="10" spans="2:23">
      <c r="B10" s="42">
        <v>7</v>
      </c>
      <c r="C10" s="43">
        <v>44419</v>
      </c>
      <c r="D10" s="25" t="s">
        <v>59</v>
      </c>
      <c r="E10" s="25" t="s">
        <v>146</v>
      </c>
      <c r="F10" s="25" t="s">
        <v>147</v>
      </c>
      <c r="G10" s="44">
        <v>250</v>
      </c>
      <c r="H10" s="36">
        <v>1.5</v>
      </c>
      <c r="I10" s="36">
        <v>5</v>
      </c>
      <c r="J10" s="35">
        <v>2</v>
      </c>
      <c r="K10" s="60">
        <f t="shared" si="0"/>
        <v>0.8</v>
      </c>
      <c r="L10" s="29">
        <v>2.4500000000000002</v>
      </c>
      <c r="M10" s="7">
        <f t="shared" si="2"/>
        <v>-0.45999999999999996</v>
      </c>
      <c r="N10" s="26">
        <f t="shared" si="1"/>
        <v>0.98000000000000009</v>
      </c>
      <c r="O10" s="10">
        <f t="shared" si="3"/>
        <v>-0.18400000000000005</v>
      </c>
      <c r="P10" s="52" t="s">
        <v>39</v>
      </c>
      <c r="Q10" s="52" t="s">
        <v>148</v>
      </c>
      <c r="R10" s="25">
        <v>1</v>
      </c>
      <c r="S10" s="53" t="s">
        <v>56</v>
      </c>
      <c r="U10" s="7">
        <f>SUM(L4:L307)</f>
        <v>1.1900000000000002</v>
      </c>
      <c r="V10" s="10">
        <f>SUM(N6:N378)</f>
        <v>3.4920000000000031</v>
      </c>
      <c r="W10" s="8">
        <f>((SUM(R6:R346))/B160)</f>
        <v>0.24203821656050956</v>
      </c>
    </row>
    <row r="11" spans="2:23">
      <c r="B11" s="42">
        <v>8</v>
      </c>
      <c r="C11" s="43">
        <v>44420</v>
      </c>
      <c r="D11" s="44" t="s">
        <v>84</v>
      </c>
      <c r="E11" s="44" t="s">
        <v>151</v>
      </c>
      <c r="F11" s="44" t="s">
        <v>152</v>
      </c>
      <c r="G11" s="44">
        <v>250</v>
      </c>
      <c r="H11" s="36">
        <v>1.3</v>
      </c>
      <c r="I11" s="36">
        <v>2</v>
      </c>
      <c r="J11" s="35">
        <v>2</v>
      </c>
      <c r="K11" s="60">
        <f t="shared" si="0"/>
        <v>0.8</v>
      </c>
      <c r="L11" s="29">
        <v>0.59</v>
      </c>
      <c r="M11" s="7">
        <f t="shared" si="2"/>
        <v>0.13</v>
      </c>
      <c r="N11" s="26">
        <f t="shared" si="1"/>
        <v>0.23599999999999996</v>
      </c>
      <c r="O11" s="10">
        <f t="shared" si="3"/>
        <v>5.1999999999999907E-2</v>
      </c>
      <c r="P11" s="52" t="s">
        <v>29</v>
      </c>
      <c r="Q11" s="52" t="s">
        <v>108</v>
      </c>
      <c r="R11" s="25">
        <v>1</v>
      </c>
      <c r="S11" s="53" t="s">
        <v>135</v>
      </c>
    </row>
    <row r="12" spans="2:23">
      <c r="B12" s="42">
        <v>9</v>
      </c>
      <c r="C12" s="43">
        <v>44420</v>
      </c>
      <c r="D12" s="25" t="s">
        <v>156</v>
      </c>
      <c r="E12" s="25" t="s">
        <v>153</v>
      </c>
      <c r="F12" s="25" t="s">
        <v>154</v>
      </c>
      <c r="G12" s="44">
        <v>250</v>
      </c>
      <c r="H12" s="36">
        <v>1.25</v>
      </c>
      <c r="I12" s="36">
        <v>2</v>
      </c>
      <c r="J12" s="35">
        <v>2</v>
      </c>
      <c r="K12" s="60">
        <f t="shared" si="0"/>
        <v>0.8</v>
      </c>
      <c r="L12" s="29">
        <v>0.49</v>
      </c>
      <c r="M12" s="7">
        <f t="shared" si="2"/>
        <v>0.62</v>
      </c>
      <c r="N12" s="26">
        <f t="shared" si="1"/>
        <v>0.19600000000000001</v>
      </c>
      <c r="O12" s="10">
        <f t="shared" si="3"/>
        <v>0.24799999999999991</v>
      </c>
      <c r="P12" s="52" t="s">
        <v>29</v>
      </c>
      <c r="Q12" s="52" t="s">
        <v>30</v>
      </c>
      <c r="R12" s="25">
        <v>1</v>
      </c>
      <c r="S12" s="53" t="s">
        <v>135</v>
      </c>
      <c r="U12" s="25">
        <v>2021</v>
      </c>
      <c r="V12" s="25" t="s">
        <v>26</v>
      </c>
      <c r="W12" s="25" t="s">
        <v>25</v>
      </c>
    </row>
    <row r="13" spans="2:23">
      <c r="B13" s="42">
        <v>10</v>
      </c>
      <c r="C13" s="43">
        <v>44420</v>
      </c>
      <c r="D13" s="25" t="s">
        <v>156</v>
      </c>
      <c r="E13" s="25" t="s">
        <v>157</v>
      </c>
      <c r="F13" s="25" t="s">
        <v>155</v>
      </c>
      <c r="G13" s="44">
        <v>250</v>
      </c>
      <c r="H13" s="36">
        <v>1.25</v>
      </c>
      <c r="I13" s="36">
        <v>2</v>
      </c>
      <c r="J13" s="35">
        <v>2</v>
      </c>
      <c r="K13" s="60">
        <f t="shared" si="0"/>
        <v>0.8</v>
      </c>
      <c r="L13" s="29">
        <v>0.49</v>
      </c>
      <c r="M13" s="7">
        <f t="shared" si="2"/>
        <v>1.1099999999999999</v>
      </c>
      <c r="N13" s="26">
        <f t="shared" si="1"/>
        <v>0.19600000000000001</v>
      </c>
      <c r="O13" s="10">
        <f>N13+O12</f>
        <v>0.44399999999999995</v>
      </c>
      <c r="P13" s="52" t="s">
        <v>29</v>
      </c>
      <c r="Q13" s="52" t="s">
        <v>28</v>
      </c>
      <c r="R13" s="25">
        <v>1</v>
      </c>
      <c r="S13" s="53" t="s">
        <v>135</v>
      </c>
      <c r="U13" s="124">
        <v>44197</v>
      </c>
      <c r="V13" s="7" t="s">
        <v>7</v>
      </c>
      <c r="W13" s="10" t="s">
        <v>7</v>
      </c>
    </row>
    <row r="14" spans="2:23">
      <c r="B14" s="42">
        <v>11</v>
      </c>
      <c r="C14" s="43">
        <v>44422</v>
      </c>
      <c r="D14" s="44" t="s">
        <v>162</v>
      </c>
      <c r="E14" s="25" t="s">
        <v>163</v>
      </c>
      <c r="F14" s="25" t="s">
        <v>164</v>
      </c>
      <c r="G14" s="44">
        <v>250</v>
      </c>
      <c r="H14" s="36">
        <v>1.5</v>
      </c>
      <c r="I14" s="36">
        <v>2</v>
      </c>
      <c r="J14" s="35">
        <v>2</v>
      </c>
      <c r="K14" s="60">
        <f t="shared" si="0"/>
        <v>0.8</v>
      </c>
      <c r="L14" s="29">
        <v>-2</v>
      </c>
      <c r="M14" s="7">
        <f t="shared" si="2"/>
        <v>-0.89000000000000012</v>
      </c>
      <c r="N14" s="26">
        <f t="shared" si="1"/>
        <v>-0.8</v>
      </c>
      <c r="O14" s="10">
        <f t="shared" si="3"/>
        <v>-0.35600000000000009</v>
      </c>
      <c r="P14" s="52" t="s">
        <v>29</v>
      </c>
      <c r="Q14" s="52" t="s">
        <v>29</v>
      </c>
      <c r="R14" s="25">
        <v>0</v>
      </c>
      <c r="S14" s="53" t="s">
        <v>135</v>
      </c>
      <c r="U14" s="124">
        <v>44228</v>
      </c>
      <c r="V14" s="7" t="s">
        <v>7</v>
      </c>
      <c r="W14" s="10" t="s">
        <v>7</v>
      </c>
    </row>
    <row r="15" spans="2:23">
      <c r="B15" s="42">
        <v>12</v>
      </c>
      <c r="C15" s="43">
        <v>44422</v>
      </c>
      <c r="D15" s="25" t="s">
        <v>165</v>
      </c>
      <c r="E15" s="25" t="s">
        <v>166</v>
      </c>
      <c r="F15" s="25" t="s">
        <v>167</v>
      </c>
      <c r="G15" s="44">
        <v>250</v>
      </c>
      <c r="H15" s="36">
        <v>1.42</v>
      </c>
      <c r="I15" s="36">
        <v>2</v>
      </c>
      <c r="J15" s="35">
        <v>2</v>
      </c>
      <c r="K15" s="60">
        <f t="shared" si="0"/>
        <v>0.8</v>
      </c>
      <c r="L15" s="29">
        <v>0.82</v>
      </c>
      <c r="M15" s="7">
        <f t="shared" si="2"/>
        <v>-7.0000000000000173E-2</v>
      </c>
      <c r="N15" s="26">
        <f t="shared" si="1"/>
        <v>0.32800000000000001</v>
      </c>
      <c r="O15" s="10">
        <f t="shared" si="3"/>
        <v>-2.800000000000008E-2</v>
      </c>
      <c r="P15" s="52" t="s">
        <v>29</v>
      </c>
      <c r="Q15" s="52" t="s">
        <v>35</v>
      </c>
      <c r="R15" s="25">
        <v>1</v>
      </c>
      <c r="S15" s="53" t="s">
        <v>135</v>
      </c>
      <c r="U15" s="124">
        <v>44256</v>
      </c>
      <c r="V15" s="7" t="s">
        <v>7</v>
      </c>
      <c r="W15" s="10" t="s">
        <v>7</v>
      </c>
    </row>
    <row r="16" spans="2:23">
      <c r="B16" s="42">
        <v>13</v>
      </c>
      <c r="C16" s="43">
        <v>44422</v>
      </c>
      <c r="D16" s="25" t="s">
        <v>168</v>
      </c>
      <c r="E16" s="25" t="s">
        <v>169</v>
      </c>
      <c r="F16" s="25" t="s">
        <v>170</v>
      </c>
      <c r="G16" s="25">
        <v>250</v>
      </c>
      <c r="H16" s="37">
        <v>1.27</v>
      </c>
      <c r="I16" s="37">
        <v>2</v>
      </c>
      <c r="J16" s="35">
        <v>2</v>
      </c>
      <c r="K16" s="60">
        <f t="shared" si="0"/>
        <v>0.8</v>
      </c>
      <c r="L16" s="30">
        <v>0.53</v>
      </c>
      <c r="M16" s="7">
        <f t="shared" si="2"/>
        <v>0.45999999999999985</v>
      </c>
      <c r="N16" s="26">
        <f t="shared" si="1"/>
        <v>0.21199999999999999</v>
      </c>
      <c r="O16" s="10">
        <f t="shared" si="3"/>
        <v>0.18399999999999991</v>
      </c>
      <c r="P16" s="52" t="s">
        <v>29</v>
      </c>
      <c r="Q16" s="52" t="s">
        <v>33</v>
      </c>
      <c r="R16" s="25">
        <v>1</v>
      </c>
      <c r="S16" s="53" t="s">
        <v>135</v>
      </c>
      <c r="U16" s="124">
        <v>44287</v>
      </c>
      <c r="V16" s="7" t="s">
        <v>7</v>
      </c>
      <c r="W16" s="10" t="s">
        <v>7</v>
      </c>
    </row>
    <row r="17" spans="2:23">
      <c r="B17" s="42">
        <v>14</v>
      </c>
      <c r="C17" s="43">
        <v>44422</v>
      </c>
      <c r="D17" s="25" t="s">
        <v>171</v>
      </c>
      <c r="E17" s="25" t="s">
        <v>172</v>
      </c>
      <c r="F17" s="25" t="s">
        <v>173</v>
      </c>
      <c r="G17" s="25">
        <v>250</v>
      </c>
      <c r="H17" s="37">
        <v>1.34</v>
      </c>
      <c r="I17" s="37">
        <v>2</v>
      </c>
      <c r="J17" s="35">
        <v>2</v>
      </c>
      <c r="K17" s="60">
        <f t="shared" si="0"/>
        <v>0.8</v>
      </c>
      <c r="L17" s="30">
        <v>-2</v>
      </c>
      <c r="M17" s="7">
        <f t="shared" si="2"/>
        <v>-1.54</v>
      </c>
      <c r="N17" s="26">
        <f t="shared" si="1"/>
        <v>-0.8</v>
      </c>
      <c r="O17" s="10">
        <f t="shared" si="3"/>
        <v>-0.6160000000000001</v>
      </c>
      <c r="P17" s="52" t="s">
        <v>29</v>
      </c>
      <c r="Q17" s="52" t="s">
        <v>29</v>
      </c>
      <c r="R17" s="25">
        <v>0</v>
      </c>
      <c r="S17" s="53" t="s">
        <v>135</v>
      </c>
      <c r="U17" s="124">
        <v>44317</v>
      </c>
      <c r="V17" s="7" t="s">
        <v>7</v>
      </c>
      <c r="W17" s="10" t="s">
        <v>7</v>
      </c>
    </row>
    <row r="18" spans="2:23">
      <c r="B18" s="42">
        <v>15</v>
      </c>
      <c r="C18" s="43">
        <v>44423</v>
      </c>
      <c r="D18" s="25" t="s">
        <v>196</v>
      </c>
      <c r="E18" s="25" t="s">
        <v>194</v>
      </c>
      <c r="F18" s="25" t="s">
        <v>195</v>
      </c>
      <c r="G18" s="25">
        <v>250</v>
      </c>
      <c r="H18" s="37">
        <v>1.25</v>
      </c>
      <c r="I18" s="37">
        <v>2</v>
      </c>
      <c r="J18" s="35">
        <v>2</v>
      </c>
      <c r="K18" s="60">
        <f t="shared" si="0"/>
        <v>0.8</v>
      </c>
      <c r="L18" s="30">
        <v>0.49</v>
      </c>
      <c r="M18" s="7">
        <f t="shared" si="2"/>
        <v>-1.05</v>
      </c>
      <c r="N18" s="26">
        <f t="shared" si="1"/>
        <v>0.19600000000000001</v>
      </c>
      <c r="O18" s="10">
        <f t="shared" si="3"/>
        <v>-0.4200000000000001</v>
      </c>
      <c r="P18" s="52" t="s">
        <v>29</v>
      </c>
      <c r="Q18" s="52" t="s">
        <v>30</v>
      </c>
      <c r="R18" s="25">
        <v>1</v>
      </c>
      <c r="S18" s="53" t="s">
        <v>135</v>
      </c>
      <c r="U18" s="124">
        <v>44348</v>
      </c>
      <c r="V18" s="7" t="s">
        <v>7</v>
      </c>
      <c r="W18" s="10" t="s">
        <v>7</v>
      </c>
    </row>
    <row r="19" spans="2:23">
      <c r="B19" s="42">
        <v>16</v>
      </c>
      <c r="C19" s="43">
        <v>44423</v>
      </c>
      <c r="D19" s="25" t="s">
        <v>103</v>
      </c>
      <c r="E19" s="25" t="s">
        <v>197</v>
      </c>
      <c r="F19" s="25" t="s">
        <v>198</v>
      </c>
      <c r="G19" s="25">
        <v>250</v>
      </c>
      <c r="H19" s="37">
        <v>1.3</v>
      </c>
      <c r="I19" s="37">
        <v>2</v>
      </c>
      <c r="J19" s="35">
        <v>2</v>
      </c>
      <c r="K19" s="60">
        <f t="shared" si="0"/>
        <v>0.8</v>
      </c>
      <c r="L19" s="30">
        <v>0.59</v>
      </c>
      <c r="M19" s="7">
        <f t="shared" si="2"/>
        <v>-0.46000000000000008</v>
      </c>
      <c r="N19" s="26">
        <f t="shared" si="1"/>
        <v>0.23599999999999996</v>
      </c>
      <c r="O19" s="10">
        <f t="shared" si="3"/>
        <v>-0.18400000000000014</v>
      </c>
      <c r="P19" s="52" t="s">
        <v>29</v>
      </c>
      <c r="Q19" s="52" t="s">
        <v>33</v>
      </c>
      <c r="R19" s="25">
        <v>1</v>
      </c>
      <c r="S19" s="53" t="s">
        <v>135</v>
      </c>
      <c r="U19" s="124">
        <v>44378</v>
      </c>
      <c r="V19" s="7" t="s">
        <v>7</v>
      </c>
      <c r="W19" s="10" t="s">
        <v>7</v>
      </c>
    </row>
    <row r="20" spans="2:23">
      <c r="B20" s="42">
        <v>17</v>
      </c>
      <c r="C20" s="43">
        <v>44424</v>
      </c>
      <c r="D20" s="25" t="s">
        <v>126</v>
      </c>
      <c r="E20" s="25" t="s">
        <v>132</v>
      </c>
      <c r="F20" s="25" t="s">
        <v>213</v>
      </c>
      <c r="G20" s="25">
        <v>250</v>
      </c>
      <c r="H20" s="37">
        <v>1.25</v>
      </c>
      <c r="I20" s="37">
        <v>2</v>
      </c>
      <c r="J20" s="35">
        <v>2</v>
      </c>
      <c r="K20" s="60">
        <f t="shared" si="0"/>
        <v>0.8</v>
      </c>
      <c r="L20" s="30">
        <v>0.49</v>
      </c>
      <c r="M20" s="7">
        <f t="shared" si="2"/>
        <v>2.9999999999999916E-2</v>
      </c>
      <c r="N20" s="26">
        <f t="shared" si="1"/>
        <v>0.19600000000000001</v>
      </c>
      <c r="O20" s="10">
        <f t="shared" si="3"/>
        <v>1.1999999999999872E-2</v>
      </c>
      <c r="P20" s="52" t="s">
        <v>29</v>
      </c>
      <c r="Q20" s="52" t="s">
        <v>28</v>
      </c>
      <c r="R20" s="25">
        <v>1</v>
      </c>
      <c r="S20" s="53" t="s">
        <v>135</v>
      </c>
      <c r="U20" s="124">
        <v>44409</v>
      </c>
      <c r="V20" s="7">
        <f>SUMIFS(L$4:$L371,C$4:$C371,"&gt;="&amp;U20,C$4:$C371,"&lt;="&amp;EOMONTH(U20,0))</f>
        <v>-3.1799999999999997</v>
      </c>
      <c r="W20" s="10">
        <f>SUMIFS(N$4:$N371,C$4:$C371,"&gt;="&amp;U20,C$4:$C371,"&lt;="&amp;EOMONTH(U20,0))</f>
        <v>-1.2719999999999987</v>
      </c>
    </row>
    <row r="21" spans="2:23">
      <c r="B21" s="42">
        <v>18</v>
      </c>
      <c r="C21" s="43">
        <v>44424</v>
      </c>
      <c r="D21" s="25" t="s">
        <v>214</v>
      </c>
      <c r="E21" s="25" t="s">
        <v>215</v>
      </c>
      <c r="F21" s="25" t="s">
        <v>216</v>
      </c>
      <c r="G21" s="25">
        <v>250</v>
      </c>
      <c r="H21" s="37">
        <v>1.3</v>
      </c>
      <c r="I21" s="37">
        <v>2</v>
      </c>
      <c r="J21" s="35">
        <v>2</v>
      </c>
      <c r="K21" s="60">
        <f t="shared" si="0"/>
        <v>0.8</v>
      </c>
      <c r="L21" s="30">
        <v>-2</v>
      </c>
      <c r="M21" s="7">
        <f t="shared" si="2"/>
        <v>-1.9700000000000002</v>
      </c>
      <c r="N21" s="26">
        <f t="shared" si="1"/>
        <v>-0.8</v>
      </c>
      <c r="O21" s="10">
        <f t="shared" si="3"/>
        <v>-0.78800000000000014</v>
      </c>
      <c r="P21" s="52" t="s">
        <v>29</v>
      </c>
      <c r="Q21" s="52" t="s">
        <v>29</v>
      </c>
      <c r="R21" s="25">
        <v>0</v>
      </c>
      <c r="S21" s="53" t="s">
        <v>135</v>
      </c>
      <c r="U21" s="124">
        <v>44440</v>
      </c>
      <c r="V21" s="7">
        <f>SUMIFS(K$4:$L372,B$4:$C372,"&gt;="&amp;U21,B$4:$C372,"&lt;="&amp;EOMONTH(U21,0))</f>
        <v>4.37</v>
      </c>
      <c r="W21" s="10">
        <f>SUMIFS(M$4:$N372,B$4:$C372,"&gt;="&amp;U21,B$4:$C372,"&lt;="&amp;EOMONTH(U21,0))</f>
        <v>1.7479999999999998</v>
      </c>
    </row>
    <row r="22" spans="2:23">
      <c r="B22" s="42">
        <v>19</v>
      </c>
      <c r="C22" s="43">
        <v>44424</v>
      </c>
      <c r="D22" s="25" t="s">
        <v>118</v>
      </c>
      <c r="E22" s="25" t="s">
        <v>232</v>
      </c>
      <c r="F22" s="25" t="s">
        <v>233</v>
      </c>
      <c r="G22" s="25">
        <v>250</v>
      </c>
      <c r="H22" s="37">
        <v>1.25</v>
      </c>
      <c r="I22" s="37">
        <v>2</v>
      </c>
      <c r="J22" s="35">
        <v>2</v>
      </c>
      <c r="K22" s="60">
        <f t="shared" si="0"/>
        <v>0.8</v>
      </c>
      <c r="L22" s="30">
        <v>0.49</v>
      </c>
      <c r="M22" s="7">
        <f t="shared" si="2"/>
        <v>-1.4800000000000002</v>
      </c>
      <c r="N22" s="26">
        <f t="shared" si="1"/>
        <v>0.19600000000000001</v>
      </c>
      <c r="O22" s="10">
        <f t="shared" si="3"/>
        <v>-0.59200000000000008</v>
      </c>
      <c r="P22" s="52" t="s">
        <v>29</v>
      </c>
      <c r="Q22" s="52" t="s">
        <v>33</v>
      </c>
      <c r="R22" s="25">
        <v>1</v>
      </c>
      <c r="S22" s="53" t="s">
        <v>135</v>
      </c>
      <c r="U22" s="124">
        <v>44470</v>
      </c>
      <c r="V22" s="7">
        <f>SUMIFS(K$4:$L373,B$4:$C373,"&gt;="&amp;U22,B$4:$C373,"&lt;="&amp;EOMONTH(U22,0))</f>
        <v>0</v>
      </c>
      <c r="W22" s="10">
        <f>SUMIFS(M$4:$N373,B$4:$C373,"&gt;="&amp;U22,B$4:$C373,"&lt;="&amp;EOMONTH(U22,0))</f>
        <v>0</v>
      </c>
    </row>
    <row r="23" spans="2:23">
      <c r="B23" s="42">
        <v>20</v>
      </c>
      <c r="C23" s="45">
        <v>44427</v>
      </c>
      <c r="D23" s="25" t="s">
        <v>285</v>
      </c>
      <c r="E23" s="25" t="s">
        <v>284</v>
      </c>
      <c r="F23" s="25" t="s">
        <v>125</v>
      </c>
      <c r="G23" s="25">
        <v>250</v>
      </c>
      <c r="H23" s="37">
        <v>1.5</v>
      </c>
      <c r="I23" s="37">
        <v>2</v>
      </c>
      <c r="J23" s="35">
        <v>2</v>
      </c>
      <c r="K23" s="60">
        <f t="shared" si="0"/>
        <v>0.8</v>
      </c>
      <c r="L23" s="30">
        <v>0.98</v>
      </c>
      <c r="M23" s="7">
        <f t="shared" si="2"/>
        <v>-0.50000000000000022</v>
      </c>
      <c r="N23" s="26">
        <f t="shared" si="1"/>
        <v>0.39200000000000002</v>
      </c>
      <c r="O23" s="10">
        <f t="shared" si="3"/>
        <v>-0.20000000000000007</v>
      </c>
      <c r="P23" s="52" t="s">
        <v>33</v>
      </c>
      <c r="Q23" s="52" t="s">
        <v>41</v>
      </c>
      <c r="R23" s="25">
        <v>1</v>
      </c>
      <c r="S23" s="53" t="s">
        <v>56</v>
      </c>
      <c r="U23" s="124">
        <v>44501</v>
      </c>
      <c r="V23" s="7">
        <f>SUMIFS(K$4:$L374,B$4:$C374,"&gt;="&amp;U23,B$4:$C374,"&lt;="&amp;EOMONTH(U23,0))</f>
        <v>0</v>
      </c>
      <c r="W23" s="10">
        <f>SUMIFS(M$4:$N374,B$4:$C374,"&gt;="&amp;U23,B$4:$C374,"&lt;="&amp;EOMONTH(U23,0))</f>
        <v>0</v>
      </c>
    </row>
    <row r="24" spans="2:23">
      <c r="B24" s="42">
        <v>21</v>
      </c>
      <c r="C24" s="45">
        <v>44427</v>
      </c>
      <c r="D24" s="25" t="s">
        <v>285</v>
      </c>
      <c r="E24" s="25" t="s">
        <v>102</v>
      </c>
      <c r="F24" s="25" t="s">
        <v>91</v>
      </c>
      <c r="G24" s="25">
        <v>250</v>
      </c>
      <c r="H24" s="37">
        <v>1.52</v>
      </c>
      <c r="I24" s="37">
        <v>2</v>
      </c>
      <c r="J24" s="35">
        <v>2</v>
      </c>
      <c r="K24" s="60">
        <f t="shared" si="0"/>
        <v>0.8</v>
      </c>
      <c r="L24" s="30">
        <v>1.02</v>
      </c>
      <c r="M24" s="7">
        <f t="shared" si="2"/>
        <v>0.5199999999999998</v>
      </c>
      <c r="N24" s="26">
        <f t="shared" si="1"/>
        <v>0.40800000000000003</v>
      </c>
      <c r="O24" s="10">
        <f t="shared" si="3"/>
        <v>0.20799999999999996</v>
      </c>
      <c r="P24" s="52" t="s">
        <v>108</v>
      </c>
      <c r="Q24" s="52" t="s">
        <v>148</v>
      </c>
      <c r="R24" s="25">
        <v>1</v>
      </c>
      <c r="S24" s="53" t="s">
        <v>56</v>
      </c>
      <c r="U24" s="124">
        <v>44531</v>
      </c>
      <c r="V24" s="7">
        <f>SUMIFS(K$4:$L375,B$4:$C375,"&gt;="&amp;U24,B$4:$C375,"&lt;="&amp;EOMONTH(U24,0))</f>
        <v>0</v>
      </c>
      <c r="W24" s="10">
        <f>SUMIFS(M$4:$N375,B$4:$C375,"&gt;="&amp;U24,B$4:$C375,"&lt;="&amp;EOMONTH(U24,0))</f>
        <v>0</v>
      </c>
    </row>
    <row r="25" spans="2:23">
      <c r="B25" s="42">
        <v>22</v>
      </c>
      <c r="C25" s="45">
        <v>44427</v>
      </c>
      <c r="D25" s="25" t="s">
        <v>285</v>
      </c>
      <c r="E25" s="25" t="s">
        <v>286</v>
      </c>
      <c r="F25" s="25" t="s">
        <v>287</v>
      </c>
      <c r="G25" s="25">
        <v>250</v>
      </c>
      <c r="H25" s="37">
        <v>1.31</v>
      </c>
      <c r="I25" s="37">
        <v>2</v>
      </c>
      <c r="J25" s="35">
        <v>2</v>
      </c>
      <c r="K25" s="60">
        <f t="shared" si="0"/>
        <v>0.8</v>
      </c>
      <c r="L25" s="30">
        <v>-2</v>
      </c>
      <c r="M25" s="7">
        <f t="shared" si="2"/>
        <v>-1.4800000000000002</v>
      </c>
      <c r="N25" s="26">
        <f t="shared" si="1"/>
        <v>-0.8</v>
      </c>
      <c r="O25" s="10">
        <f t="shared" si="3"/>
        <v>-0.59200000000000008</v>
      </c>
      <c r="P25" s="52" t="s">
        <v>29</v>
      </c>
      <c r="Q25" s="52" t="s">
        <v>29</v>
      </c>
      <c r="R25" s="25">
        <v>0</v>
      </c>
      <c r="S25" s="53" t="s">
        <v>135</v>
      </c>
      <c r="U25" s="124">
        <v>44562</v>
      </c>
      <c r="V25" s="7">
        <f>SUMIFS(K$4:$L376,B$4:$C376,"&gt;="&amp;U25,B$4:$C376,"&lt;="&amp;EOMONTH(U25,0))</f>
        <v>0</v>
      </c>
      <c r="W25" s="10">
        <f>SUMIFS(M$4:$N376,B$4:$C376,"&gt;="&amp;U25,B$4:$C376,"&lt;="&amp;EOMONTH(U25,0))</f>
        <v>0</v>
      </c>
    </row>
    <row r="26" spans="2:23">
      <c r="B26" s="42">
        <v>23</v>
      </c>
      <c r="C26" s="45">
        <v>44427</v>
      </c>
      <c r="D26" s="25" t="s">
        <v>285</v>
      </c>
      <c r="E26" s="25" t="s">
        <v>288</v>
      </c>
      <c r="F26" s="25" t="s">
        <v>289</v>
      </c>
      <c r="G26" s="25">
        <v>250</v>
      </c>
      <c r="H26" s="37">
        <v>1.25</v>
      </c>
      <c r="I26" s="37">
        <v>2</v>
      </c>
      <c r="J26" s="35">
        <v>2</v>
      </c>
      <c r="K26" s="60">
        <f t="shared" si="0"/>
        <v>0.8</v>
      </c>
      <c r="L26" s="30">
        <v>0.49</v>
      </c>
      <c r="M26" s="7">
        <f t="shared" si="2"/>
        <v>-0.99000000000000021</v>
      </c>
      <c r="N26" s="26">
        <f t="shared" si="1"/>
        <v>0.19600000000000001</v>
      </c>
      <c r="O26" s="10">
        <f t="shared" si="3"/>
        <v>-0.39600000000000007</v>
      </c>
      <c r="P26" s="52" t="s">
        <v>29</v>
      </c>
      <c r="Q26" s="52" t="s">
        <v>33</v>
      </c>
      <c r="R26" s="25">
        <v>1</v>
      </c>
      <c r="S26" s="53" t="s">
        <v>135</v>
      </c>
      <c r="U26" s="124">
        <v>44593</v>
      </c>
      <c r="V26" s="7">
        <f>SUMIFS(K$4:$L377,B$4:$C377,"&gt;="&amp;U26,B$4:$C377,"&lt;="&amp;EOMONTH(U26,0))</f>
        <v>0</v>
      </c>
      <c r="W26" s="10">
        <f>SUMIFS(M$4:$N377,B$4:$C377,"&gt;="&amp;U26,B$4:$C377,"&lt;="&amp;EOMONTH(U26,0))</f>
        <v>0</v>
      </c>
    </row>
    <row r="27" spans="2:23">
      <c r="B27" s="42">
        <v>24</v>
      </c>
      <c r="C27" s="45">
        <v>44427</v>
      </c>
      <c r="D27" s="25" t="s">
        <v>285</v>
      </c>
      <c r="E27" s="25" t="s">
        <v>290</v>
      </c>
      <c r="F27" s="25" t="s">
        <v>151</v>
      </c>
      <c r="G27" s="25">
        <v>250</v>
      </c>
      <c r="H27" s="37">
        <v>1.25</v>
      </c>
      <c r="I27" s="37">
        <v>2</v>
      </c>
      <c r="J27" s="35">
        <v>2</v>
      </c>
      <c r="K27" s="60">
        <f t="shared" si="0"/>
        <v>0.8</v>
      </c>
      <c r="L27" s="30">
        <v>0.49</v>
      </c>
      <c r="M27" s="7">
        <f t="shared" si="2"/>
        <v>-0.50000000000000022</v>
      </c>
      <c r="N27" s="26">
        <f t="shared" si="1"/>
        <v>0.19600000000000001</v>
      </c>
      <c r="O27" s="10">
        <f t="shared" si="3"/>
        <v>-0.20000000000000007</v>
      </c>
      <c r="P27" s="52" t="s">
        <v>29</v>
      </c>
      <c r="Q27" s="52" t="s">
        <v>33</v>
      </c>
      <c r="R27" s="25">
        <v>1</v>
      </c>
      <c r="S27" s="53" t="s">
        <v>135</v>
      </c>
      <c r="U27" s="124">
        <v>44621</v>
      </c>
      <c r="V27" s="7">
        <f>SUMIFS(K$4:$L378,B$4:$C378,"&gt;="&amp;U27,B$4:$C378,"&lt;="&amp;EOMONTH(U27,0))</f>
        <v>0</v>
      </c>
      <c r="W27" s="10">
        <f>SUMIFS(M$4:$N378,B$4:$C378,"&gt;="&amp;U27,B$4:$C378,"&lt;="&amp;EOMONTH(U27,0))</f>
        <v>0</v>
      </c>
    </row>
    <row r="28" spans="2:23">
      <c r="B28" s="42">
        <v>25</v>
      </c>
      <c r="C28" s="45">
        <v>44428</v>
      </c>
      <c r="D28" s="25" t="s">
        <v>110</v>
      </c>
      <c r="E28" s="25" t="s">
        <v>117</v>
      </c>
      <c r="F28" s="25" t="s">
        <v>203</v>
      </c>
      <c r="G28" s="25">
        <v>250</v>
      </c>
      <c r="H28" s="37">
        <v>1.5</v>
      </c>
      <c r="I28" s="37">
        <v>2</v>
      </c>
      <c r="J28" s="35">
        <v>2</v>
      </c>
      <c r="K28" s="60">
        <f t="shared" si="0"/>
        <v>0.8</v>
      </c>
      <c r="L28" s="30">
        <v>0.98</v>
      </c>
      <c r="M28" s="7">
        <f t="shared" si="2"/>
        <v>0.47999999999999976</v>
      </c>
      <c r="N28" s="26">
        <f t="shared" si="1"/>
        <v>0.39200000000000002</v>
      </c>
      <c r="O28" s="10">
        <f t="shared" si="3"/>
        <v>0.19199999999999995</v>
      </c>
      <c r="P28" s="52" t="s">
        <v>108</v>
      </c>
      <c r="Q28" s="52" t="s">
        <v>318</v>
      </c>
      <c r="R28" s="25">
        <v>1</v>
      </c>
      <c r="S28" s="53" t="s">
        <v>56</v>
      </c>
      <c r="U28" s="124">
        <v>44652</v>
      </c>
      <c r="V28" s="7">
        <f>SUMIFS(K$4:$L379,B$4:$C379,"&gt;="&amp;U28,B$4:$C379,"&lt;="&amp;EOMONTH(U28,0))</f>
        <v>0</v>
      </c>
      <c r="W28" s="10">
        <f>SUMIFS(M$4:$N379,B$4:$C379,"&gt;="&amp;U28,B$4:$C379,"&lt;="&amp;EOMONTH(U28,0))</f>
        <v>0</v>
      </c>
    </row>
    <row r="29" spans="2:23">
      <c r="B29" s="42">
        <v>26</v>
      </c>
      <c r="C29" s="45">
        <v>44428</v>
      </c>
      <c r="D29" s="25" t="s">
        <v>171</v>
      </c>
      <c r="E29" s="25" t="s">
        <v>256</v>
      </c>
      <c r="F29" s="25" t="s">
        <v>319</v>
      </c>
      <c r="G29" s="25">
        <v>250</v>
      </c>
      <c r="H29" s="37">
        <v>1.69</v>
      </c>
      <c r="I29" s="37">
        <v>2</v>
      </c>
      <c r="J29" s="35">
        <v>2</v>
      </c>
      <c r="K29" s="60">
        <f t="shared" si="0"/>
        <v>0.8</v>
      </c>
      <c r="L29" s="30">
        <v>1.35</v>
      </c>
      <c r="M29" s="7">
        <f t="shared" si="2"/>
        <v>1.8299999999999998</v>
      </c>
      <c r="N29" s="26">
        <f t="shared" si="1"/>
        <v>0.54</v>
      </c>
      <c r="O29" s="10">
        <f t="shared" si="3"/>
        <v>0.73199999999999998</v>
      </c>
      <c r="P29" s="52" t="s">
        <v>33</v>
      </c>
      <c r="Q29" s="52" t="s">
        <v>119</v>
      </c>
      <c r="R29" s="25">
        <v>1</v>
      </c>
      <c r="S29" s="53" t="s">
        <v>56</v>
      </c>
      <c r="U29" s="124">
        <v>44682</v>
      </c>
      <c r="V29" s="7">
        <f>SUMIFS(K$4:$L380,B$4:$C380,"&gt;="&amp;U29,B$4:$C380,"&lt;="&amp;EOMONTH(U29,0))</f>
        <v>0</v>
      </c>
      <c r="W29" s="10">
        <f>SUMIFS(M$4:$N380,B$4:$C380,"&gt;="&amp;U29,B$4:$C380,"&lt;="&amp;EOMONTH(U29,0))</f>
        <v>0</v>
      </c>
    </row>
    <row r="30" spans="2:23">
      <c r="B30" s="42">
        <v>27</v>
      </c>
      <c r="C30" s="45">
        <v>44428</v>
      </c>
      <c r="D30" s="25" t="s">
        <v>320</v>
      </c>
      <c r="E30" s="25" t="s">
        <v>321</v>
      </c>
      <c r="F30" s="25" t="s">
        <v>322</v>
      </c>
      <c r="G30" s="25">
        <v>250</v>
      </c>
      <c r="H30" s="37">
        <v>1.29</v>
      </c>
      <c r="I30" s="37">
        <v>2</v>
      </c>
      <c r="J30" s="35">
        <v>2</v>
      </c>
      <c r="K30" s="60">
        <f t="shared" si="0"/>
        <v>0.8</v>
      </c>
      <c r="L30" s="30">
        <v>-0.73</v>
      </c>
      <c r="M30" s="7">
        <f t="shared" si="2"/>
        <v>1.0999999999999999</v>
      </c>
      <c r="N30" s="26">
        <f t="shared" si="1"/>
        <v>-0.29199999999999998</v>
      </c>
      <c r="O30" s="10">
        <f t="shared" si="3"/>
        <v>0.44</v>
      </c>
      <c r="P30" s="52" t="s">
        <v>29</v>
      </c>
      <c r="Q30" s="52" t="s">
        <v>33</v>
      </c>
      <c r="R30" s="25">
        <v>0</v>
      </c>
      <c r="S30" s="53" t="s">
        <v>323</v>
      </c>
      <c r="U30" s="124">
        <v>44713</v>
      </c>
      <c r="V30" s="7">
        <f>SUMIFS(K$4:$L381,B$4:$C381,"&gt;="&amp;U30,B$4:$C381,"&lt;="&amp;EOMONTH(U30,0))</f>
        <v>0</v>
      </c>
      <c r="W30" s="10">
        <f>SUMIFS(M$4:$N381,B$4:$C381,"&gt;="&amp;U30,B$4:$C381,"&lt;="&amp;EOMONTH(U30,0))</f>
        <v>0</v>
      </c>
    </row>
    <row r="31" spans="2:23">
      <c r="B31" s="42">
        <v>28</v>
      </c>
      <c r="C31" s="45">
        <v>44429</v>
      </c>
      <c r="D31" s="25" t="s">
        <v>162</v>
      </c>
      <c r="E31" s="25" t="s">
        <v>324</v>
      </c>
      <c r="F31" s="25" t="s">
        <v>325</v>
      </c>
      <c r="G31" s="25">
        <v>250</v>
      </c>
      <c r="H31" s="37">
        <v>1.5</v>
      </c>
      <c r="I31" s="37">
        <v>2</v>
      </c>
      <c r="J31" s="35">
        <v>2</v>
      </c>
      <c r="K31" s="60">
        <f t="shared" si="0"/>
        <v>0.8</v>
      </c>
      <c r="L31" s="30">
        <v>0.98</v>
      </c>
      <c r="M31" s="7">
        <f t="shared" si="2"/>
        <v>2.08</v>
      </c>
      <c r="N31" s="26">
        <f t="shared" si="1"/>
        <v>0.39200000000000002</v>
      </c>
      <c r="O31" s="10">
        <f t="shared" si="3"/>
        <v>0.83200000000000007</v>
      </c>
      <c r="P31" s="52" t="s">
        <v>33</v>
      </c>
      <c r="Q31" s="52" t="s">
        <v>39</v>
      </c>
      <c r="R31" s="25">
        <v>1</v>
      </c>
      <c r="S31" s="53" t="s">
        <v>56</v>
      </c>
      <c r="U31" s="124">
        <v>44743</v>
      </c>
      <c r="V31" s="7">
        <f>SUMIFS(K$4:$L382,B$4:$C382,"&gt;="&amp;U31,B$4:$C382,"&lt;="&amp;EOMONTH(U31,0))</f>
        <v>0</v>
      </c>
      <c r="W31" s="10">
        <f>SUMIFS(M$4:$N382,B$4:$C382,"&gt;="&amp;U31,B$4:$C382,"&lt;="&amp;EOMONTH(U31,0))</f>
        <v>0</v>
      </c>
    </row>
    <row r="32" spans="2:23">
      <c r="B32" s="42">
        <v>29</v>
      </c>
      <c r="C32" s="45">
        <v>44429</v>
      </c>
      <c r="D32" s="25" t="s">
        <v>103</v>
      </c>
      <c r="E32" s="25" t="s">
        <v>265</v>
      </c>
      <c r="F32" s="25" t="s">
        <v>326</v>
      </c>
      <c r="G32" s="25">
        <v>250</v>
      </c>
      <c r="H32" s="37">
        <v>5</v>
      </c>
      <c r="I32" s="37">
        <v>2</v>
      </c>
      <c r="J32" s="35">
        <v>2</v>
      </c>
      <c r="K32" s="60">
        <f t="shared" si="0"/>
        <v>0.8</v>
      </c>
      <c r="L32" s="30">
        <v>1.96</v>
      </c>
      <c r="M32" s="7">
        <f t="shared" si="2"/>
        <v>4.04</v>
      </c>
      <c r="N32" s="26">
        <f t="shared" si="1"/>
        <v>0.78400000000000003</v>
      </c>
      <c r="O32" s="10">
        <f t="shared" si="3"/>
        <v>1.6160000000000001</v>
      </c>
      <c r="P32" s="52" t="s">
        <v>33</v>
      </c>
      <c r="Q32" s="52" t="s">
        <v>39</v>
      </c>
      <c r="R32" s="25">
        <v>1</v>
      </c>
      <c r="S32" s="53" t="s">
        <v>135</v>
      </c>
      <c r="U32" s="124">
        <v>44774</v>
      </c>
      <c r="V32" s="7">
        <f>SUMIFS(K$4:$L383,B$4:$C383,"&gt;="&amp;U32,B$4:$C383,"&lt;="&amp;EOMONTH(U32,0))</f>
        <v>0</v>
      </c>
      <c r="W32" s="10">
        <f>SUMIFS(M$4:$N383,B$4:$C383,"&gt;="&amp;U32,B$4:$C383,"&lt;="&amp;EOMONTH(U32,0))</f>
        <v>0</v>
      </c>
    </row>
    <row r="33" spans="2:23">
      <c r="B33" s="42">
        <v>30</v>
      </c>
      <c r="C33" s="45">
        <v>44429</v>
      </c>
      <c r="D33" s="25" t="s">
        <v>103</v>
      </c>
      <c r="E33" s="25" t="s">
        <v>327</v>
      </c>
      <c r="F33" s="25" t="s">
        <v>177</v>
      </c>
      <c r="G33" s="25">
        <v>250</v>
      </c>
      <c r="H33" s="37">
        <v>1.58</v>
      </c>
      <c r="I33" s="37">
        <v>2</v>
      </c>
      <c r="J33" s="35">
        <v>2</v>
      </c>
      <c r="K33" s="60">
        <f t="shared" si="0"/>
        <v>0.8</v>
      </c>
      <c r="L33" s="30">
        <v>-2</v>
      </c>
      <c r="M33" s="7">
        <f t="shared" si="2"/>
        <v>2.04</v>
      </c>
      <c r="N33" s="26">
        <f t="shared" si="1"/>
        <v>-0.8</v>
      </c>
      <c r="O33" s="10">
        <f t="shared" si="3"/>
        <v>0.81600000000000006</v>
      </c>
      <c r="P33" s="52" t="s">
        <v>29</v>
      </c>
      <c r="Q33" s="52" t="s">
        <v>29</v>
      </c>
      <c r="R33" s="25">
        <v>0</v>
      </c>
      <c r="S33" s="53" t="s">
        <v>135</v>
      </c>
      <c r="U33" s="124">
        <v>44805</v>
      </c>
      <c r="V33" s="7">
        <f>SUMIFS(K$4:$L384,B$4:$C384,"&gt;="&amp;U33,B$4:$C384,"&lt;="&amp;EOMONTH(U33,0))</f>
        <v>0</v>
      </c>
      <c r="W33" s="10">
        <f>SUMIFS(M$4:$N384,B$4:$C384,"&gt;="&amp;U33,B$4:$C384,"&lt;="&amp;EOMONTH(U33,0))</f>
        <v>0</v>
      </c>
    </row>
    <row r="34" spans="2:23">
      <c r="B34" s="42">
        <v>31</v>
      </c>
      <c r="C34" s="45">
        <v>44430</v>
      </c>
      <c r="D34" s="25" t="s">
        <v>328</v>
      </c>
      <c r="E34" s="25" t="s">
        <v>114</v>
      </c>
      <c r="F34" s="25" t="s">
        <v>329</v>
      </c>
      <c r="G34" s="25">
        <v>250</v>
      </c>
      <c r="H34" s="37">
        <v>1.25</v>
      </c>
      <c r="I34" s="37">
        <v>2</v>
      </c>
      <c r="J34" s="35">
        <v>2</v>
      </c>
      <c r="K34" s="60">
        <f t="shared" si="0"/>
        <v>0.8</v>
      </c>
      <c r="L34" s="30">
        <v>-2</v>
      </c>
      <c r="M34" s="7">
        <f t="shared" si="2"/>
        <v>4.0000000000000036E-2</v>
      </c>
      <c r="N34" s="26">
        <f t="shared" si="1"/>
        <v>-0.8</v>
      </c>
      <c r="O34" s="10">
        <f t="shared" si="3"/>
        <v>1.6000000000000014E-2</v>
      </c>
      <c r="P34" s="52" t="s">
        <v>28</v>
      </c>
      <c r="Q34" s="52" t="s">
        <v>28</v>
      </c>
      <c r="R34" s="25">
        <v>0</v>
      </c>
      <c r="S34" s="53" t="s">
        <v>135</v>
      </c>
      <c r="U34" s="124">
        <v>44835</v>
      </c>
      <c r="V34" s="7">
        <f>SUMIFS(K$4:$L385,B$4:$C385,"&gt;="&amp;U34,B$4:$C385,"&lt;="&amp;EOMONTH(U34,0))</f>
        <v>0</v>
      </c>
      <c r="W34" s="10">
        <f>SUMIFS(M$4:$N385,B$4:$C385,"&gt;="&amp;U34,B$4:$C385,"&lt;="&amp;EOMONTH(U34,0))</f>
        <v>0</v>
      </c>
    </row>
    <row r="35" spans="2:23">
      <c r="B35" s="42">
        <v>32</v>
      </c>
      <c r="C35" s="45">
        <v>44430</v>
      </c>
      <c r="D35" s="25" t="s">
        <v>171</v>
      </c>
      <c r="E35" s="25" t="s">
        <v>330</v>
      </c>
      <c r="F35" s="25" t="s">
        <v>331</v>
      </c>
      <c r="G35" s="25">
        <v>250</v>
      </c>
      <c r="H35" s="37">
        <v>13</v>
      </c>
      <c r="I35" s="37">
        <v>3</v>
      </c>
      <c r="J35" s="35">
        <v>2</v>
      </c>
      <c r="K35" s="60">
        <f t="shared" si="0"/>
        <v>0.8</v>
      </c>
      <c r="L35" s="30">
        <v>2.76</v>
      </c>
      <c r="M35" s="7">
        <f t="shared" si="2"/>
        <v>2.8</v>
      </c>
      <c r="N35" s="26">
        <f t="shared" si="1"/>
        <v>1.1039999999999999</v>
      </c>
      <c r="O35" s="10">
        <f t="shared" si="3"/>
        <v>1.1199999999999999</v>
      </c>
      <c r="P35" s="52" t="s">
        <v>29</v>
      </c>
      <c r="Q35" s="52" t="s">
        <v>32</v>
      </c>
      <c r="R35" s="25">
        <v>1</v>
      </c>
      <c r="S35" s="53" t="s">
        <v>135</v>
      </c>
      <c r="U35" s="124">
        <v>44866</v>
      </c>
      <c r="V35" s="7">
        <f>SUMIFS(K$4:$L386,B$4:$C386,"&gt;="&amp;U35,B$4:$C386,"&lt;="&amp;EOMONTH(U35,0))</f>
        <v>0</v>
      </c>
      <c r="W35" s="10">
        <f>SUMIFS(M$4:$N386,B$4:$C386,"&gt;="&amp;U35,B$4:$C386,"&lt;="&amp;EOMONTH(U35,0))</f>
        <v>0</v>
      </c>
    </row>
    <row r="36" spans="2:23">
      <c r="B36" s="42">
        <v>33</v>
      </c>
      <c r="C36" s="45">
        <v>44430</v>
      </c>
      <c r="D36" s="25" t="s">
        <v>128</v>
      </c>
      <c r="E36" s="25" t="s">
        <v>332</v>
      </c>
      <c r="F36" s="25" t="s">
        <v>333</v>
      </c>
      <c r="G36" s="25">
        <v>250</v>
      </c>
      <c r="H36" s="37">
        <v>1.25</v>
      </c>
      <c r="I36" s="37">
        <v>2</v>
      </c>
      <c r="J36" s="35">
        <v>2</v>
      </c>
      <c r="K36" s="60">
        <f t="shared" si="0"/>
        <v>0.8</v>
      </c>
      <c r="L36" s="30">
        <v>0.49</v>
      </c>
      <c r="M36" s="7">
        <f t="shared" si="2"/>
        <v>3.29</v>
      </c>
      <c r="N36" s="26">
        <f t="shared" si="1"/>
        <v>0.19600000000000001</v>
      </c>
      <c r="O36" s="10">
        <f t="shared" si="3"/>
        <v>1.3159999999999998</v>
      </c>
      <c r="P36" s="52" t="s">
        <v>29</v>
      </c>
      <c r="Q36" s="52" t="s">
        <v>108</v>
      </c>
      <c r="R36" s="25">
        <v>1</v>
      </c>
      <c r="S36" s="53" t="s">
        <v>135</v>
      </c>
      <c r="U36" s="124">
        <v>44896</v>
      </c>
      <c r="V36" s="7">
        <f>SUMIFS(K$4:$L387,B$4:$C387,"&gt;="&amp;U36,B$4:$C387,"&lt;="&amp;EOMONTH(U36,0))</f>
        <v>0</v>
      </c>
      <c r="W36" s="10">
        <f>SUMIFS(M$4:$N387,B$4:$C387,"&gt;="&amp;U36,B$4:$C387,"&lt;="&amp;EOMONTH(U36,0))</f>
        <v>0</v>
      </c>
    </row>
    <row r="37" spans="2:23">
      <c r="B37" s="42">
        <v>34</v>
      </c>
      <c r="C37" s="45">
        <v>44430</v>
      </c>
      <c r="D37" s="25" t="s">
        <v>103</v>
      </c>
      <c r="E37" s="25" t="s">
        <v>334</v>
      </c>
      <c r="F37" s="25" t="s">
        <v>335</v>
      </c>
      <c r="G37" s="25">
        <v>250</v>
      </c>
      <c r="H37" s="37">
        <v>1.95</v>
      </c>
      <c r="I37" s="37">
        <v>2</v>
      </c>
      <c r="J37" s="35">
        <v>2</v>
      </c>
      <c r="K37" s="60">
        <f t="shared" si="0"/>
        <v>0.8</v>
      </c>
      <c r="L37" s="30">
        <v>-2</v>
      </c>
      <c r="M37" s="7">
        <f t="shared" si="2"/>
        <v>1.29</v>
      </c>
      <c r="N37" s="26">
        <f t="shared" si="1"/>
        <v>-0.8</v>
      </c>
      <c r="O37" s="10">
        <f t="shared" si="3"/>
        <v>0.51599999999999979</v>
      </c>
      <c r="P37" s="52" t="s">
        <v>35</v>
      </c>
      <c r="Q37" s="52" t="s">
        <v>35</v>
      </c>
      <c r="R37" s="25">
        <v>0</v>
      </c>
      <c r="S37" s="53" t="s">
        <v>336</v>
      </c>
    </row>
    <row r="38" spans="2:23">
      <c r="B38" s="42">
        <v>35</v>
      </c>
      <c r="C38" s="45">
        <v>44430</v>
      </c>
      <c r="D38" s="25" t="s">
        <v>337</v>
      </c>
      <c r="E38" s="25" t="s">
        <v>290</v>
      </c>
      <c r="F38" s="25" t="s">
        <v>317</v>
      </c>
      <c r="G38" s="25">
        <v>250</v>
      </c>
      <c r="H38" s="37">
        <v>1.25</v>
      </c>
      <c r="I38" s="37">
        <v>2</v>
      </c>
      <c r="J38" s="35">
        <v>2</v>
      </c>
      <c r="K38" s="60">
        <f t="shared" si="0"/>
        <v>0.8</v>
      </c>
      <c r="L38" s="30">
        <v>0.49</v>
      </c>
      <c r="M38" s="7">
        <f t="shared" si="2"/>
        <v>1.78</v>
      </c>
      <c r="N38" s="26">
        <f t="shared" si="1"/>
        <v>0.19600000000000001</v>
      </c>
      <c r="O38" s="10">
        <f t="shared" si="3"/>
        <v>0.71199999999999974</v>
      </c>
      <c r="P38" s="52" t="s">
        <v>29</v>
      </c>
      <c r="Q38" s="52" t="s">
        <v>39</v>
      </c>
      <c r="R38" s="25">
        <v>1</v>
      </c>
      <c r="S38" s="53" t="s">
        <v>135</v>
      </c>
    </row>
    <row r="39" spans="2:23">
      <c r="B39" s="42">
        <v>36</v>
      </c>
      <c r="C39" s="45">
        <v>44431</v>
      </c>
      <c r="D39" s="25" t="s">
        <v>337</v>
      </c>
      <c r="E39" s="25" t="s">
        <v>341</v>
      </c>
      <c r="F39" s="25" t="s">
        <v>342</v>
      </c>
      <c r="G39" s="25">
        <v>250</v>
      </c>
      <c r="H39" s="37">
        <v>1.25</v>
      </c>
      <c r="I39" s="37">
        <v>2</v>
      </c>
      <c r="J39" s="35">
        <v>2</v>
      </c>
      <c r="K39" s="60">
        <f t="shared" si="0"/>
        <v>0.8</v>
      </c>
      <c r="L39" s="30">
        <v>0.49</v>
      </c>
      <c r="M39" s="7">
        <f t="shared" si="2"/>
        <v>2.27</v>
      </c>
      <c r="N39" s="26">
        <f t="shared" si="1"/>
        <v>0.19600000000000001</v>
      </c>
      <c r="O39" s="10">
        <f t="shared" si="3"/>
        <v>0.9079999999999997</v>
      </c>
      <c r="P39" s="52" t="s">
        <v>30</v>
      </c>
      <c r="Q39" s="52" t="s">
        <v>38</v>
      </c>
      <c r="R39" s="25">
        <v>1</v>
      </c>
      <c r="S39" s="53" t="s">
        <v>135</v>
      </c>
    </row>
    <row r="40" spans="2:23">
      <c r="B40" s="42">
        <v>37</v>
      </c>
      <c r="C40" s="45">
        <v>44431</v>
      </c>
      <c r="D40" s="25" t="s">
        <v>345</v>
      </c>
      <c r="E40" s="25" t="s">
        <v>343</v>
      </c>
      <c r="F40" s="25" t="s">
        <v>344</v>
      </c>
      <c r="G40" s="25">
        <v>250</v>
      </c>
      <c r="H40" s="37">
        <v>1.44</v>
      </c>
      <c r="I40" s="37">
        <v>2</v>
      </c>
      <c r="J40" s="35">
        <v>2</v>
      </c>
      <c r="K40" s="60">
        <f t="shared" si="0"/>
        <v>0.8</v>
      </c>
      <c r="L40" s="30">
        <v>0.86</v>
      </c>
      <c r="M40" s="7">
        <f t="shared" si="2"/>
        <v>3.13</v>
      </c>
      <c r="N40" s="26">
        <f t="shared" si="1"/>
        <v>0.34399999999999997</v>
      </c>
      <c r="O40" s="10">
        <f t="shared" si="3"/>
        <v>1.2519999999999998</v>
      </c>
      <c r="P40" s="52" t="s">
        <v>29</v>
      </c>
      <c r="Q40" s="52" t="s">
        <v>28</v>
      </c>
      <c r="R40" s="25">
        <v>1</v>
      </c>
      <c r="S40" s="53" t="s">
        <v>135</v>
      </c>
    </row>
    <row r="41" spans="2:23">
      <c r="B41" s="138">
        <v>38</v>
      </c>
      <c r="C41" s="139">
        <v>44432</v>
      </c>
      <c r="D41" s="140" t="s">
        <v>84</v>
      </c>
      <c r="E41" s="140" t="s">
        <v>244</v>
      </c>
      <c r="F41" s="140" t="s">
        <v>74</v>
      </c>
      <c r="G41" s="140">
        <v>250</v>
      </c>
      <c r="H41" s="140">
        <v>2</v>
      </c>
      <c r="I41" s="140">
        <v>4</v>
      </c>
      <c r="J41" s="141">
        <v>2</v>
      </c>
      <c r="K41" s="142">
        <f t="shared" si="0"/>
        <v>0.8</v>
      </c>
      <c r="L41" s="143">
        <v>-4</v>
      </c>
      <c r="M41" s="144">
        <f t="shared" si="2"/>
        <v>-0.87000000000000011</v>
      </c>
      <c r="N41" s="121">
        <f t="shared" si="1"/>
        <v>-1.6</v>
      </c>
      <c r="O41" s="145">
        <f t="shared" si="3"/>
        <v>-0.34800000000000031</v>
      </c>
      <c r="P41" s="146" t="s">
        <v>29</v>
      </c>
      <c r="Q41" s="146" t="s">
        <v>29</v>
      </c>
      <c r="R41" s="140">
        <v>0</v>
      </c>
      <c r="S41" s="147" t="s">
        <v>56</v>
      </c>
    </row>
    <row r="42" spans="2:23">
      <c r="B42" s="138">
        <v>39</v>
      </c>
      <c r="C42" s="139">
        <v>44432</v>
      </c>
      <c r="D42" s="140" t="s">
        <v>84</v>
      </c>
      <c r="E42" s="140" t="s">
        <v>244</v>
      </c>
      <c r="F42" s="140" t="s">
        <v>74</v>
      </c>
      <c r="G42" s="140">
        <v>250</v>
      </c>
      <c r="H42" s="140">
        <v>6</v>
      </c>
      <c r="I42" s="140">
        <v>6</v>
      </c>
      <c r="J42" s="141">
        <v>2</v>
      </c>
      <c r="K42" s="142">
        <f t="shared" si="0"/>
        <v>0.8</v>
      </c>
      <c r="L42" s="143">
        <v>-14.83</v>
      </c>
      <c r="M42" s="144">
        <f t="shared" si="2"/>
        <v>-15.7</v>
      </c>
      <c r="N42" s="121">
        <f t="shared" si="1"/>
        <v>-5.9319999999999995</v>
      </c>
      <c r="O42" s="145">
        <f t="shared" si="3"/>
        <v>-6.2799999999999994</v>
      </c>
      <c r="P42" s="146" t="s">
        <v>29</v>
      </c>
      <c r="Q42" s="146" t="s">
        <v>29</v>
      </c>
      <c r="R42" s="140">
        <v>0</v>
      </c>
      <c r="S42" s="147" t="s">
        <v>347</v>
      </c>
    </row>
    <row r="43" spans="2:23">
      <c r="B43" s="42">
        <v>40</v>
      </c>
      <c r="C43" s="45">
        <v>44433</v>
      </c>
      <c r="D43" s="25" t="s">
        <v>352</v>
      </c>
      <c r="E43" s="25" t="s">
        <v>350</v>
      </c>
      <c r="F43" s="25" t="s">
        <v>351</v>
      </c>
      <c r="G43" s="25">
        <v>250</v>
      </c>
      <c r="H43" s="37">
        <v>1.25</v>
      </c>
      <c r="I43" s="37">
        <v>2.5</v>
      </c>
      <c r="J43" s="35">
        <v>2</v>
      </c>
      <c r="K43" s="60">
        <f t="shared" si="0"/>
        <v>0.8</v>
      </c>
      <c r="L43" s="30">
        <v>0.62</v>
      </c>
      <c r="M43" s="7">
        <f t="shared" si="2"/>
        <v>-15.08</v>
      </c>
      <c r="N43" s="26">
        <f t="shared" si="1"/>
        <v>0.248</v>
      </c>
      <c r="O43" s="10">
        <f t="shared" si="3"/>
        <v>-6.0319999999999991</v>
      </c>
      <c r="P43" s="52" t="s">
        <v>28</v>
      </c>
      <c r="Q43" s="52" t="s">
        <v>38</v>
      </c>
      <c r="R43" s="25">
        <v>1</v>
      </c>
      <c r="S43" s="53" t="s">
        <v>135</v>
      </c>
    </row>
    <row r="44" spans="2:23">
      <c r="B44" s="42">
        <v>41</v>
      </c>
      <c r="C44" s="45">
        <v>44433</v>
      </c>
      <c r="D44" s="25" t="s">
        <v>353</v>
      </c>
      <c r="E44" s="25" t="s">
        <v>354</v>
      </c>
      <c r="F44" s="25" t="s">
        <v>334</v>
      </c>
      <c r="G44" s="25">
        <v>250</v>
      </c>
      <c r="H44" s="37">
        <v>1.25</v>
      </c>
      <c r="I44" s="37">
        <v>2.5</v>
      </c>
      <c r="J44" s="35">
        <v>2</v>
      </c>
      <c r="K44" s="60">
        <f t="shared" si="0"/>
        <v>0.8</v>
      </c>
      <c r="L44" s="30">
        <v>0.62</v>
      </c>
      <c r="M44" s="7">
        <f t="shared" si="2"/>
        <v>-14.46</v>
      </c>
      <c r="N44" s="26">
        <f t="shared" si="1"/>
        <v>0.248</v>
      </c>
      <c r="O44" s="10">
        <f t="shared" si="3"/>
        <v>-5.7839999999999989</v>
      </c>
      <c r="P44" s="52" t="s">
        <v>34</v>
      </c>
      <c r="Q44" s="52" t="s">
        <v>355</v>
      </c>
      <c r="R44" s="25">
        <v>1</v>
      </c>
      <c r="S44" s="53" t="s">
        <v>56</v>
      </c>
    </row>
    <row r="45" spans="2:23">
      <c r="B45" s="42">
        <v>42</v>
      </c>
      <c r="C45" s="45">
        <v>44433</v>
      </c>
      <c r="D45" s="25" t="s">
        <v>72</v>
      </c>
      <c r="E45" s="25" t="s">
        <v>240</v>
      </c>
      <c r="F45" s="25" t="s">
        <v>239</v>
      </c>
      <c r="G45" s="25">
        <v>250</v>
      </c>
      <c r="H45" s="37">
        <v>1.32</v>
      </c>
      <c r="I45" s="37">
        <v>2</v>
      </c>
      <c r="J45" s="35">
        <v>2</v>
      </c>
      <c r="K45" s="60">
        <f t="shared" si="0"/>
        <v>0.8</v>
      </c>
      <c r="L45" s="30">
        <v>0.35</v>
      </c>
      <c r="M45" s="7">
        <f t="shared" si="2"/>
        <v>-14.110000000000001</v>
      </c>
      <c r="N45" s="26">
        <f t="shared" si="1"/>
        <v>0.13999999999999999</v>
      </c>
      <c r="O45" s="10">
        <f t="shared" si="3"/>
        <v>-5.6439999999999992</v>
      </c>
      <c r="P45" s="52" t="s">
        <v>35</v>
      </c>
      <c r="Q45" s="52" t="s">
        <v>31</v>
      </c>
      <c r="R45" s="25">
        <v>1</v>
      </c>
      <c r="S45" s="53" t="s">
        <v>356</v>
      </c>
    </row>
    <row r="46" spans="2:23">
      <c r="B46" s="42">
        <v>43</v>
      </c>
      <c r="C46" s="45">
        <v>44433</v>
      </c>
      <c r="D46" s="25" t="s">
        <v>72</v>
      </c>
      <c r="E46" s="25" t="s">
        <v>357</v>
      </c>
      <c r="F46" s="25" t="s">
        <v>358</v>
      </c>
      <c r="G46" s="25">
        <v>250</v>
      </c>
      <c r="H46" s="37">
        <v>1.27</v>
      </c>
      <c r="I46" s="37">
        <v>2</v>
      </c>
      <c r="J46" s="35">
        <v>2</v>
      </c>
      <c r="K46" s="60">
        <f t="shared" si="0"/>
        <v>0.8</v>
      </c>
      <c r="L46" s="30">
        <v>-1.93</v>
      </c>
      <c r="M46" s="7">
        <f t="shared" si="2"/>
        <v>-16.040000000000003</v>
      </c>
      <c r="N46" s="26">
        <f t="shared" si="1"/>
        <v>-0.77199999999999991</v>
      </c>
      <c r="O46" s="10">
        <f t="shared" si="3"/>
        <v>-6.4159999999999995</v>
      </c>
      <c r="P46" s="52" t="s">
        <v>29</v>
      </c>
      <c r="Q46" s="52" t="s">
        <v>29</v>
      </c>
      <c r="R46" s="25">
        <v>0</v>
      </c>
      <c r="S46" s="53" t="s">
        <v>359</v>
      </c>
    </row>
    <row r="47" spans="2:23">
      <c r="B47" s="42">
        <v>44</v>
      </c>
      <c r="C47" s="45">
        <v>44433</v>
      </c>
      <c r="D47" s="25" t="s">
        <v>72</v>
      </c>
      <c r="E47" s="25" t="s">
        <v>357</v>
      </c>
      <c r="F47" s="25" t="s">
        <v>358</v>
      </c>
      <c r="G47" s="25">
        <v>250</v>
      </c>
      <c r="H47" s="37">
        <v>1.25</v>
      </c>
      <c r="I47" s="37">
        <v>2</v>
      </c>
      <c r="J47" s="35">
        <v>2</v>
      </c>
      <c r="K47" s="60">
        <f t="shared" si="0"/>
        <v>0.8</v>
      </c>
      <c r="L47" s="30">
        <v>-1.28</v>
      </c>
      <c r="M47" s="7">
        <f t="shared" si="2"/>
        <v>-17.320000000000004</v>
      </c>
      <c r="N47" s="26">
        <f t="shared" si="1"/>
        <v>-0.51200000000000001</v>
      </c>
      <c r="O47" s="10">
        <f t="shared" si="3"/>
        <v>-6.927999999999999</v>
      </c>
      <c r="P47" s="52" t="s">
        <v>29</v>
      </c>
      <c r="Q47" s="52" t="s">
        <v>29</v>
      </c>
      <c r="R47" s="25">
        <v>0</v>
      </c>
      <c r="S47" s="53" t="s">
        <v>135</v>
      </c>
    </row>
    <row r="48" spans="2:23">
      <c r="B48" s="42">
        <v>45</v>
      </c>
      <c r="C48" s="45">
        <v>44434</v>
      </c>
      <c r="D48" s="25" t="s">
        <v>84</v>
      </c>
      <c r="E48" s="25" t="s">
        <v>289</v>
      </c>
      <c r="F48" s="25" t="s">
        <v>143</v>
      </c>
      <c r="G48" s="25">
        <v>250</v>
      </c>
      <c r="H48" s="37">
        <v>1.25</v>
      </c>
      <c r="I48" s="37">
        <v>2.5</v>
      </c>
      <c r="J48" s="35">
        <v>2</v>
      </c>
      <c r="K48" s="60">
        <f t="shared" si="0"/>
        <v>0.8</v>
      </c>
      <c r="L48" s="30">
        <v>-2.5</v>
      </c>
      <c r="M48" s="7">
        <f t="shared" si="2"/>
        <v>-19.820000000000004</v>
      </c>
      <c r="N48" s="26">
        <f t="shared" si="1"/>
        <v>-1</v>
      </c>
      <c r="O48" s="10">
        <f t="shared" si="3"/>
        <v>-7.927999999999999</v>
      </c>
      <c r="P48" s="52" t="s">
        <v>29</v>
      </c>
      <c r="Q48" s="52" t="s">
        <v>29</v>
      </c>
      <c r="R48" s="25">
        <v>0</v>
      </c>
      <c r="S48" s="53" t="s">
        <v>135</v>
      </c>
    </row>
    <row r="49" spans="2:19">
      <c r="B49" s="42">
        <v>46</v>
      </c>
      <c r="C49" s="45">
        <v>44434</v>
      </c>
      <c r="D49" s="25" t="s">
        <v>84</v>
      </c>
      <c r="E49" s="25" t="s">
        <v>197</v>
      </c>
      <c r="F49" s="25" t="s">
        <v>361</v>
      </c>
      <c r="G49" s="25">
        <v>250</v>
      </c>
      <c r="H49" s="37">
        <v>1.3</v>
      </c>
      <c r="I49" s="37">
        <v>2</v>
      </c>
      <c r="J49" s="35">
        <v>2</v>
      </c>
      <c r="K49" s="60">
        <f t="shared" si="0"/>
        <v>0.8</v>
      </c>
      <c r="L49" s="30">
        <v>0.59</v>
      </c>
      <c r="M49" s="7">
        <f t="shared" si="2"/>
        <v>-19.230000000000004</v>
      </c>
      <c r="N49" s="26">
        <f t="shared" si="1"/>
        <v>0.23599999999999996</v>
      </c>
      <c r="O49" s="10">
        <f t="shared" si="3"/>
        <v>-7.6919999999999993</v>
      </c>
      <c r="P49" s="52" t="s">
        <v>39</v>
      </c>
      <c r="Q49" s="52"/>
      <c r="R49" s="25">
        <v>1</v>
      </c>
      <c r="S49" s="53" t="s">
        <v>56</v>
      </c>
    </row>
    <row r="50" spans="2:19">
      <c r="B50" s="42">
        <v>47</v>
      </c>
      <c r="C50" s="45">
        <v>44434</v>
      </c>
      <c r="D50" s="25" t="s">
        <v>300</v>
      </c>
      <c r="E50" s="25" t="s">
        <v>363</v>
      </c>
      <c r="F50" s="25" t="s">
        <v>364</v>
      </c>
      <c r="G50" s="25">
        <v>250</v>
      </c>
      <c r="H50" s="37">
        <v>5</v>
      </c>
      <c r="I50" s="37">
        <v>2</v>
      </c>
      <c r="J50" s="35">
        <v>2</v>
      </c>
      <c r="K50" s="60">
        <f t="shared" si="0"/>
        <v>0.8</v>
      </c>
      <c r="L50" s="30">
        <v>1.96</v>
      </c>
      <c r="M50" s="7">
        <f t="shared" si="2"/>
        <v>-17.270000000000003</v>
      </c>
      <c r="N50" s="26">
        <f t="shared" si="1"/>
        <v>0.78400000000000003</v>
      </c>
      <c r="O50" s="10">
        <f t="shared" si="3"/>
        <v>-6.9079999999999995</v>
      </c>
      <c r="P50" s="52" t="s">
        <v>29</v>
      </c>
      <c r="Q50" s="52" t="s">
        <v>33</v>
      </c>
      <c r="R50" s="25">
        <v>1</v>
      </c>
      <c r="S50" s="53" t="s">
        <v>135</v>
      </c>
    </row>
    <row r="51" spans="2:19">
      <c r="B51" s="42">
        <v>48</v>
      </c>
      <c r="C51" s="45">
        <v>44434</v>
      </c>
      <c r="D51" s="25" t="s">
        <v>84</v>
      </c>
      <c r="E51" s="25" t="s">
        <v>247</v>
      </c>
      <c r="F51" s="25" t="s">
        <v>86</v>
      </c>
      <c r="G51" s="25">
        <v>250</v>
      </c>
      <c r="H51" s="37">
        <v>1.25</v>
      </c>
      <c r="I51" s="37">
        <v>2</v>
      </c>
      <c r="J51" s="35">
        <v>2</v>
      </c>
      <c r="K51" s="61">
        <f t="shared" si="0"/>
        <v>0.8</v>
      </c>
      <c r="L51" s="30">
        <v>-2</v>
      </c>
      <c r="M51" s="7">
        <f t="shared" si="2"/>
        <v>-19.270000000000003</v>
      </c>
      <c r="N51" s="26">
        <f t="shared" si="1"/>
        <v>-0.8</v>
      </c>
      <c r="O51" s="10">
        <f t="shared" si="3"/>
        <v>-7.7079999999999993</v>
      </c>
      <c r="P51" s="52" t="s">
        <v>38</v>
      </c>
      <c r="Q51" s="52" t="s">
        <v>38</v>
      </c>
      <c r="R51" s="25">
        <v>0</v>
      </c>
      <c r="S51" s="53" t="s">
        <v>367</v>
      </c>
    </row>
    <row r="52" spans="2:19">
      <c r="B52" s="42">
        <v>49</v>
      </c>
      <c r="C52" s="45">
        <v>44436</v>
      </c>
      <c r="D52" s="25" t="s">
        <v>103</v>
      </c>
      <c r="E52" s="25" t="s">
        <v>379</v>
      </c>
      <c r="F52" s="25" t="s">
        <v>380</v>
      </c>
      <c r="G52" s="25">
        <v>250</v>
      </c>
      <c r="H52" s="37">
        <v>1.41</v>
      </c>
      <c r="I52" s="37">
        <v>2.5</v>
      </c>
      <c r="J52" s="37">
        <v>2</v>
      </c>
      <c r="K52" s="61">
        <f t="shared" si="0"/>
        <v>0.8</v>
      </c>
      <c r="L52" s="30">
        <v>1.01</v>
      </c>
      <c r="M52" s="7">
        <f t="shared" si="2"/>
        <v>-18.260000000000002</v>
      </c>
      <c r="N52" s="26">
        <f t="shared" si="1"/>
        <v>0.40400000000000003</v>
      </c>
      <c r="O52" s="10">
        <f t="shared" si="3"/>
        <v>-7.3039999999999994</v>
      </c>
      <c r="P52" s="52" t="s">
        <v>33</v>
      </c>
      <c r="Q52" s="52" t="s">
        <v>40</v>
      </c>
      <c r="R52" s="25">
        <v>1</v>
      </c>
      <c r="S52" s="53" t="s">
        <v>56</v>
      </c>
    </row>
    <row r="53" spans="2:19">
      <c r="B53" s="42">
        <v>50</v>
      </c>
      <c r="C53" s="45">
        <v>44436</v>
      </c>
      <c r="D53" s="25" t="s">
        <v>389</v>
      </c>
      <c r="E53" s="25" t="s">
        <v>390</v>
      </c>
      <c r="F53" s="25" t="s">
        <v>391</v>
      </c>
      <c r="G53" s="25">
        <v>250</v>
      </c>
      <c r="H53" s="37">
        <v>1.36</v>
      </c>
      <c r="I53" s="37">
        <v>2.5</v>
      </c>
      <c r="J53" s="37">
        <f t="shared" ref="J53:J116" si="4">IFERROR(((H53-1)*I53),"-")</f>
        <v>0.90000000000000024</v>
      </c>
      <c r="K53" s="61">
        <f t="shared" si="0"/>
        <v>0.3600000000000001</v>
      </c>
      <c r="L53" s="30">
        <v>1.05</v>
      </c>
      <c r="M53" s="7">
        <f t="shared" si="2"/>
        <v>-17.21</v>
      </c>
      <c r="N53" s="26">
        <f t="shared" si="1"/>
        <v>0.42000000000000004</v>
      </c>
      <c r="O53" s="10">
        <f t="shared" si="3"/>
        <v>-6.8839999999999995</v>
      </c>
      <c r="P53" s="52" t="s">
        <v>39</v>
      </c>
      <c r="Q53" s="52" t="s">
        <v>108</v>
      </c>
      <c r="R53" s="25">
        <v>1</v>
      </c>
      <c r="S53" s="53" t="s">
        <v>56</v>
      </c>
    </row>
    <row r="54" spans="2:19">
      <c r="B54" s="42">
        <v>51</v>
      </c>
      <c r="C54" s="45">
        <v>44436</v>
      </c>
      <c r="D54" s="25" t="s">
        <v>392</v>
      </c>
      <c r="E54" s="25" t="s">
        <v>393</v>
      </c>
      <c r="F54" s="25" t="s">
        <v>394</v>
      </c>
      <c r="G54" s="25">
        <v>250</v>
      </c>
      <c r="H54" s="37">
        <v>4.9000000000000004</v>
      </c>
      <c r="I54" s="37">
        <v>10</v>
      </c>
      <c r="J54" s="37">
        <f t="shared" si="4"/>
        <v>39</v>
      </c>
      <c r="K54" s="61">
        <f t="shared" si="0"/>
        <v>15.6</v>
      </c>
      <c r="L54" s="30">
        <v>9.8000000000000007</v>
      </c>
      <c r="M54" s="7">
        <f t="shared" si="2"/>
        <v>-7.41</v>
      </c>
      <c r="N54" s="26">
        <f t="shared" si="1"/>
        <v>3.9200000000000004</v>
      </c>
      <c r="O54" s="10">
        <f t="shared" si="3"/>
        <v>-2.9639999999999991</v>
      </c>
      <c r="P54" s="52" t="s">
        <v>28</v>
      </c>
      <c r="Q54" s="52" t="s">
        <v>28</v>
      </c>
      <c r="R54" s="25">
        <v>1</v>
      </c>
      <c r="S54" s="53" t="s">
        <v>56</v>
      </c>
    </row>
    <row r="55" spans="2:19">
      <c r="B55" s="42">
        <v>52</v>
      </c>
      <c r="C55" s="45">
        <v>44436</v>
      </c>
      <c r="D55" s="25" t="s">
        <v>214</v>
      </c>
      <c r="E55" s="25" t="s">
        <v>395</v>
      </c>
      <c r="F55" s="25" t="s">
        <v>396</v>
      </c>
      <c r="G55" s="25">
        <v>250</v>
      </c>
      <c r="H55" s="37">
        <v>5</v>
      </c>
      <c r="I55" s="37">
        <v>5</v>
      </c>
      <c r="J55" s="37">
        <f t="shared" si="4"/>
        <v>20</v>
      </c>
      <c r="K55" s="61">
        <f t="shared" si="0"/>
        <v>8</v>
      </c>
      <c r="L55" s="30">
        <v>4.9000000000000004</v>
      </c>
      <c r="M55" s="7">
        <f t="shared" si="2"/>
        <v>-2.5099999999999998</v>
      </c>
      <c r="N55" s="26">
        <f t="shared" si="1"/>
        <v>1.9600000000000002</v>
      </c>
      <c r="O55" s="10">
        <f t="shared" si="3"/>
        <v>-1.0039999999999989</v>
      </c>
      <c r="P55" s="52" t="s">
        <v>29</v>
      </c>
      <c r="Q55" s="52" t="s">
        <v>28</v>
      </c>
      <c r="R55" s="25">
        <v>1</v>
      </c>
      <c r="S55" s="53" t="s">
        <v>135</v>
      </c>
    </row>
    <row r="56" spans="2:19">
      <c r="B56" s="42">
        <v>53</v>
      </c>
      <c r="C56" s="45">
        <v>44436</v>
      </c>
      <c r="D56" s="25" t="s">
        <v>392</v>
      </c>
      <c r="E56" s="25" t="s">
        <v>393</v>
      </c>
      <c r="F56" s="25" t="s">
        <v>394</v>
      </c>
      <c r="G56" s="25">
        <v>250</v>
      </c>
      <c r="H56" s="37">
        <v>3</v>
      </c>
      <c r="I56" s="37">
        <v>3</v>
      </c>
      <c r="J56" s="37">
        <f t="shared" si="4"/>
        <v>6</v>
      </c>
      <c r="K56" s="61">
        <f t="shared" si="0"/>
        <v>2.4</v>
      </c>
      <c r="L56" s="30">
        <v>-6</v>
      </c>
      <c r="M56" s="7">
        <f t="shared" si="2"/>
        <v>-8.51</v>
      </c>
      <c r="N56" s="26">
        <f t="shared" si="1"/>
        <v>-2.4</v>
      </c>
      <c r="O56" s="10">
        <f t="shared" si="3"/>
        <v>-3.403999999999999</v>
      </c>
      <c r="P56" s="52" t="s">
        <v>28</v>
      </c>
      <c r="Q56" s="52" t="s">
        <v>28</v>
      </c>
      <c r="R56" s="25">
        <v>0</v>
      </c>
      <c r="S56" s="53"/>
    </row>
    <row r="57" spans="2:19">
      <c r="B57" s="42">
        <v>54</v>
      </c>
      <c r="C57" s="45">
        <v>44436</v>
      </c>
      <c r="D57" s="25" t="s">
        <v>392</v>
      </c>
      <c r="E57" s="25" t="s">
        <v>393</v>
      </c>
      <c r="F57" s="25" t="s">
        <v>394</v>
      </c>
      <c r="G57" s="25">
        <v>250</v>
      </c>
      <c r="H57" s="37">
        <v>1.25</v>
      </c>
      <c r="I57" s="37">
        <v>2</v>
      </c>
      <c r="J57" s="37">
        <f t="shared" si="4"/>
        <v>0.5</v>
      </c>
      <c r="K57" s="61">
        <f t="shared" si="0"/>
        <v>0.2</v>
      </c>
      <c r="L57" s="30">
        <v>-2</v>
      </c>
      <c r="M57" s="7">
        <f t="shared" si="2"/>
        <v>-10.51</v>
      </c>
      <c r="N57" s="26">
        <f t="shared" si="1"/>
        <v>-0.8</v>
      </c>
      <c r="O57" s="10">
        <f t="shared" si="3"/>
        <v>-4.2039999999999988</v>
      </c>
      <c r="P57" s="52" t="s">
        <v>28</v>
      </c>
      <c r="Q57" s="52" t="s">
        <v>28</v>
      </c>
      <c r="R57" s="25">
        <v>0</v>
      </c>
      <c r="S57" s="53" t="s">
        <v>135</v>
      </c>
    </row>
    <row r="58" spans="2:19">
      <c r="B58" s="42">
        <v>55</v>
      </c>
      <c r="C58" s="45">
        <v>44439</v>
      </c>
      <c r="D58" s="25" t="s">
        <v>434</v>
      </c>
      <c r="E58" s="25" t="s">
        <v>435</v>
      </c>
      <c r="F58" s="25" t="s">
        <v>180</v>
      </c>
      <c r="G58" s="25">
        <v>250</v>
      </c>
      <c r="H58" s="37">
        <v>1.76</v>
      </c>
      <c r="I58" s="37">
        <v>4</v>
      </c>
      <c r="J58" s="37">
        <f t="shared" si="4"/>
        <v>3.04</v>
      </c>
      <c r="K58" s="61">
        <f t="shared" si="0"/>
        <v>1.216</v>
      </c>
      <c r="L58" s="30">
        <v>2.96</v>
      </c>
      <c r="M58" s="7">
        <f t="shared" si="2"/>
        <v>-7.55</v>
      </c>
      <c r="N58" s="26">
        <f t="shared" si="1"/>
        <v>1.1839999999999999</v>
      </c>
      <c r="O58" s="10">
        <f t="shared" si="3"/>
        <v>-3.0199999999999987</v>
      </c>
      <c r="P58" s="52" t="s">
        <v>28</v>
      </c>
      <c r="Q58" s="52" t="s">
        <v>37</v>
      </c>
      <c r="R58" s="25">
        <v>1</v>
      </c>
      <c r="S58" s="53" t="s">
        <v>56</v>
      </c>
    </row>
    <row r="59" spans="2:19">
      <c r="B59" s="42">
        <v>56</v>
      </c>
      <c r="C59" s="45">
        <v>44439</v>
      </c>
      <c r="D59" s="25" t="s">
        <v>353</v>
      </c>
      <c r="E59" s="25" t="s">
        <v>436</v>
      </c>
      <c r="F59" s="25" t="s">
        <v>437</v>
      </c>
      <c r="G59" s="25">
        <v>250</v>
      </c>
      <c r="H59" s="37">
        <v>6.08</v>
      </c>
      <c r="I59" s="37">
        <v>6</v>
      </c>
      <c r="J59" s="37">
        <f t="shared" si="4"/>
        <v>30.48</v>
      </c>
      <c r="K59" s="61">
        <f t="shared" si="0"/>
        <v>12.192</v>
      </c>
      <c r="L59" s="30">
        <v>6.37</v>
      </c>
      <c r="M59" s="7">
        <f t="shared" si="2"/>
        <v>-1.1799999999999997</v>
      </c>
      <c r="N59" s="26">
        <f t="shared" si="1"/>
        <v>2.548</v>
      </c>
      <c r="O59" s="10">
        <f t="shared" si="3"/>
        <v>-0.47199999999999864</v>
      </c>
      <c r="P59" s="52" t="s">
        <v>33</v>
      </c>
      <c r="Q59" s="52" t="s">
        <v>108</v>
      </c>
      <c r="R59" s="25">
        <v>1</v>
      </c>
      <c r="S59" s="53" t="s">
        <v>56</v>
      </c>
    </row>
    <row r="60" spans="2:19">
      <c r="B60" s="42">
        <v>57</v>
      </c>
      <c r="C60" s="45">
        <v>44439</v>
      </c>
      <c r="D60" s="25" t="s">
        <v>353</v>
      </c>
      <c r="E60" s="25" t="s">
        <v>169</v>
      </c>
      <c r="F60" s="25" t="s">
        <v>438</v>
      </c>
      <c r="G60" s="25">
        <v>250</v>
      </c>
      <c r="H60" s="37">
        <v>1.25</v>
      </c>
      <c r="I60" s="37">
        <v>2</v>
      </c>
      <c r="J60" s="37">
        <f t="shared" si="4"/>
        <v>0.5</v>
      </c>
      <c r="K60" s="61">
        <f t="shared" si="0"/>
        <v>0.2</v>
      </c>
      <c r="L60" s="30">
        <v>-2</v>
      </c>
      <c r="M60" s="7">
        <f t="shared" si="2"/>
        <v>-3.1799999999999997</v>
      </c>
      <c r="N60" s="26">
        <f t="shared" si="1"/>
        <v>-0.8</v>
      </c>
      <c r="O60" s="10">
        <f t="shared" si="3"/>
        <v>-1.2719999999999987</v>
      </c>
      <c r="P60" s="52" t="s">
        <v>29</v>
      </c>
      <c r="Q60" s="52" t="s">
        <v>29</v>
      </c>
      <c r="R60" s="25">
        <v>0</v>
      </c>
      <c r="S60" s="53" t="s">
        <v>135</v>
      </c>
    </row>
    <row r="61" spans="2:19">
      <c r="B61" s="42">
        <v>58</v>
      </c>
      <c r="C61" s="45">
        <v>44440</v>
      </c>
      <c r="D61" s="25" t="s">
        <v>440</v>
      </c>
      <c r="E61" s="25" t="s">
        <v>449</v>
      </c>
      <c r="F61" s="25" t="s">
        <v>450</v>
      </c>
      <c r="G61" s="25">
        <v>250</v>
      </c>
      <c r="H61" s="37">
        <v>1.75</v>
      </c>
      <c r="I61" s="37">
        <v>4</v>
      </c>
      <c r="J61" s="37">
        <f t="shared" si="4"/>
        <v>3</v>
      </c>
      <c r="K61" s="61">
        <f t="shared" si="0"/>
        <v>1.2</v>
      </c>
      <c r="L61" s="30">
        <v>2.94</v>
      </c>
      <c r="M61" s="7">
        <f t="shared" si="2"/>
        <v>-0.23999999999999977</v>
      </c>
      <c r="N61" s="26">
        <f t="shared" si="1"/>
        <v>1.1759999999999999</v>
      </c>
      <c r="O61" s="10">
        <f t="shared" si="3"/>
        <v>-9.5999999999998753E-2</v>
      </c>
      <c r="P61" s="52" t="s">
        <v>30</v>
      </c>
      <c r="Q61" s="52" t="s">
        <v>30</v>
      </c>
      <c r="R61" s="25">
        <v>1</v>
      </c>
      <c r="S61" s="53" t="s">
        <v>56</v>
      </c>
    </row>
    <row r="62" spans="2:19">
      <c r="B62" s="42">
        <v>59</v>
      </c>
      <c r="C62" s="45">
        <v>44440</v>
      </c>
      <c r="D62" s="25" t="s">
        <v>440</v>
      </c>
      <c r="E62" s="25" t="s">
        <v>449</v>
      </c>
      <c r="F62" s="25" t="s">
        <v>450</v>
      </c>
      <c r="G62" s="25">
        <v>250</v>
      </c>
      <c r="H62" s="37">
        <v>1.25</v>
      </c>
      <c r="I62" s="37">
        <v>2</v>
      </c>
      <c r="J62" s="37">
        <f t="shared" si="4"/>
        <v>0.5</v>
      </c>
      <c r="K62" s="61">
        <f t="shared" si="0"/>
        <v>0.2</v>
      </c>
      <c r="L62" s="30">
        <v>-2</v>
      </c>
      <c r="M62" s="7">
        <f t="shared" si="2"/>
        <v>-2.2399999999999998</v>
      </c>
      <c r="N62" s="26">
        <f t="shared" si="1"/>
        <v>-0.8</v>
      </c>
      <c r="O62" s="10">
        <f t="shared" si="3"/>
        <v>-0.8959999999999988</v>
      </c>
      <c r="P62" s="52" t="s">
        <v>30</v>
      </c>
      <c r="Q62" s="52" t="s">
        <v>30</v>
      </c>
      <c r="R62" s="25">
        <v>0</v>
      </c>
      <c r="S62" s="53" t="s">
        <v>135</v>
      </c>
    </row>
    <row r="63" spans="2:19">
      <c r="B63" s="42">
        <v>60</v>
      </c>
      <c r="C63" s="45">
        <v>44440</v>
      </c>
      <c r="D63" s="25" t="s">
        <v>440</v>
      </c>
      <c r="E63" s="25" t="s">
        <v>451</v>
      </c>
      <c r="F63" s="25" t="s">
        <v>444</v>
      </c>
      <c r="G63" s="25">
        <v>250</v>
      </c>
      <c r="H63" s="37">
        <v>1.75</v>
      </c>
      <c r="I63" s="37">
        <v>4</v>
      </c>
      <c r="J63" s="37">
        <f t="shared" si="4"/>
        <v>3</v>
      </c>
      <c r="K63" s="61">
        <f t="shared" si="0"/>
        <v>1.2</v>
      </c>
      <c r="L63" s="30">
        <v>2.94</v>
      </c>
      <c r="M63" s="7">
        <f t="shared" si="2"/>
        <v>0.70000000000000018</v>
      </c>
      <c r="N63" s="26">
        <f t="shared" si="1"/>
        <v>1.1759999999999999</v>
      </c>
      <c r="O63" s="10">
        <f t="shared" si="3"/>
        <v>0.28000000000000114</v>
      </c>
      <c r="P63" s="52" t="s">
        <v>28</v>
      </c>
      <c r="Q63" s="52" t="s">
        <v>38</v>
      </c>
      <c r="R63" s="25">
        <v>1</v>
      </c>
      <c r="S63" s="53" t="s">
        <v>56</v>
      </c>
    </row>
    <row r="64" spans="2:19">
      <c r="B64" s="42">
        <v>61</v>
      </c>
      <c r="C64" s="45">
        <v>44440</v>
      </c>
      <c r="D64" s="25" t="s">
        <v>440</v>
      </c>
      <c r="E64" s="25" t="s">
        <v>451</v>
      </c>
      <c r="F64" s="25" t="s">
        <v>444</v>
      </c>
      <c r="G64" s="25">
        <v>250</v>
      </c>
      <c r="H64" s="37">
        <v>1.25</v>
      </c>
      <c r="I64" s="37">
        <v>2</v>
      </c>
      <c r="J64" s="37">
        <f t="shared" si="4"/>
        <v>0.5</v>
      </c>
      <c r="K64" s="61">
        <f t="shared" si="0"/>
        <v>0.2</v>
      </c>
      <c r="L64" s="30">
        <v>0.49</v>
      </c>
      <c r="M64" s="7">
        <f t="shared" si="2"/>
        <v>1.1900000000000002</v>
      </c>
      <c r="N64" s="26">
        <f t="shared" si="1"/>
        <v>0.19600000000000001</v>
      </c>
      <c r="O64" s="10">
        <f t="shared" si="3"/>
        <v>0.47600000000000114</v>
      </c>
      <c r="P64" s="52" t="s">
        <v>28</v>
      </c>
      <c r="Q64" s="52" t="s">
        <v>38</v>
      </c>
      <c r="R64" s="25">
        <v>1</v>
      </c>
      <c r="S64" s="53" t="s">
        <v>135</v>
      </c>
    </row>
    <row r="65" spans="2:19">
      <c r="B65" s="42">
        <v>62</v>
      </c>
      <c r="C65" s="45"/>
      <c r="D65" s="25"/>
      <c r="E65" s="25"/>
      <c r="F65" s="25"/>
      <c r="G65" s="25"/>
      <c r="H65" s="37"/>
      <c r="I65" s="37"/>
      <c r="J65" s="37">
        <f t="shared" si="4"/>
        <v>0</v>
      </c>
      <c r="K65" s="61" t="str">
        <f t="shared" si="0"/>
        <v>-</v>
      </c>
      <c r="L65" s="30"/>
      <c r="M65" s="7">
        <f t="shared" si="2"/>
        <v>1.1900000000000002</v>
      </c>
      <c r="N65" s="26" t="str">
        <f t="shared" si="1"/>
        <v>0</v>
      </c>
      <c r="O65" s="10">
        <f t="shared" si="3"/>
        <v>0.47600000000000114</v>
      </c>
      <c r="P65" s="52"/>
      <c r="Q65" s="52"/>
      <c r="R65" s="25"/>
      <c r="S65" s="53"/>
    </row>
    <row r="66" spans="2:19">
      <c r="B66" s="42">
        <v>63</v>
      </c>
      <c r="C66" s="45"/>
      <c r="D66" s="25"/>
      <c r="E66" s="25"/>
      <c r="F66" s="25"/>
      <c r="G66" s="25"/>
      <c r="H66" s="37"/>
      <c r="I66" s="37"/>
      <c r="J66" s="37">
        <f t="shared" si="4"/>
        <v>0</v>
      </c>
      <c r="K66" s="61" t="str">
        <f t="shared" si="0"/>
        <v>-</v>
      </c>
      <c r="L66" s="30"/>
      <c r="M66" s="7">
        <f t="shared" si="2"/>
        <v>1.1900000000000002</v>
      </c>
      <c r="N66" s="26" t="str">
        <f t="shared" si="1"/>
        <v>0</v>
      </c>
      <c r="O66" s="10">
        <f t="shared" si="3"/>
        <v>0.47600000000000114</v>
      </c>
      <c r="P66" s="52"/>
      <c r="Q66" s="52"/>
      <c r="R66" s="25"/>
      <c r="S66" s="53"/>
    </row>
    <row r="67" spans="2:19">
      <c r="B67" s="42">
        <v>64</v>
      </c>
      <c r="C67" s="45"/>
      <c r="D67" s="25"/>
      <c r="E67" s="25"/>
      <c r="F67" s="25"/>
      <c r="G67" s="25"/>
      <c r="H67" s="37"/>
      <c r="I67" s="37"/>
      <c r="J67" s="37">
        <f t="shared" si="4"/>
        <v>0</v>
      </c>
      <c r="K67" s="61" t="str">
        <f t="shared" si="0"/>
        <v>-</v>
      </c>
      <c r="L67" s="30"/>
      <c r="M67" s="7">
        <f t="shared" si="2"/>
        <v>1.1900000000000002</v>
      </c>
      <c r="N67" s="26" t="str">
        <f t="shared" si="1"/>
        <v>0</v>
      </c>
      <c r="O67" s="10">
        <f t="shared" si="3"/>
        <v>0.47600000000000114</v>
      </c>
      <c r="P67" s="52"/>
      <c r="Q67" s="52"/>
      <c r="R67" s="25"/>
      <c r="S67" s="53"/>
    </row>
    <row r="68" spans="2:19">
      <c r="B68" s="42">
        <v>65</v>
      </c>
      <c r="C68" s="45"/>
      <c r="D68" s="25"/>
      <c r="E68" s="25"/>
      <c r="F68" s="25"/>
      <c r="G68" s="25"/>
      <c r="H68" s="37"/>
      <c r="I68" s="37"/>
      <c r="J68" s="37">
        <f t="shared" si="4"/>
        <v>0</v>
      </c>
      <c r="K68" s="61" t="str">
        <f t="shared" ref="K68:K159" si="5">IFERROR(((J68/G68)*100),"-")</f>
        <v>-</v>
      </c>
      <c r="L68" s="30"/>
      <c r="M68" s="7">
        <f t="shared" si="2"/>
        <v>1.1900000000000002</v>
      </c>
      <c r="N68" s="26" t="str">
        <f t="shared" ref="N68:N213" si="6">IFERROR(((L68/G68)*100),"0")</f>
        <v>0</v>
      </c>
      <c r="O68" s="10">
        <f t="shared" si="3"/>
        <v>0.47600000000000114</v>
      </c>
      <c r="P68" s="52"/>
      <c r="Q68" s="52"/>
      <c r="R68" s="25"/>
      <c r="S68" s="53"/>
    </row>
    <row r="69" spans="2:19">
      <c r="B69" s="42">
        <v>66</v>
      </c>
      <c r="C69" s="45"/>
      <c r="D69" s="25"/>
      <c r="E69" s="25"/>
      <c r="F69" s="25"/>
      <c r="G69" s="25"/>
      <c r="H69" s="37"/>
      <c r="I69" s="37"/>
      <c r="J69" s="37">
        <f t="shared" si="4"/>
        <v>0</v>
      </c>
      <c r="K69" s="61" t="str">
        <f t="shared" si="5"/>
        <v>-</v>
      </c>
      <c r="L69" s="30"/>
      <c r="M69" s="7">
        <f t="shared" si="2"/>
        <v>1.1900000000000002</v>
      </c>
      <c r="N69" s="26" t="str">
        <f t="shared" si="6"/>
        <v>0</v>
      </c>
      <c r="O69" s="10">
        <f t="shared" si="3"/>
        <v>0.47600000000000114</v>
      </c>
      <c r="P69" s="52"/>
      <c r="Q69" s="52"/>
      <c r="R69" s="25"/>
      <c r="S69" s="53"/>
    </row>
    <row r="70" spans="2:19">
      <c r="B70" s="42">
        <v>67</v>
      </c>
      <c r="C70" s="45"/>
      <c r="D70" s="25"/>
      <c r="E70" s="25"/>
      <c r="F70" s="25"/>
      <c r="G70" s="25"/>
      <c r="H70" s="37"/>
      <c r="I70" s="37"/>
      <c r="J70" s="37">
        <f t="shared" si="4"/>
        <v>0</v>
      </c>
      <c r="K70" s="61" t="str">
        <f t="shared" si="5"/>
        <v>-</v>
      </c>
      <c r="L70" s="30"/>
      <c r="M70" s="7">
        <f t="shared" si="2"/>
        <v>1.1900000000000002</v>
      </c>
      <c r="N70" s="26" t="str">
        <f t="shared" si="6"/>
        <v>0</v>
      </c>
      <c r="O70" s="10">
        <f t="shared" si="3"/>
        <v>0.47600000000000114</v>
      </c>
      <c r="P70" s="52"/>
      <c r="Q70" s="52"/>
      <c r="R70" s="25"/>
      <c r="S70" s="53"/>
    </row>
    <row r="71" spans="2:19">
      <c r="B71" s="42">
        <v>68</v>
      </c>
      <c r="C71" s="45"/>
      <c r="D71" s="25"/>
      <c r="E71" s="25"/>
      <c r="F71" s="25"/>
      <c r="G71" s="25"/>
      <c r="H71" s="37"/>
      <c r="I71" s="37"/>
      <c r="J71" s="37">
        <f t="shared" si="4"/>
        <v>0</v>
      </c>
      <c r="K71" s="61" t="str">
        <f t="shared" si="5"/>
        <v>-</v>
      </c>
      <c r="L71" s="30"/>
      <c r="M71" s="7">
        <f t="shared" ref="M71:M134" si="7">L71+M70</f>
        <v>1.1900000000000002</v>
      </c>
      <c r="N71" s="26" t="str">
        <f t="shared" si="6"/>
        <v>0</v>
      </c>
      <c r="O71" s="10">
        <f t="shared" ref="O71:O134" si="8">N71+O70</f>
        <v>0.47600000000000114</v>
      </c>
      <c r="P71" s="52"/>
      <c r="Q71" s="52"/>
      <c r="R71" s="25"/>
      <c r="S71" s="53"/>
    </row>
    <row r="72" spans="2:19">
      <c r="B72" s="42">
        <v>69</v>
      </c>
      <c r="C72" s="45"/>
      <c r="D72" s="25"/>
      <c r="E72" s="25"/>
      <c r="F72" s="25"/>
      <c r="G72" s="25"/>
      <c r="H72" s="37"/>
      <c r="I72" s="37"/>
      <c r="J72" s="37">
        <f t="shared" si="4"/>
        <v>0</v>
      </c>
      <c r="K72" s="61" t="str">
        <f t="shared" si="5"/>
        <v>-</v>
      </c>
      <c r="L72" s="30"/>
      <c r="M72" s="7">
        <f t="shared" si="7"/>
        <v>1.1900000000000002</v>
      </c>
      <c r="N72" s="26" t="str">
        <f t="shared" si="6"/>
        <v>0</v>
      </c>
      <c r="O72" s="10">
        <f t="shared" si="8"/>
        <v>0.47600000000000114</v>
      </c>
      <c r="P72" s="52"/>
      <c r="Q72" s="52"/>
      <c r="R72" s="25"/>
      <c r="S72" s="53"/>
    </row>
    <row r="73" spans="2:19">
      <c r="B73" s="42">
        <v>70</v>
      </c>
      <c r="C73" s="45"/>
      <c r="D73" s="25"/>
      <c r="E73" s="25"/>
      <c r="F73" s="25"/>
      <c r="G73" s="25"/>
      <c r="H73" s="37"/>
      <c r="I73" s="37"/>
      <c r="J73" s="37">
        <f t="shared" si="4"/>
        <v>0</v>
      </c>
      <c r="K73" s="61" t="str">
        <f t="shared" si="5"/>
        <v>-</v>
      </c>
      <c r="L73" s="30"/>
      <c r="M73" s="7">
        <f t="shared" si="7"/>
        <v>1.1900000000000002</v>
      </c>
      <c r="N73" s="26" t="str">
        <f t="shared" si="6"/>
        <v>0</v>
      </c>
      <c r="O73" s="10">
        <f t="shared" si="8"/>
        <v>0.47600000000000114</v>
      </c>
      <c r="P73" s="52"/>
      <c r="Q73" s="52"/>
      <c r="R73" s="25"/>
      <c r="S73" s="53"/>
    </row>
    <row r="74" spans="2:19">
      <c r="B74" s="42">
        <v>71</v>
      </c>
      <c r="C74" s="45"/>
      <c r="D74" s="25"/>
      <c r="E74" s="25"/>
      <c r="F74" s="25"/>
      <c r="G74" s="25"/>
      <c r="H74" s="37"/>
      <c r="I74" s="37"/>
      <c r="J74" s="37">
        <f t="shared" si="4"/>
        <v>0</v>
      </c>
      <c r="K74" s="61" t="str">
        <f t="shared" si="5"/>
        <v>-</v>
      </c>
      <c r="L74" s="30"/>
      <c r="M74" s="7">
        <f t="shared" si="7"/>
        <v>1.1900000000000002</v>
      </c>
      <c r="N74" s="26" t="str">
        <f t="shared" si="6"/>
        <v>0</v>
      </c>
      <c r="O74" s="10">
        <f t="shared" si="8"/>
        <v>0.47600000000000114</v>
      </c>
      <c r="P74" s="52"/>
      <c r="Q74" s="52"/>
      <c r="R74" s="25"/>
      <c r="S74" s="53"/>
    </row>
    <row r="75" spans="2:19">
      <c r="B75" s="42">
        <v>72</v>
      </c>
      <c r="C75" s="45"/>
      <c r="D75" s="25"/>
      <c r="E75" s="25"/>
      <c r="F75" s="25"/>
      <c r="G75" s="25"/>
      <c r="H75" s="37"/>
      <c r="I75" s="37"/>
      <c r="J75" s="37">
        <f t="shared" si="4"/>
        <v>0</v>
      </c>
      <c r="K75" s="61" t="str">
        <f t="shared" si="5"/>
        <v>-</v>
      </c>
      <c r="L75" s="30"/>
      <c r="M75" s="7">
        <f t="shared" si="7"/>
        <v>1.1900000000000002</v>
      </c>
      <c r="N75" s="26" t="str">
        <f t="shared" si="6"/>
        <v>0</v>
      </c>
      <c r="O75" s="10">
        <f t="shared" si="8"/>
        <v>0.47600000000000114</v>
      </c>
      <c r="P75" s="52"/>
      <c r="Q75" s="52"/>
      <c r="R75" s="25"/>
      <c r="S75" s="53"/>
    </row>
    <row r="76" spans="2:19">
      <c r="B76" s="42">
        <v>73</v>
      </c>
      <c r="C76" s="45"/>
      <c r="D76" s="25"/>
      <c r="E76" s="25"/>
      <c r="F76" s="25"/>
      <c r="G76" s="25"/>
      <c r="H76" s="37"/>
      <c r="I76" s="37"/>
      <c r="J76" s="37">
        <f t="shared" si="4"/>
        <v>0</v>
      </c>
      <c r="K76" s="61" t="str">
        <f t="shared" si="5"/>
        <v>-</v>
      </c>
      <c r="L76" s="30"/>
      <c r="M76" s="7">
        <f t="shared" si="7"/>
        <v>1.1900000000000002</v>
      </c>
      <c r="N76" s="26" t="str">
        <f t="shared" si="6"/>
        <v>0</v>
      </c>
      <c r="O76" s="10">
        <f t="shared" si="8"/>
        <v>0.47600000000000114</v>
      </c>
      <c r="P76" s="52"/>
      <c r="Q76" s="52"/>
      <c r="R76" s="25"/>
      <c r="S76" s="53"/>
    </row>
    <row r="77" spans="2:19">
      <c r="B77" s="42">
        <v>74</v>
      </c>
      <c r="C77" s="45"/>
      <c r="D77" s="25"/>
      <c r="E77" s="25"/>
      <c r="F77" s="25"/>
      <c r="G77" s="25"/>
      <c r="H77" s="37"/>
      <c r="I77" s="37"/>
      <c r="J77" s="37">
        <f t="shared" si="4"/>
        <v>0</v>
      </c>
      <c r="K77" s="61" t="str">
        <f t="shared" si="5"/>
        <v>-</v>
      </c>
      <c r="L77" s="30"/>
      <c r="M77" s="7">
        <f t="shared" si="7"/>
        <v>1.1900000000000002</v>
      </c>
      <c r="N77" s="26" t="str">
        <f t="shared" si="6"/>
        <v>0</v>
      </c>
      <c r="O77" s="10">
        <f t="shared" si="8"/>
        <v>0.47600000000000114</v>
      </c>
      <c r="P77" s="52"/>
      <c r="Q77" s="52"/>
      <c r="R77" s="25"/>
      <c r="S77" s="53"/>
    </row>
    <row r="78" spans="2:19">
      <c r="B78" s="42">
        <v>75</v>
      </c>
      <c r="C78" s="45"/>
      <c r="D78" s="25"/>
      <c r="E78" s="25"/>
      <c r="F78" s="25"/>
      <c r="G78" s="25"/>
      <c r="H78" s="37"/>
      <c r="I78" s="37"/>
      <c r="J78" s="37">
        <f t="shared" si="4"/>
        <v>0</v>
      </c>
      <c r="K78" s="61" t="str">
        <f t="shared" si="5"/>
        <v>-</v>
      </c>
      <c r="L78" s="30"/>
      <c r="M78" s="7">
        <f t="shared" si="7"/>
        <v>1.1900000000000002</v>
      </c>
      <c r="N78" s="26" t="str">
        <f t="shared" si="6"/>
        <v>0</v>
      </c>
      <c r="O78" s="10">
        <f t="shared" si="8"/>
        <v>0.47600000000000114</v>
      </c>
      <c r="P78" s="52"/>
      <c r="Q78" s="52"/>
      <c r="R78" s="25"/>
      <c r="S78" s="53"/>
    </row>
    <row r="79" spans="2:19">
      <c r="B79" s="42">
        <v>76</v>
      </c>
      <c r="C79" s="45"/>
      <c r="D79" s="25"/>
      <c r="E79" s="25"/>
      <c r="F79" s="25"/>
      <c r="G79" s="25"/>
      <c r="H79" s="37"/>
      <c r="I79" s="37"/>
      <c r="J79" s="37">
        <f t="shared" si="4"/>
        <v>0</v>
      </c>
      <c r="K79" s="61" t="str">
        <f t="shared" si="5"/>
        <v>-</v>
      </c>
      <c r="L79" s="30"/>
      <c r="M79" s="7">
        <f t="shared" si="7"/>
        <v>1.1900000000000002</v>
      </c>
      <c r="N79" s="26" t="str">
        <f t="shared" si="6"/>
        <v>0</v>
      </c>
      <c r="O79" s="10">
        <f t="shared" si="8"/>
        <v>0.47600000000000114</v>
      </c>
      <c r="P79" s="52"/>
      <c r="Q79" s="52"/>
      <c r="R79" s="25"/>
      <c r="S79" s="53"/>
    </row>
    <row r="80" spans="2:19">
      <c r="B80" s="42">
        <v>77</v>
      </c>
      <c r="C80" s="45"/>
      <c r="D80" s="25"/>
      <c r="E80" s="25"/>
      <c r="F80" s="25"/>
      <c r="G80" s="25"/>
      <c r="H80" s="37"/>
      <c r="I80" s="37"/>
      <c r="J80" s="37">
        <f t="shared" si="4"/>
        <v>0</v>
      </c>
      <c r="K80" s="61" t="str">
        <f t="shared" si="5"/>
        <v>-</v>
      </c>
      <c r="L80" s="30"/>
      <c r="M80" s="7">
        <f t="shared" si="7"/>
        <v>1.1900000000000002</v>
      </c>
      <c r="N80" s="26" t="str">
        <f t="shared" si="6"/>
        <v>0</v>
      </c>
      <c r="O80" s="10">
        <f t="shared" si="8"/>
        <v>0.47600000000000114</v>
      </c>
      <c r="P80" s="52"/>
      <c r="Q80" s="52"/>
      <c r="R80" s="25"/>
      <c r="S80" s="53"/>
    </row>
    <row r="81" spans="2:19">
      <c r="B81" s="42">
        <v>78</v>
      </c>
      <c r="C81" s="45"/>
      <c r="D81" s="25"/>
      <c r="E81" s="25"/>
      <c r="F81" s="25"/>
      <c r="G81" s="25"/>
      <c r="H81" s="37"/>
      <c r="I81" s="37"/>
      <c r="J81" s="37">
        <f t="shared" si="4"/>
        <v>0</v>
      </c>
      <c r="K81" s="61" t="str">
        <f t="shared" si="5"/>
        <v>-</v>
      </c>
      <c r="L81" s="30"/>
      <c r="M81" s="7">
        <f t="shared" si="7"/>
        <v>1.1900000000000002</v>
      </c>
      <c r="N81" s="26" t="str">
        <f t="shared" si="6"/>
        <v>0</v>
      </c>
      <c r="O81" s="10">
        <f t="shared" si="8"/>
        <v>0.47600000000000114</v>
      </c>
      <c r="P81" s="52"/>
      <c r="Q81" s="52"/>
      <c r="R81" s="25"/>
      <c r="S81" s="53"/>
    </row>
    <row r="82" spans="2:19">
      <c r="B82" s="42">
        <v>79</v>
      </c>
      <c r="C82" s="45"/>
      <c r="D82" s="25"/>
      <c r="E82" s="25"/>
      <c r="F82" s="25"/>
      <c r="G82" s="25"/>
      <c r="H82" s="37"/>
      <c r="I82" s="37"/>
      <c r="J82" s="37">
        <f t="shared" si="4"/>
        <v>0</v>
      </c>
      <c r="K82" s="61" t="str">
        <f t="shared" si="5"/>
        <v>-</v>
      </c>
      <c r="L82" s="30"/>
      <c r="M82" s="7">
        <f t="shared" si="7"/>
        <v>1.1900000000000002</v>
      </c>
      <c r="N82" s="26" t="str">
        <f t="shared" si="6"/>
        <v>0</v>
      </c>
      <c r="O82" s="10">
        <f t="shared" si="8"/>
        <v>0.47600000000000114</v>
      </c>
      <c r="P82" s="52"/>
      <c r="Q82" s="52"/>
      <c r="R82" s="25"/>
      <c r="S82" s="53"/>
    </row>
    <row r="83" spans="2:19">
      <c r="B83" s="42">
        <v>80</v>
      </c>
      <c r="C83" s="45"/>
      <c r="D83" s="25"/>
      <c r="E83" s="25"/>
      <c r="F83" s="25"/>
      <c r="G83" s="25"/>
      <c r="H83" s="37"/>
      <c r="I83" s="37"/>
      <c r="J83" s="37">
        <f t="shared" si="4"/>
        <v>0</v>
      </c>
      <c r="K83" s="61" t="str">
        <f t="shared" si="5"/>
        <v>-</v>
      </c>
      <c r="L83" s="30"/>
      <c r="M83" s="7">
        <f t="shared" si="7"/>
        <v>1.1900000000000002</v>
      </c>
      <c r="N83" s="26" t="str">
        <f t="shared" si="6"/>
        <v>0</v>
      </c>
      <c r="O83" s="10">
        <f t="shared" si="8"/>
        <v>0.47600000000000114</v>
      </c>
      <c r="P83" s="52"/>
      <c r="Q83" s="52"/>
      <c r="R83" s="25"/>
      <c r="S83" s="53"/>
    </row>
    <row r="84" spans="2:19">
      <c r="B84" s="42">
        <v>81</v>
      </c>
      <c r="C84" s="45"/>
      <c r="D84" s="25"/>
      <c r="E84" s="25"/>
      <c r="F84" s="25"/>
      <c r="G84" s="25"/>
      <c r="H84" s="37"/>
      <c r="I84" s="37"/>
      <c r="J84" s="37">
        <f t="shared" si="4"/>
        <v>0</v>
      </c>
      <c r="K84" s="61" t="str">
        <f t="shared" si="5"/>
        <v>-</v>
      </c>
      <c r="L84" s="30"/>
      <c r="M84" s="7">
        <f t="shared" si="7"/>
        <v>1.1900000000000002</v>
      </c>
      <c r="N84" s="26" t="str">
        <f t="shared" si="6"/>
        <v>0</v>
      </c>
      <c r="O84" s="10">
        <f t="shared" si="8"/>
        <v>0.47600000000000114</v>
      </c>
      <c r="P84" s="52"/>
      <c r="Q84" s="52"/>
      <c r="R84" s="25"/>
      <c r="S84" s="53"/>
    </row>
    <row r="85" spans="2:19">
      <c r="B85" s="42">
        <v>82</v>
      </c>
      <c r="C85" s="45"/>
      <c r="D85" s="25"/>
      <c r="E85" s="25"/>
      <c r="F85" s="25"/>
      <c r="G85" s="25"/>
      <c r="H85" s="37"/>
      <c r="I85" s="37"/>
      <c r="J85" s="37">
        <f t="shared" si="4"/>
        <v>0</v>
      </c>
      <c r="K85" s="61" t="str">
        <f t="shared" si="5"/>
        <v>-</v>
      </c>
      <c r="L85" s="30"/>
      <c r="M85" s="7">
        <f t="shared" si="7"/>
        <v>1.1900000000000002</v>
      </c>
      <c r="N85" s="26" t="str">
        <f t="shared" si="6"/>
        <v>0</v>
      </c>
      <c r="O85" s="10">
        <f t="shared" si="8"/>
        <v>0.47600000000000114</v>
      </c>
      <c r="P85" s="52"/>
      <c r="Q85" s="52"/>
      <c r="R85" s="25"/>
      <c r="S85" s="53"/>
    </row>
    <row r="86" spans="2:19">
      <c r="B86" s="42">
        <v>83</v>
      </c>
      <c r="C86" s="45"/>
      <c r="D86" s="25"/>
      <c r="E86" s="25"/>
      <c r="F86" s="25"/>
      <c r="G86" s="25"/>
      <c r="H86" s="37"/>
      <c r="I86" s="37"/>
      <c r="J86" s="37">
        <f t="shared" si="4"/>
        <v>0</v>
      </c>
      <c r="K86" s="61" t="str">
        <f t="shared" si="5"/>
        <v>-</v>
      </c>
      <c r="L86" s="30"/>
      <c r="M86" s="7">
        <f t="shared" si="7"/>
        <v>1.1900000000000002</v>
      </c>
      <c r="N86" s="26" t="str">
        <f t="shared" si="6"/>
        <v>0</v>
      </c>
      <c r="O86" s="10">
        <f t="shared" si="8"/>
        <v>0.47600000000000114</v>
      </c>
      <c r="P86" s="52"/>
      <c r="Q86" s="52"/>
      <c r="R86" s="25"/>
      <c r="S86" s="53"/>
    </row>
    <row r="87" spans="2:19">
      <c r="B87" s="42">
        <v>84</v>
      </c>
      <c r="C87" s="45"/>
      <c r="D87" s="25"/>
      <c r="E87" s="25"/>
      <c r="F87" s="25"/>
      <c r="G87" s="25"/>
      <c r="H87" s="37"/>
      <c r="I87" s="37"/>
      <c r="J87" s="37">
        <f t="shared" si="4"/>
        <v>0</v>
      </c>
      <c r="K87" s="61" t="str">
        <f t="shared" si="5"/>
        <v>-</v>
      </c>
      <c r="L87" s="30"/>
      <c r="M87" s="7">
        <f t="shared" si="7"/>
        <v>1.1900000000000002</v>
      </c>
      <c r="N87" s="26" t="str">
        <f t="shared" si="6"/>
        <v>0</v>
      </c>
      <c r="O87" s="10">
        <f t="shared" si="8"/>
        <v>0.47600000000000114</v>
      </c>
      <c r="P87" s="52"/>
      <c r="Q87" s="52"/>
      <c r="R87" s="25"/>
      <c r="S87" s="53"/>
    </row>
    <row r="88" spans="2:19">
      <c r="B88" s="42">
        <v>85</v>
      </c>
      <c r="C88" s="45"/>
      <c r="D88" s="25"/>
      <c r="E88" s="25"/>
      <c r="F88" s="25"/>
      <c r="G88" s="25"/>
      <c r="H88" s="37"/>
      <c r="I88" s="37"/>
      <c r="J88" s="37">
        <f t="shared" si="4"/>
        <v>0</v>
      </c>
      <c r="K88" s="61" t="str">
        <f t="shared" si="5"/>
        <v>-</v>
      </c>
      <c r="L88" s="30"/>
      <c r="M88" s="7">
        <f t="shared" si="7"/>
        <v>1.1900000000000002</v>
      </c>
      <c r="N88" s="26" t="str">
        <f t="shared" si="6"/>
        <v>0</v>
      </c>
      <c r="O88" s="10">
        <f t="shared" si="8"/>
        <v>0.47600000000000114</v>
      </c>
      <c r="P88" s="52"/>
      <c r="Q88" s="52"/>
      <c r="R88" s="25"/>
      <c r="S88" s="53"/>
    </row>
    <row r="89" spans="2:19">
      <c r="B89" s="42">
        <v>86</v>
      </c>
      <c r="C89" s="45"/>
      <c r="D89" s="25"/>
      <c r="E89" s="25"/>
      <c r="F89" s="25"/>
      <c r="G89" s="25"/>
      <c r="H89" s="37"/>
      <c r="I89" s="37"/>
      <c r="J89" s="37">
        <f t="shared" si="4"/>
        <v>0</v>
      </c>
      <c r="K89" s="61" t="str">
        <f t="shared" si="5"/>
        <v>-</v>
      </c>
      <c r="L89" s="30"/>
      <c r="M89" s="7">
        <f t="shared" si="7"/>
        <v>1.1900000000000002</v>
      </c>
      <c r="N89" s="26" t="str">
        <f t="shared" si="6"/>
        <v>0</v>
      </c>
      <c r="O89" s="10">
        <f t="shared" si="8"/>
        <v>0.47600000000000114</v>
      </c>
      <c r="P89" s="52"/>
      <c r="Q89" s="52"/>
      <c r="R89" s="25"/>
      <c r="S89" s="53"/>
    </row>
    <row r="90" spans="2:19">
      <c r="B90" s="42">
        <v>87</v>
      </c>
      <c r="C90" s="45"/>
      <c r="D90" s="25"/>
      <c r="E90" s="25"/>
      <c r="F90" s="25"/>
      <c r="G90" s="25"/>
      <c r="H90" s="37"/>
      <c r="I90" s="37"/>
      <c r="J90" s="37">
        <f t="shared" si="4"/>
        <v>0</v>
      </c>
      <c r="K90" s="61" t="str">
        <f t="shared" si="5"/>
        <v>-</v>
      </c>
      <c r="L90" s="30"/>
      <c r="M90" s="7">
        <f t="shared" si="7"/>
        <v>1.1900000000000002</v>
      </c>
      <c r="N90" s="26" t="str">
        <f t="shared" si="6"/>
        <v>0</v>
      </c>
      <c r="O90" s="10">
        <f t="shared" si="8"/>
        <v>0.47600000000000114</v>
      </c>
      <c r="P90" s="52"/>
      <c r="Q90" s="52"/>
      <c r="R90" s="25"/>
      <c r="S90" s="53"/>
    </row>
    <row r="91" spans="2:19">
      <c r="B91" s="42">
        <v>88</v>
      </c>
      <c r="C91" s="45"/>
      <c r="D91" s="25"/>
      <c r="E91" s="25"/>
      <c r="F91" s="25"/>
      <c r="G91" s="25"/>
      <c r="H91" s="37"/>
      <c r="I91" s="37"/>
      <c r="J91" s="37">
        <f t="shared" si="4"/>
        <v>0</v>
      </c>
      <c r="K91" s="61" t="str">
        <f t="shared" si="5"/>
        <v>-</v>
      </c>
      <c r="L91" s="30"/>
      <c r="M91" s="7">
        <f t="shared" si="7"/>
        <v>1.1900000000000002</v>
      </c>
      <c r="N91" s="26" t="str">
        <f t="shared" si="6"/>
        <v>0</v>
      </c>
      <c r="O91" s="10">
        <f t="shared" si="8"/>
        <v>0.47600000000000114</v>
      </c>
      <c r="P91" s="52"/>
      <c r="Q91" s="52"/>
      <c r="R91" s="25"/>
      <c r="S91" s="53"/>
    </row>
    <row r="92" spans="2:19">
      <c r="B92" s="42">
        <v>89</v>
      </c>
      <c r="C92" s="45"/>
      <c r="D92" s="25"/>
      <c r="E92" s="25"/>
      <c r="F92" s="25"/>
      <c r="G92" s="25"/>
      <c r="H92" s="37"/>
      <c r="I92" s="37"/>
      <c r="J92" s="37">
        <f t="shared" si="4"/>
        <v>0</v>
      </c>
      <c r="K92" s="61" t="str">
        <f t="shared" si="5"/>
        <v>-</v>
      </c>
      <c r="L92" s="30"/>
      <c r="M92" s="7">
        <f t="shared" si="7"/>
        <v>1.1900000000000002</v>
      </c>
      <c r="N92" s="26" t="str">
        <f t="shared" si="6"/>
        <v>0</v>
      </c>
      <c r="O92" s="10">
        <f t="shared" si="8"/>
        <v>0.47600000000000114</v>
      </c>
      <c r="P92" s="52"/>
      <c r="Q92" s="52"/>
      <c r="R92" s="25"/>
      <c r="S92" s="53"/>
    </row>
    <row r="93" spans="2:19">
      <c r="B93" s="42">
        <v>90</v>
      </c>
      <c r="C93" s="45"/>
      <c r="D93" s="25"/>
      <c r="E93" s="25"/>
      <c r="F93" s="25"/>
      <c r="G93" s="25"/>
      <c r="H93" s="37"/>
      <c r="I93" s="37"/>
      <c r="J93" s="37">
        <f t="shared" si="4"/>
        <v>0</v>
      </c>
      <c r="K93" s="61" t="str">
        <f t="shared" si="5"/>
        <v>-</v>
      </c>
      <c r="L93" s="30"/>
      <c r="M93" s="7">
        <f t="shared" si="7"/>
        <v>1.1900000000000002</v>
      </c>
      <c r="N93" s="26" t="str">
        <f t="shared" si="6"/>
        <v>0</v>
      </c>
      <c r="O93" s="10">
        <f t="shared" si="8"/>
        <v>0.47600000000000114</v>
      </c>
      <c r="P93" s="52"/>
      <c r="Q93" s="52"/>
      <c r="R93" s="25"/>
      <c r="S93" s="53"/>
    </row>
    <row r="94" spans="2:19">
      <c r="B94" s="42">
        <v>91</v>
      </c>
      <c r="C94" s="45"/>
      <c r="D94" s="25"/>
      <c r="E94" s="25"/>
      <c r="F94" s="25"/>
      <c r="G94" s="25"/>
      <c r="H94" s="37"/>
      <c r="I94" s="37"/>
      <c r="J94" s="37">
        <f t="shared" si="4"/>
        <v>0</v>
      </c>
      <c r="K94" s="61" t="str">
        <f t="shared" si="5"/>
        <v>-</v>
      </c>
      <c r="L94" s="30"/>
      <c r="M94" s="7">
        <f t="shared" si="7"/>
        <v>1.1900000000000002</v>
      </c>
      <c r="N94" s="26" t="str">
        <f t="shared" si="6"/>
        <v>0</v>
      </c>
      <c r="O94" s="10">
        <f t="shared" si="8"/>
        <v>0.47600000000000114</v>
      </c>
      <c r="P94" s="52"/>
      <c r="Q94" s="52"/>
      <c r="R94" s="25"/>
      <c r="S94" s="53"/>
    </row>
    <row r="95" spans="2:19">
      <c r="B95" s="42">
        <v>92</v>
      </c>
      <c r="C95" s="45"/>
      <c r="D95" s="25"/>
      <c r="E95" s="25"/>
      <c r="F95" s="25"/>
      <c r="G95" s="25"/>
      <c r="H95" s="37"/>
      <c r="I95" s="37"/>
      <c r="J95" s="37">
        <f t="shared" si="4"/>
        <v>0</v>
      </c>
      <c r="K95" s="61" t="str">
        <f t="shared" si="5"/>
        <v>-</v>
      </c>
      <c r="L95" s="30"/>
      <c r="M95" s="7">
        <f t="shared" si="7"/>
        <v>1.1900000000000002</v>
      </c>
      <c r="N95" s="26" t="str">
        <f t="shared" si="6"/>
        <v>0</v>
      </c>
      <c r="O95" s="10">
        <f t="shared" si="8"/>
        <v>0.47600000000000114</v>
      </c>
      <c r="P95" s="52"/>
      <c r="Q95" s="52"/>
      <c r="R95" s="25"/>
      <c r="S95" s="53"/>
    </row>
    <row r="96" spans="2:19">
      <c r="B96" s="42">
        <v>93</v>
      </c>
      <c r="C96" s="45"/>
      <c r="D96" s="25"/>
      <c r="E96" s="25"/>
      <c r="F96" s="25"/>
      <c r="G96" s="25"/>
      <c r="H96" s="37"/>
      <c r="I96" s="37"/>
      <c r="J96" s="37">
        <f t="shared" si="4"/>
        <v>0</v>
      </c>
      <c r="K96" s="61" t="str">
        <f t="shared" si="5"/>
        <v>-</v>
      </c>
      <c r="L96" s="30"/>
      <c r="M96" s="7">
        <f t="shared" si="7"/>
        <v>1.1900000000000002</v>
      </c>
      <c r="N96" s="26" t="str">
        <f t="shared" si="6"/>
        <v>0</v>
      </c>
      <c r="O96" s="10">
        <f t="shared" si="8"/>
        <v>0.47600000000000114</v>
      </c>
      <c r="P96" s="52"/>
      <c r="Q96" s="52"/>
      <c r="R96" s="25"/>
      <c r="S96" s="53"/>
    </row>
    <row r="97" spans="2:19">
      <c r="B97" s="42">
        <v>94</v>
      </c>
      <c r="C97" s="45"/>
      <c r="D97" s="25"/>
      <c r="E97" s="25"/>
      <c r="F97" s="25"/>
      <c r="G97" s="25"/>
      <c r="H97" s="37"/>
      <c r="I97" s="37"/>
      <c r="J97" s="37">
        <f t="shared" si="4"/>
        <v>0</v>
      </c>
      <c r="K97" s="61" t="str">
        <f t="shared" si="5"/>
        <v>-</v>
      </c>
      <c r="L97" s="30"/>
      <c r="M97" s="7">
        <f t="shared" si="7"/>
        <v>1.1900000000000002</v>
      </c>
      <c r="N97" s="26" t="str">
        <f t="shared" si="6"/>
        <v>0</v>
      </c>
      <c r="O97" s="10">
        <f t="shared" si="8"/>
        <v>0.47600000000000114</v>
      </c>
      <c r="P97" s="52"/>
      <c r="Q97" s="52"/>
      <c r="R97" s="25"/>
      <c r="S97" s="53"/>
    </row>
    <row r="98" spans="2:19">
      <c r="B98" s="42">
        <v>95</v>
      </c>
      <c r="C98" s="45"/>
      <c r="D98" s="25"/>
      <c r="E98" s="25"/>
      <c r="F98" s="25"/>
      <c r="G98" s="25"/>
      <c r="H98" s="37"/>
      <c r="I98" s="37"/>
      <c r="J98" s="37">
        <f t="shared" si="4"/>
        <v>0</v>
      </c>
      <c r="K98" s="61" t="str">
        <f t="shared" si="5"/>
        <v>-</v>
      </c>
      <c r="L98" s="30"/>
      <c r="M98" s="7">
        <f t="shared" si="7"/>
        <v>1.1900000000000002</v>
      </c>
      <c r="N98" s="26" t="str">
        <f t="shared" si="6"/>
        <v>0</v>
      </c>
      <c r="O98" s="10">
        <f t="shared" si="8"/>
        <v>0.47600000000000114</v>
      </c>
      <c r="P98" s="52"/>
      <c r="Q98" s="52"/>
      <c r="R98" s="25"/>
      <c r="S98" s="53"/>
    </row>
    <row r="99" spans="2:19">
      <c r="B99" s="42">
        <v>96</v>
      </c>
      <c r="C99" s="45"/>
      <c r="D99" s="25"/>
      <c r="E99" s="25"/>
      <c r="F99" s="25"/>
      <c r="G99" s="25"/>
      <c r="H99" s="37"/>
      <c r="I99" s="37"/>
      <c r="J99" s="37">
        <f t="shared" si="4"/>
        <v>0</v>
      </c>
      <c r="K99" s="61" t="str">
        <f t="shared" si="5"/>
        <v>-</v>
      </c>
      <c r="L99" s="30"/>
      <c r="M99" s="7">
        <f t="shared" si="7"/>
        <v>1.1900000000000002</v>
      </c>
      <c r="N99" s="26" t="str">
        <f t="shared" si="6"/>
        <v>0</v>
      </c>
      <c r="O99" s="10">
        <f t="shared" si="8"/>
        <v>0.47600000000000114</v>
      </c>
      <c r="P99" s="52"/>
      <c r="Q99" s="52"/>
      <c r="R99" s="25"/>
      <c r="S99" s="53"/>
    </row>
    <row r="100" spans="2:19">
      <c r="B100" s="42">
        <v>97</v>
      </c>
      <c r="C100" s="45"/>
      <c r="D100" s="25"/>
      <c r="E100" s="25"/>
      <c r="F100" s="25"/>
      <c r="G100" s="25"/>
      <c r="H100" s="37"/>
      <c r="I100" s="37"/>
      <c r="J100" s="37">
        <f t="shared" si="4"/>
        <v>0</v>
      </c>
      <c r="K100" s="61" t="str">
        <f t="shared" si="5"/>
        <v>-</v>
      </c>
      <c r="L100" s="30"/>
      <c r="M100" s="7">
        <f t="shared" si="7"/>
        <v>1.1900000000000002</v>
      </c>
      <c r="N100" s="26" t="str">
        <f t="shared" si="6"/>
        <v>0</v>
      </c>
      <c r="O100" s="10">
        <f t="shared" si="8"/>
        <v>0.47600000000000114</v>
      </c>
      <c r="P100" s="52"/>
      <c r="Q100" s="52"/>
      <c r="R100" s="25"/>
      <c r="S100" s="53"/>
    </row>
    <row r="101" spans="2:19">
      <c r="B101" s="42">
        <v>98</v>
      </c>
      <c r="C101" s="45"/>
      <c r="D101" s="25"/>
      <c r="E101" s="25"/>
      <c r="F101" s="25"/>
      <c r="G101" s="25"/>
      <c r="H101" s="37"/>
      <c r="I101" s="37"/>
      <c r="J101" s="37">
        <f t="shared" si="4"/>
        <v>0</v>
      </c>
      <c r="K101" s="61" t="str">
        <f t="shared" si="5"/>
        <v>-</v>
      </c>
      <c r="L101" s="30"/>
      <c r="M101" s="7">
        <f t="shared" si="7"/>
        <v>1.1900000000000002</v>
      </c>
      <c r="N101" s="26" t="str">
        <f t="shared" si="6"/>
        <v>0</v>
      </c>
      <c r="O101" s="10">
        <f t="shared" si="8"/>
        <v>0.47600000000000114</v>
      </c>
      <c r="P101" s="52"/>
      <c r="Q101" s="52"/>
      <c r="R101" s="25"/>
      <c r="S101" s="53"/>
    </row>
    <row r="102" spans="2:19">
      <c r="B102" s="42">
        <v>99</v>
      </c>
      <c r="C102" s="45"/>
      <c r="D102" s="25"/>
      <c r="E102" s="25"/>
      <c r="F102" s="25"/>
      <c r="G102" s="25"/>
      <c r="H102" s="37"/>
      <c r="I102" s="37"/>
      <c r="J102" s="37">
        <f t="shared" si="4"/>
        <v>0</v>
      </c>
      <c r="K102" s="61" t="str">
        <f t="shared" si="5"/>
        <v>-</v>
      </c>
      <c r="L102" s="30"/>
      <c r="M102" s="7">
        <f t="shared" si="7"/>
        <v>1.1900000000000002</v>
      </c>
      <c r="N102" s="26" t="str">
        <f t="shared" si="6"/>
        <v>0</v>
      </c>
      <c r="O102" s="10">
        <f t="shared" si="8"/>
        <v>0.47600000000000114</v>
      </c>
      <c r="P102" s="52"/>
      <c r="Q102" s="52"/>
      <c r="R102" s="25"/>
      <c r="S102" s="53"/>
    </row>
    <row r="103" spans="2:19">
      <c r="B103" s="42">
        <v>100</v>
      </c>
      <c r="C103" s="45"/>
      <c r="D103" s="25"/>
      <c r="E103" s="25"/>
      <c r="F103" s="25"/>
      <c r="G103" s="25"/>
      <c r="H103" s="37"/>
      <c r="I103" s="37"/>
      <c r="J103" s="37">
        <f t="shared" si="4"/>
        <v>0</v>
      </c>
      <c r="K103" s="61" t="str">
        <f t="shared" si="5"/>
        <v>-</v>
      </c>
      <c r="L103" s="30"/>
      <c r="M103" s="7">
        <f t="shared" si="7"/>
        <v>1.1900000000000002</v>
      </c>
      <c r="N103" s="26" t="str">
        <f t="shared" si="6"/>
        <v>0</v>
      </c>
      <c r="O103" s="10">
        <f t="shared" si="8"/>
        <v>0.47600000000000114</v>
      </c>
      <c r="P103" s="52"/>
      <c r="Q103" s="52"/>
      <c r="R103" s="25"/>
      <c r="S103" s="53"/>
    </row>
    <row r="104" spans="2:19">
      <c r="B104" s="42">
        <v>101</v>
      </c>
      <c r="C104" s="45"/>
      <c r="D104" s="25"/>
      <c r="E104" s="25"/>
      <c r="F104" s="25"/>
      <c r="G104" s="25"/>
      <c r="H104" s="37"/>
      <c r="I104" s="37"/>
      <c r="J104" s="37">
        <f t="shared" si="4"/>
        <v>0</v>
      </c>
      <c r="K104" s="61" t="str">
        <f t="shared" si="5"/>
        <v>-</v>
      </c>
      <c r="L104" s="30"/>
      <c r="M104" s="7">
        <f t="shared" si="7"/>
        <v>1.1900000000000002</v>
      </c>
      <c r="N104" s="26" t="str">
        <f t="shared" si="6"/>
        <v>0</v>
      </c>
      <c r="O104" s="10">
        <f t="shared" si="8"/>
        <v>0.47600000000000114</v>
      </c>
      <c r="P104" s="52"/>
      <c r="Q104" s="52"/>
      <c r="R104" s="25"/>
      <c r="S104" s="53"/>
    </row>
    <row r="105" spans="2:19">
      <c r="B105" s="42">
        <v>102</v>
      </c>
      <c r="C105" s="45"/>
      <c r="D105" s="25"/>
      <c r="E105" s="25"/>
      <c r="F105" s="25"/>
      <c r="G105" s="25"/>
      <c r="H105" s="37"/>
      <c r="I105" s="37"/>
      <c r="J105" s="37">
        <f t="shared" si="4"/>
        <v>0</v>
      </c>
      <c r="K105" s="61" t="str">
        <f t="shared" si="5"/>
        <v>-</v>
      </c>
      <c r="L105" s="30"/>
      <c r="M105" s="7">
        <f t="shared" si="7"/>
        <v>1.1900000000000002</v>
      </c>
      <c r="N105" s="26" t="str">
        <f t="shared" si="6"/>
        <v>0</v>
      </c>
      <c r="O105" s="10">
        <f t="shared" si="8"/>
        <v>0.47600000000000114</v>
      </c>
      <c r="P105" s="52"/>
      <c r="Q105" s="52"/>
      <c r="R105" s="25"/>
      <c r="S105" s="53"/>
    </row>
    <row r="106" spans="2:19">
      <c r="B106" s="42">
        <v>103</v>
      </c>
      <c r="C106" s="45"/>
      <c r="D106" s="25"/>
      <c r="E106" s="25"/>
      <c r="F106" s="25"/>
      <c r="G106" s="25"/>
      <c r="H106" s="37"/>
      <c r="I106" s="37"/>
      <c r="J106" s="37">
        <f t="shared" si="4"/>
        <v>0</v>
      </c>
      <c r="K106" s="61" t="str">
        <f t="shared" si="5"/>
        <v>-</v>
      </c>
      <c r="L106" s="30"/>
      <c r="M106" s="7">
        <f t="shared" si="7"/>
        <v>1.1900000000000002</v>
      </c>
      <c r="N106" s="26" t="str">
        <f t="shared" si="6"/>
        <v>0</v>
      </c>
      <c r="O106" s="10">
        <f t="shared" si="8"/>
        <v>0.47600000000000114</v>
      </c>
      <c r="P106" s="52"/>
      <c r="Q106" s="52"/>
      <c r="R106" s="25"/>
      <c r="S106" s="53"/>
    </row>
    <row r="107" spans="2:19">
      <c r="B107" s="42">
        <v>104</v>
      </c>
      <c r="C107" s="45"/>
      <c r="D107" s="25"/>
      <c r="E107" s="25"/>
      <c r="F107" s="25"/>
      <c r="G107" s="25"/>
      <c r="H107" s="37"/>
      <c r="I107" s="37"/>
      <c r="J107" s="37">
        <f t="shared" si="4"/>
        <v>0</v>
      </c>
      <c r="K107" s="61" t="str">
        <f t="shared" si="5"/>
        <v>-</v>
      </c>
      <c r="L107" s="30"/>
      <c r="M107" s="7">
        <f t="shared" si="7"/>
        <v>1.1900000000000002</v>
      </c>
      <c r="N107" s="26" t="str">
        <f t="shared" si="6"/>
        <v>0</v>
      </c>
      <c r="O107" s="10">
        <f t="shared" si="8"/>
        <v>0.47600000000000114</v>
      </c>
      <c r="P107" s="52"/>
      <c r="Q107" s="52"/>
      <c r="R107" s="25"/>
      <c r="S107" s="53"/>
    </row>
    <row r="108" spans="2:19">
      <c r="B108" s="42">
        <v>105</v>
      </c>
      <c r="C108" s="45"/>
      <c r="D108" s="25"/>
      <c r="E108" s="25"/>
      <c r="F108" s="25"/>
      <c r="G108" s="25"/>
      <c r="H108" s="37"/>
      <c r="I108" s="37"/>
      <c r="J108" s="37">
        <f t="shared" si="4"/>
        <v>0</v>
      </c>
      <c r="K108" s="61" t="str">
        <f t="shared" si="5"/>
        <v>-</v>
      </c>
      <c r="L108" s="30"/>
      <c r="M108" s="7">
        <f t="shared" si="7"/>
        <v>1.1900000000000002</v>
      </c>
      <c r="N108" s="26" t="str">
        <f t="shared" si="6"/>
        <v>0</v>
      </c>
      <c r="O108" s="10">
        <f t="shared" si="8"/>
        <v>0.47600000000000114</v>
      </c>
      <c r="P108" s="52"/>
      <c r="Q108" s="52"/>
      <c r="R108" s="25"/>
      <c r="S108" s="53"/>
    </row>
    <row r="109" spans="2:19">
      <c r="B109" s="42">
        <v>106</v>
      </c>
      <c r="C109" s="45"/>
      <c r="D109" s="25"/>
      <c r="E109" s="25"/>
      <c r="F109" s="25"/>
      <c r="G109" s="25"/>
      <c r="H109" s="37"/>
      <c r="I109" s="37"/>
      <c r="J109" s="37">
        <f t="shared" si="4"/>
        <v>0</v>
      </c>
      <c r="K109" s="61" t="str">
        <f t="shared" si="5"/>
        <v>-</v>
      </c>
      <c r="L109" s="30"/>
      <c r="M109" s="7">
        <f t="shared" si="7"/>
        <v>1.1900000000000002</v>
      </c>
      <c r="N109" s="26" t="str">
        <f t="shared" si="6"/>
        <v>0</v>
      </c>
      <c r="O109" s="10">
        <f t="shared" si="8"/>
        <v>0.47600000000000114</v>
      </c>
      <c r="P109" s="52"/>
      <c r="Q109" s="52"/>
      <c r="R109" s="25"/>
      <c r="S109" s="53"/>
    </row>
    <row r="110" spans="2:19">
      <c r="B110" s="42">
        <v>107</v>
      </c>
      <c r="C110" s="45"/>
      <c r="D110" s="25"/>
      <c r="E110" s="25"/>
      <c r="F110" s="25"/>
      <c r="G110" s="25"/>
      <c r="H110" s="37"/>
      <c r="I110" s="37"/>
      <c r="J110" s="37">
        <f t="shared" si="4"/>
        <v>0</v>
      </c>
      <c r="K110" s="61" t="str">
        <f t="shared" si="5"/>
        <v>-</v>
      </c>
      <c r="L110" s="30"/>
      <c r="M110" s="7">
        <f t="shared" si="7"/>
        <v>1.1900000000000002</v>
      </c>
      <c r="N110" s="26" t="str">
        <f t="shared" si="6"/>
        <v>0</v>
      </c>
      <c r="O110" s="10">
        <f t="shared" si="8"/>
        <v>0.47600000000000114</v>
      </c>
      <c r="P110" s="52"/>
      <c r="Q110" s="52"/>
      <c r="R110" s="25"/>
      <c r="S110" s="53"/>
    </row>
    <row r="111" spans="2:19">
      <c r="B111" s="42">
        <v>108</v>
      </c>
      <c r="C111" s="45"/>
      <c r="D111" s="25"/>
      <c r="E111" s="25"/>
      <c r="F111" s="25"/>
      <c r="G111" s="25"/>
      <c r="H111" s="37"/>
      <c r="I111" s="37"/>
      <c r="J111" s="37">
        <f t="shared" si="4"/>
        <v>0</v>
      </c>
      <c r="K111" s="61" t="str">
        <f t="shared" si="5"/>
        <v>-</v>
      </c>
      <c r="L111" s="30"/>
      <c r="M111" s="7">
        <f t="shared" si="7"/>
        <v>1.1900000000000002</v>
      </c>
      <c r="N111" s="26" t="str">
        <f t="shared" si="6"/>
        <v>0</v>
      </c>
      <c r="O111" s="10">
        <f t="shared" si="8"/>
        <v>0.47600000000000114</v>
      </c>
      <c r="P111" s="52"/>
      <c r="Q111" s="52"/>
      <c r="R111" s="25"/>
      <c r="S111" s="53"/>
    </row>
    <row r="112" spans="2:19">
      <c r="B112" s="42">
        <v>109</v>
      </c>
      <c r="C112" s="45"/>
      <c r="D112" s="25"/>
      <c r="E112" s="25"/>
      <c r="F112" s="25"/>
      <c r="G112" s="25"/>
      <c r="H112" s="37"/>
      <c r="I112" s="37"/>
      <c r="J112" s="37">
        <f t="shared" si="4"/>
        <v>0</v>
      </c>
      <c r="K112" s="61" t="str">
        <f t="shared" si="5"/>
        <v>-</v>
      </c>
      <c r="L112" s="30"/>
      <c r="M112" s="7">
        <f t="shared" si="7"/>
        <v>1.1900000000000002</v>
      </c>
      <c r="N112" s="26" t="str">
        <f t="shared" si="6"/>
        <v>0</v>
      </c>
      <c r="O112" s="10">
        <f t="shared" si="8"/>
        <v>0.47600000000000114</v>
      </c>
      <c r="P112" s="52"/>
      <c r="Q112" s="52"/>
      <c r="R112" s="25"/>
      <c r="S112" s="53"/>
    </row>
    <row r="113" spans="2:19">
      <c r="B113" s="42">
        <v>110</v>
      </c>
      <c r="C113" s="45"/>
      <c r="D113" s="25"/>
      <c r="E113" s="25"/>
      <c r="F113" s="25"/>
      <c r="G113" s="25"/>
      <c r="H113" s="37"/>
      <c r="I113" s="37"/>
      <c r="J113" s="37">
        <f t="shared" si="4"/>
        <v>0</v>
      </c>
      <c r="K113" s="61" t="str">
        <f t="shared" si="5"/>
        <v>-</v>
      </c>
      <c r="L113" s="30"/>
      <c r="M113" s="7">
        <f t="shared" si="7"/>
        <v>1.1900000000000002</v>
      </c>
      <c r="N113" s="26" t="str">
        <f t="shared" si="6"/>
        <v>0</v>
      </c>
      <c r="O113" s="10">
        <f t="shared" si="8"/>
        <v>0.47600000000000114</v>
      </c>
      <c r="P113" s="52"/>
      <c r="Q113" s="52"/>
      <c r="R113" s="25"/>
      <c r="S113" s="53"/>
    </row>
    <row r="114" spans="2:19">
      <c r="B114" s="42">
        <v>111</v>
      </c>
      <c r="C114" s="45"/>
      <c r="D114" s="25"/>
      <c r="E114" s="25"/>
      <c r="F114" s="25"/>
      <c r="G114" s="25"/>
      <c r="H114" s="37"/>
      <c r="I114" s="37"/>
      <c r="J114" s="37">
        <f t="shared" si="4"/>
        <v>0</v>
      </c>
      <c r="K114" s="61" t="str">
        <f t="shared" si="5"/>
        <v>-</v>
      </c>
      <c r="L114" s="30"/>
      <c r="M114" s="7">
        <f t="shared" si="7"/>
        <v>1.1900000000000002</v>
      </c>
      <c r="N114" s="26" t="str">
        <f t="shared" si="6"/>
        <v>0</v>
      </c>
      <c r="O114" s="10">
        <f t="shared" si="8"/>
        <v>0.47600000000000114</v>
      </c>
      <c r="P114" s="52"/>
      <c r="Q114" s="52"/>
      <c r="R114" s="25"/>
      <c r="S114" s="53"/>
    </row>
    <row r="115" spans="2:19">
      <c r="B115" s="42">
        <v>112</v>
      </c>
      <c r="C115" s="45"/>
      <c r="D115" s="25"/>
      <c r="E115" s="25"/>
      <c r="F115" s="25"/>
      <c r="G115" s="25"/>
      <c r="H115" s="37"/>
      <c r="I115" s="37"/>
      <c r="J115" s="37">
        <f t="shared" si="4"/>
        <v>0</v>
      </c>
      <c r="K115" s="61" t="str">
        <f t="shared" si="5"/>
        <v>-</v>
      </c>
      <c r="L115" s="30"/>
      <c r="M115" s="7">
        <f t="shared" si="7"/>
        <v>1.1900000000000002</v>
      </c>
      <c r="N115" s="26" t="str">
        <f t="shared" si="6"/>
        <v>0</v>
      </c>
      <c r="O115" s="10">
        <f t="shared" si="8"/>
        <v>0.47600000000000114</v>
      </c>
      <c r="P115" s="52"/>
      <c r="Q115" s="52"/>
      <c r="R115" s="25"/>
      <c r="S115" s="53"/>
    </row>
    <row r="116" spans="2:19">
      <c r="B116" s="42">
        <v>113</v>
      </c>
      <c r="C116" s="45"/>
      <c r="D116" s="25"/>
      <c r="E116" s="25"/>
      <c r="F116" s="25"/>
      <c r="G116" s="25"/>
      <c r="H116" s="37"/>
      <c r="I116" s="37"/>
      <c r="J116" s="37">
        <f t="shared" si="4"/>
        <v>0</v>
      </c>
      <c r="K116" s="61" t="str">
        <f t="shared" si="5"/>
        <v>-</v>
      </c>
      <c r="L116" s="30"/>
      <c r="M116" s="7">
        <f t="shared" si="7"/>
        <v>1.1900000000000002</v>
      </c>
      <c r="N116" s="26" t="str">
        <f t="shared" si="6"/>
        <v>0</v>
      </c>
      <c r="O116" s="10">
        <f t="shared" si="8"/>
        <v>0.47600000000000114</v>
      </c>
      <c r="P116" s="52"/>
      <c r="Q116" s="52"/>
      <c r="R116" s="25"/>
      <c r="S116" s="53"/>
    </row>
    <row r="117" spans="2:19">
      <c r="B117" s="42">
        <v>114</v>
      </c>
      <c r="C117" s="45"/>
      <c r="D117" s="25"/>
      <c r="E117" s="25"/>
      <c r="F117" s="25"/>
      <c r="G117" s="25"/>
      <c r="H117" s="37"/>
      <c r="I117" s="37"/>
      <c r="J117" s="37">
        <f t="shared" ref="J117:J180" si="9">IFERROR(((H117-1)*I117),"-")</f>
        <v>0</v>
      </c>
      <c r="K117" s="61" t="str">
        <f t="shared" si="5"/>
        <v>-</v>
      </c>
      <c r="L117" s="30"/>
      <c r="M117" s="7">
        <f t="shared" si="7"/>
        <v>1.1900000000000002</v>
      </c>
      <c r="N117" s="26" t="str">
        <f t="shared" si="6"/>
        <v>0</v>
      </c>
      <c r="O117" s="10">
        <f t="shared" si="8"/>
        <v>0.47600000000000114</v>
      </c>
      <c r="P117" s="52"/>
      <c r="Q117" s="52"/>
      <c r="R117" s="25"/>
      <c r="S117" s="53"/>
    </row>
    <row r="118" spans="2:19">
      <c r="B118" s="42">
        <v>115</v>
      </c>
      <c r="C118" s="45"/>
      <c r="D118" s="25"/>
      <c r="E118" s="25"/>
      <c r="F118" s="25"/>
      <c r="G118" s="25"/>
      <c r="H118" s="37"/>
      <c r="I118" s="37"/>
      <c r="J118" s="37">
        <f t="shared" si="9"/>
        <v>0</v>
      </c>
      <c r="K118" s="61" t="str">
        <f t="shared" si="5"/>
        <v>-</v>
      </c>
      <c r="L118" s="30"/>
      <c r="M118" s="7">
        <f t="shared" si="7"/>
        <v>1.1900000000000002</v>
      </c>
      <c r="N118" s="26" t="str">
        <f t="shared" si="6"/>
        <v>0</v>
      </c>
      <c r="O118" s="10">
        <f t="shared" si="8"/>
        <v>0.47600000000000114</v>
      </c>
      <c r="P118" s="52"/>
      <c r="Q118" s="52"/>
      <c r="R118" s="25"/>
      <c r="S118" s="53"/>
    </row>
    <row r="119" spans="2:19">
      <c r="B119" s="42">
        <v>116</v>
      </c>
      <c r="C119" s="45"/>
      <c r="D119" s="25"/>
      <c r="E119" s="25"/>
      <c r="F119" s="25"/>
      <c r="G119" s="25"/>
      <c r="H119" s="37"/>
      <c r="I119" s="37"/>
      <c r="J119" s="37">
        <f t="shared" si="9"/>
        <v>0</v>
      </c>
      <c r="K119" s="61" t="str">
        <f t="shared" si="5"/>
        <v>-</v>
      </c>
      <c r="L119" s="30"/>
      <c r="M119" s="7">
        <f t="shared" si="7"/>
        <v>1.1900000000000002</v>
      </c>
      <c r="N119" s="26" t="str">
        <f t="shared" si="6"/>
        <v>0</v>
      </c>
      <c r="O119" s="10">
        <f t="shared" si="8"/>
        <v>0.47600000000000114</v>
      </c>
      <c r="P119" s="52"/>
      <c r="Q119" s="52"/>
      <c r="R119" s="25"/>
      <c r="S119" s="53"/>
    </row>
    <row r="120" spans="2:19">
      <c r="B120" s="42">
        <v>117</v>
      </c>
      <c r="C120" s="45"/>
      <c r="D120" s="25"/>
      <c r="E120" s="25"/>
      <c r="F120" s="25"/>
      <c r="G120" s="25"/>
      <c r="H120" s="37"/>
      <c r="I120" s="37"/>
      <c r="J120" s="37">
        <f t="shared" si="9"/>
        <v>0</v>
      </c>
      <c r="K120" s="61" t="str">
        <f t="shared" si="5"/>
        <v>-</v>
      </c>
      <c r="L120" s="30"/>
      <c r="M120" s="7">
        <f t="shared" si="7"/>
        <v>1.1900000000000002</v>
      </c>
      <c r="N120" s="26" t="str">
        <f t="shared" si="6"/>
        <v>0</v>
      </c>
      <c r="O120" s="10">
        <f t="shared" si="8"/>
        <v>0.47600000000000114</v>
      </c>
      <c r="P120" s="52"/>
      <c r="Q120" s="52"/>
      <c r="R120" s="25"/>
      <c r="S120" s="53"/>
    </row>
    <row r="121" spans="2:19">
      <c r="B121" s="42">
        <v>118</v>
      </c>
      <c r="C121" s="45"/>
      <c r="D121" s="25"/>
      <c r="E121" s="25"/>
      <c r="F121" s="25"/>
      <c r="G121" s="25"/>
      <c r="H121" s="37"/>
      <c r="I121" s="37"/>
      <c r="J121" s="37">
        <f t="shared" si="9"/>
        <v>0</v>
      </c>
      <c r="K121" s="61" t="str">
        <f t="shared" si="5"/>
        <v>-</v>
      </c>
      <c r="L121" s="30"/>
      <c r="M121" s="7">
        <f t="shared" si="7"/>
        <v>1.1900000000000002</v>
      </c>
      <c r="N121" s="26" t="str">
        <f t="shared" si="6"/>
        <v>0</v>
      </c>
      <c r="O121" s="10">
        <f t="shared" si="8"/>
        <v>0.47600000000000114</v>
      </c>
      <c r="P121" s="52"/>
      <c r="Q121" s="52"/>
      <c r="R121" s="25"/>
      <c r="S121" s="53"/>
    </row>
    <row r="122" spans="2:19">
      <c r="B122" s="42">
        <v>119</v>
      </c>
      <c r="C122" s="45"/>
      <c r="D122" s="25"/>
      <c r="E122" s="25"/>
      <c r="F122" s="25"/>
      <c r="G122" s="25"/>
      <c r="H122" s="37"/>
      <c r="I122" s="37"/>
      <c r="J122" s="37">
        <f t="shared" si="9"/>
        <v>0</v>
      </c>
      <c r="K122" s="61" t="str">
        <f t="shared" si="5"/>
        <v>-</v>
      </c>
      <c r="L122" s="30"/>
      <c r="M122" s="7">
        <f t="shared" si="7"/>
        <v>1.1900000000000002</v>
      </c>
      <c r="N122" s="26" t="str">
        <f t="shared" si="6"/>
        <v>0</v>
      </c>
      <c r="O122" s="10">
        <f t="shared" si="8"/>
        <v>0.47600000000000114</v>
      </c>
      <c r="P122" s="52"/>
      <c r="Q122" s="52"/>
      <c r="R122" s="25"/>
      <c r="S122" s="53"/>
    </row>
    <row r="123" spans="2:19">
      <c r="B123" s="42">
        <v>120</v>
      </c>
      <c r="C123" s="45"/>
      <c r="D123" s="25"/>
      <c r="E123" s="25"/>
      <c r="F123" s="25"/>
      <c r="G123" s="25"/>
      <c r="H123" s="37"/>
      <c r="I123" s="37"/>
      <c r="J123" s="37">
        <f t="shared" si="9"/>
        <v>0</v>
      </c>
      <c r="K123" s="61" t="str">
        <f t="shared" si="5"/>
        <v>-</v>
      </c>
      <c r="L123" s="30"/>
      <c r="M123" s="7">
        <f t="shared" si="7"/>
        <v>1.1900000000000002</v>
      </c>
      <c r="N123" s="26" t="str">
        <f t="shared" si="6"/>
        <v>0</v>
      </c>
      <c r="O123" s="10">
        <f t="shared" si="8"/>
        <v>0.47600000000000114</v>
      </c>
      <c r="P123" s="52"/>
      <c r="Q123" s="52"/>
      <c r="R123" s="25"/>
      <c r="S123" s="53"/>
    </row>
    <row r="124" spans="2:19">
      <c r="B124" s="42">
        <v>121</v>
      </c>
      <c r="C124" s="45"/>
      <c r="D124" s="25"/>
      <c r="E124" s="25"/>
      <c r="F124" s="25"/>
      <c r="G124" s="25"/>
      <c r="H124" s="37"/>
      <c r="I124" s="37"/>
      <c r="J124" s="37">
        <f t="shared" si="9"/>
        <v>0</v>
      </c>
      <c r="K124" s="61" t="str">
        <f t="shared" si="5"/>
        <v>-</v>
      </c>
      <c r="L124" s="30"/>
      <c r="M124" s="7">
        <f t="shared" si="7"/>
        <v>1.1900000000000002</v>
      </c>
      <c r="N124" s="26" t="str">
        <f t="shared" si="6"/>
        <v>0</v>
      </c>
      <c r="O124" s="10">
        <f t="shared" si="8"/>
        <v>0.47600000000000114</v>
      </c>
      <c r="P124" s="52"/>
      <c r="Q124" s="52"/>
      <c r="R124" s="25"/>
      <c r="S124" s="53"/>
    </row>
    <row r="125" spans="2:19">
      <c r="B125" s="42">
        <v>122</v>
      </c>
      <c r="C125" s="45"/>
      <c r="D125" s="25"/>
      <c r="E125" s="25"/>
      <c r="F125" s="25"/>
      <c r="G125" s="25"/>
      <c r="H125" s="37"/>
      <c r="I125" s="37"/>
      <c r="J125" s="37">
        <f t="shared" si="9"/>
        <v>0</v>
      </c>
      <c r="K125" s="61" t="str">
        <f t="shared" si="5"/>
        <v>-</v>
      </c>
      <c r="L125" s="30"/>
      <c r="M125" s="7">
        <f t="shared" si="7"/>
        <v>1.1900000000000002</v>
      </c>
      <c r="N125" s="26" t="str">
        <f t="shared" si="6"/>
        <v>0</v>
      </c>
      <c r="O125" s="10">
        <f t="shared" si="8"/>
        <v>0.47600000000000114</v>
      </c>
      <c r="P125" s="52"/>
      <c r="Q125" s="52"/>
      <c r="R125" s="25"/>
      <c r="S125" s="53"/>
    </row>
    <row r="126" spans="2:19">
      <c r="B126" s="42">
        <v>123</v>
      </c>
      <c r="C126" s="45"/>
      <c r="D126" s="25"/>
      <c r="E126" s="25"/>
      <c r="F126" s="25"/>
      <c r="G126" s="25"/>
      <c r="H126" s="37"/>
      <c r="I126" s="37"/>
      <c r="J126" s="37">
        <f t="shared" si="9"/>
        <v>0</v>
      </c>
      <c r="K126" s="61" t="str">
        <f t="shared" si="5"/>
        <v>-</v>
      </c>
      <c r="L126" s="30"/>
      <c r="M126" s="7">
        <f t="shared" si="7"/>
        <v>1.1900000000000002</v>
      </c>
      <c r="N126" s="26" t="str">
        <f t="shared" si="6"/>
        <v>0</v>
      </c>
      <c r="O126" s="10">
        <f t="shared" si="8"/>
        <v>0.47600000000000114</v>
      </c>
      <c r="P126" s="52"/>
      <c r="Q126" s="52"/>
      <c r="R126" s="25"/>
      <c r="S126" s="53"/>
    </row>
    <row r="127" spans="2:19">
      <c r="B127" s="42">
        <v>124</v>
      </c>
      <c r="C127" s="45"/>
      <c r="D127" s="25"/>
      <c r="E127" s="25"/>
      <c r="F127" s="25"/>
      <c r="G127" s="25"/>
      <c r="H127" s="37"/>
      <c r="I127" s="37"/>
      <c r="J127" s="37">
        <f t="shared" si="9"/>
        <v>0</v>
      </c>
      <c r="K127" s="61" t="str">
        <f t="shared" si="5"/>
        <v>-</v>
      </c>
      <c r="L127" s="30"/>
      <c r="M127" s="7">
        <f t="shared" si="7"/>
        <v>1.1900000000000002</v>
      </c>
      <c r="N127" s="26" t="str">
        <f t="shared" si="6"/>
        <v>0</v>
      </c>
      <c r="O127" s="10">
        <f t="shared" si="8"/>
        <v>0.47600000000000114</v>
      </c>
      <c r="P127" s="52"/>
      <c r="Q127" s="52"/>
      <c r="R127" s="25"/>
      <c r="S127" s="53"/>
    </row>
    <row r="128" spans="2:19">
      <c r="B128" s="42">
        <v>125</v>
      </c>
      <c r="C128" s="45"/>
      <c r="D128" s="25"/>
      <c r="E128" s="25"/>
      <c r="F128" s="25"/>
      <c r="G128" s="25"/>
      <c r="H128" s="37"/>
      <c r="I128" s="37"/>
      <c r="J128" s="37">
        <f t="shared" si="9"/>
        <v>0</v>
      </c>
      <c r="K128" s="61" t="str">
        <f t="shared" si="5"/>
        <v>-</v>
      </c>
      <c r="L128" s="30"/>
      <c r="M128" s="7">
        <f t="shared" si="7"/>
        <v>1.1900000000000002</v>
      </c>
      <c r="N128" s="26" t="str">
        <f t="shared" si="6"/>
        <v>0</v>
      </c>
      <c r="O128" s="10">
        <f t="shared" si="8"/>
        <v>0.47600000000000114</v>
      </c>
      <c r="P128" s="52"/>
      <c r="Q128" s="52"/>
      <c r="R128" s="25"/>
      <c r="S128" s="53"/>
    </row>
    <row r="129" spans="2:19">
      <c r="B129" s="42">
        <v>126</v>
      </c>
      <c r="C129" s="45"/>
      <c r="D129" s="25"/>
      <c r="E129" s="25"/>
      <c r="F129" s="25"/>
      <c r="G129" s="25"/>
      <c r="H129" s="37"/>
      <c r="I129" s="37"/>
      <c r="J129" s="37">
        <f t="shared" si="9"/>
        <v>0</v>
      </c>
      <c r="K129" s="61" t="str">
        <f t="shared" si="5"/>
        <v>-</v>
      </c>
      <c r="L129" s="30"/>
      <c r="M129" s="7">
        <f t="shared" si="7"/>
        <v>1.1900000000000002</v>
      </c>
      <c r="N129" s="26" t="str">
        <f t="shared" si="6"/>
        <v>0</v>
      </c>
      <c r="O129" s="10">
        <f t="shared" si="8"/>
        <v>0.47600000000000114</v>
      </c>
      <c r="P129" s="52"/>
      <c r="Q129" s="52"/>
      <c r="R129" s="25"/>
      <c r="S129" s="53"/>
    </row>
    <row r="130" spans="2:19">
      <c r="B130" s="42">
        <v>127</v>
      </c>
      <c r="C130" s="45"/>
      <c r="D130" s="25"/>
      <c r="E130" s="25"/>
      <c r="F130" s="25"/>
      <c r="G130" s="25"/>
      <c r="H130" s="37"/>
      <c r="I130" s="37"/>
      <c r="J130" s="37">
        <f t="shared" si="9"/>
        <v>0</v>
      </c>
      <c r="K130" s="61" t="str">
        <f t="shared" si="5"/>
        <v>-</v>
      </c>
      <c r="L130" s="30"/>
      <c r="M130" s="7">
        <f t="shared" si="7"/>
        <v>1.1900000000000002</v>
      </c>
      <c r="N130" s="26" t="str">
        <f t="shared" si="6"/>
        <v>0</v>
      </c>
      <c r="O130" s="10">
        <f t="shared" si="8"/>
        <v>0.47600000000000114</v>
      </c>
      <c r="P130" s="52"/>
      <c r="Q130" s="52"/>
      <c r="R130" s="25"/>
      <c r="S130" s="53"/>
    </row>
    <row r="131" spans="2:19">
      <c r="B131" s="42">
        <v>128</v>
      </c>
      <c r="C131" s="45"/>
      <c r="D131" s="25"/>
      <c r="E131" s="25"/>
      <c r="F131" s="25"/>
      <c r="G131" s="25"/>
      <c r="H131" s="37"/>
      <c r="I131" s="37"/>
      <c r="J131" s="37">
        <f t="shared" si="9"/>
        <v>0</v>
      </c>
      <c r="K131" s="61" t="str">
        <f t="shared" si="5"/>
        <v>-</v>
      </c>
      <c r="L131" s="30"/>
      <c r="M131" s="7">
        <f t="shared" si="7"/>
        <v>1.1900000000000002</v>
      </c>
      <c r="N131" s="26" t="str">
        <f t="shared" si="6"/>
        <v>0</v>
      </c>
      <c r="O131" s="10">
        <f t="shared" si="8"/>
        <v>0.47600000000000114</v>
      </c>
      <c r="P131" s="52"/>
      <c r="Q131" s="52"/>
      <c r="R131" s="25"/>
      <c r="S131" s="53"/>
    </row>
    <row r="132" spans="2:19">
      <c r="B132" s="42">
        <v>129</v>
      </c>
      <c r="C132" s="45"/>
      <c r="D132" s="25"/>
      <c r="E132" s="25"/>
      <c r="F132" s="25"/>
      <c r="G132" s="25"/>
      <c r="H132" s="37"/>
      <c r="I132" s="37"/>
      <c r="J132" s="37">
        <f t="shared" si="9"/>
        <v>0</v>
      </c>
      <c r="K132" s="61" t="str">
        <f t="shared" si="5"/>
        <v>-</v>
      </c>
      <c r="L132" s="30"/>
      <c r="M132" s="7">
        <f t="shared" si="7"/>
        <v>1.1900000000000002</v>
      </c>
      <c r="N132" s="26" t="str">
        <f t="shared" si="6"/>
        <v>0</v>
      </c>
      <c r="O132" s="10">
        <f t="shared" si="8"/>
        <v>0.47600000000000114</v>
      </c>
      <c r="P132" s="52"/>
      <c r="Q132" s="52"/>
      <c r="R132" s="25"/>
      <c r="S132" s="53"/>
    </row>
    <row r="133" spans="2:19">
      <c r="B133" s="42">
        <v>130</v>
      </c>
      <c r="C133" s="45"/>
      <c r="D133" s="25"/>
      <c r="E133" s="25"/>
      <c r="F133" s="25"/>
      <c r="G133" s="25"/>
      <c r="H133" s="37"/>
      <c r="I133" s="37"/>
      <c r="J133" s="37">
        <f t="shared" si="9"/>
        <v>0</v>
      </c>
      <c r="K133" s="61" t="str">
        <f t="shared" si="5"/>
        <v>-</v>
      </c>
      <c r="L133" s="30"/>
      <c r="M133" s="7">
        <f t="shared" si="7"/>
        <v>1.1900000000000002</v>
      </c>
      <c r="N133" s="26" t="str">
        <f t="shared" si="6"/>
        <v>0</v>
      </c>
      <c r="O133" s="10">
        <f t="shared" si="8"/>
        <v>0.47600000000000114</v>
      </c>
      <c r="P133" s="52"/>
      <c r="Q133" s="52"/>
      <c r="R133" s="25"/>
      <c r="S133" s="53"/>
    </row>
    <row r="134" spans="2:19">
      <c r="B134" s="42">
        <v>131</v>
      </c>
      <c r="C134" s="45"/>
      <c r="D134" s="25"/>
      <c r="E134" s="25"/>
      <c r="F134" s="25"/>
      <c r="G134" s="25"/>
      <c r="H134" s="37"/>
      <c r="I134" s="37"/>
      <c r="J134" s="37">
        <f t="shared" si="9"/>
        <v>0</v>
      </c>
      <c r="K134" s="61" t="str">
        <f t="shared" si="5"/>
        <v>-</v>
      </c>
      <c r="L134" s="30"/>
      <c r="M134" s="7">
        <f t="shared" si="7"/>
        <v>1.1900000000000002</v>
      </c>
      <c r="N134" s="26" t="str">
        <f t="shared" si="6"/>
        <v>0</v>
      </c>
      <c r="O134" s="10">
        <f t="shared" si="8"/>
        <v>0.47600000000000114</v>
      </c>
      <c r="P134" s="52"/>
      <c r="Q134" s="52"/>
      <c r="R134" s="25"/>
      <c r="S134" s="53"/>
    </row>
    <row r="135" spans="2:19">
      <c r="B135" s="42">
        <v>132</v>
      </c>
      <c r="C135" s="45"/>
      <c r="D135" s="25"/>
      <c r="E135" s="25"/>
      <c r="F135" s="25"/>
      <c r="G135" s="25"/>
      <c r="H135" s="37"/>
      <c r="I135" s="37"/>
      <c r="J135" s="37">
        <f t="shared" si="9"/>
        <v>0</v>
      </c>
      <c r="K135" s="61" t="str">
        <f t="shared" si="5"/>
        <v>-</v>
      </c>
      <c r="L135" s="30"/>
      <c r="M135" s="7">
        <f t="shared" ref="M135:M198" si="10">L135+M134</f>
        <v>1.1900000000000002</v>
      </c>
      <c r="N135" s="26" t="str">
        <f t="shared" si="6"/>
        <v>0</v>
      </c>
      <c r="O135" s="10">
        <f t="shared" ref="O135:O198" si="11">N135+O134</f>
        <v>0.47600000000000114</v>
      </c>
      <c r="P135" s="52"/>
      <c r="Q135" s="52"/>
      <c r="R135" s="25"/>
      <c r="S135" s="53"/>
    </row>
    <row r="136" spans="2:19">
      <c r="B136" s="42">
        <v>133</v>
      </c>
      <c r="C136" s="45"/>
      <c r="D136" s="25"/>
      <c r="E136" s="25"/>
      <c r="F136" s="25"/>
      <c r="G136" s="25"/>
      <c r="H136" s="37"/>
      <c r="I136" s="37"/>
      <c r="J136" s="37">
        <f t="shared" si="9"/>
        <v>0</v>
      </c>
      <c r="K136" s="61" t="str">
        <f t="shared" si="5"/>
        <v>-</v>
      </c>
      <c r="L136" s="30"/>
      <c r="M136" s="7">
        <f t="shared" si="10"/>
        <v>1.1900000000000002</v>
      </c>
      <c r="N136" s="26" t="str">
        <f t="shared" si="6"/>
        <v>0</v>
      </c>
      <c r="O136" s="10">
        <f t="shared" si="11"/>
        <v>0.47600000000000114</v>
      </c>
      <c r="P136" s="52"/>
      <c r="Q136" s="52"/>
      <c r="R136" s="25"/>
      <c r="S136" s="53"/>
    </row>
    <row r="137" spans="2:19">
      <c r="B137" s="42">
        <v>134</v>
      </c>
      <c r="C137" s="45"/>
      <c r="D137" s="25"/>
      <c r="E137" s="25"/>
      <c r="F137" s="25"/>
      <c r="G137" s="25"/>
      <c r="H137" s="37"/>
      <c r="I137" s="37"/>
      <c r="J137" s="37">
        <f t="shared" si="9"/>
        <v>0</v>
      </c>
      <c r="K137" s="61" t="str">
        <f t="shared" si="5"/>
        <v>-</v>
      </c>
      <c r="L137" s="30"/>
      <c r="M137" s="7">
        <f t="shared" si="10"/>
        <v>1.1900000000000002</v>
      </c>
      <c r="N137" s="26" t="str">
        <f t="shared" si="6"/>
        <v>0</v>
      </c>
      <c r="O137" s="10">
        <f t="shared" si="11"/>
        <v>0.47600000000000114</v>
      </c>
      <c r="P137" s="52"/>
      <c r="Q137" s="52"/>
      <c r="R137" s="25"/>
      <c r="S137" s="53"/>
    </row>
    <row r="138" spans="2:19">
      <c r="B138" s="42">
        <v>135</v>
      </c>
      <c r="C138" s="45"/>
      <c r="D138" s="25"/>
      <c r="E138" s="25"/>
      <c r="F138" s="25"/>
      <c r="G138" s="25"/>
      <c r="H138" s="37"/>
      <c r="I138" s="37"/>
      <c r="J138" s="37">
        <f t="shared" si="9"/>
        <v>0</v>
      </c>
      <c r="K138" s="61" t="str">
        <f t="shared" si="5"/>
        <v>-</v>
      </c>
      <c r="L138" s="30"/>
      <c r="M138" s="7">
        <f t="shared" si="10"/>
        <v>1.1900000000000002</v>
      </c>
      <c r="N138" s="26" t="str">
        <f t="shared" si="6"/>
        <v>0</v>
      </c>
      <c r="O138" s="10">
        <f t="shared" si="11"/>
        <v>0.47600000000000114</v>
      </c>
      <c r="P138" s="52"/>
      <c r="Q138" s="52"/>
      <c r="R138" s="25"/>
      <c r="S138" s="53"/>
    </row>
    <row r="139" spans="2:19">
      <c r="B139" s="42">
        <v>136</v>
      </c>
      <c r="C139" s="45"/>
      <c r="D139" s="25"/>
      <c r="E139" s="25"/>
      <c r="F139" s="25"/>
      <c r="G139" s="25"/>
      <c r="H139" s="37"/>
      <c r="I139" s="37"/>
      <c r="J139" s="37">
        <f t="shared" si="9"/>
        <v>0</v>
      </c>
      <c r="K139" s="61" t="str">
        <f t="shared" si="5"/>
        <v>-</v>
      </c>
      <c r="L139" s="30"/>
      <c r="M139" s="7">
        <f t="shared" si="10"/>
        <v>1.1900000000000002</v>
      </c>
      <c r="N139" s="26" t="str">
        <f t="shared" si="6"/>
        <v>0</v>
      </c>
      <c r="O139" s="10">
        <f t="shared" si="11"/>
        <v>0.47600000000000114</v>
      </c>
      <c r="P139" s="52"/>
      <c r="Q139" s="52"/>
      <c r="R139" s="25"/>
      <c r="S139" s="53"/>
    </row>
    <row r="140" spans="2:19">
      <c r="B140" s="42">
        <v>137</v>
      </c>
      <c r="C140" s="45"/>
      <c r="D140" s="25"/>
      <c r="E140" s="25"/>
      <c r="F140" s="25"/>
      <c r="G140" s="25"/>
      <c r="H140" s="37"/>
      <c r="I140" s="37"/>
      <c r="J140" s="37">
        <f t="shared" si="9"/>
        <v>0</v>
      </c>
      <c r="K140" s="61" t="str">
        <f t="shared" si="5"/>
        <v>-</v>
      </c>
      <c r="L140" s="30"/>
      <c r="M140" s="7">
        <f t="shared" si="10"/>
        <v>1.1900000000000002</v>
      </c>
      <c r="N140" s="26" t="str">
        <f t="shared" si="6"/>
        <v>0</v>
      </c>
      <c r="O140" s="10">
        <f t="shared" si="11"/>
        <v>0.47600000000000114</v>
      </c>
      <c r="P140" s="52"/>
      <c r="Q140" s="52"/>
      <c r="R140" s="25"/>
      <c r="S140" s="53"/>
    </row>
    <row r="141" spans="2:19">
      <c r="B141" s="42">
        <v>138</v>
      </c>
      <c r="C141" s="45"/>
      <c r="D141" s="25"/>
      <c r="E141" s="25"/>
      <c r="F141" s="25"/>
      <c r="G141" s="25"/>
      <c r="H141" s="37"/>
      <c r="I141" s="37"/>
      <c r="J141" s="37">
        <f t="shared" si="9"/>
        <v>0</v>
      </c>
      <c r="K141" s="61" t="str">
        <f t="shared" si="5"/>
        <v>-</v>
      </c>
      <c r="L141" s="30"/>
      <c r="M141" s="7">
        <f t="shared" si="10"/>
        <v>1.1900000000000002</v>
      </c>
      <c r="N141" s="26" t="str">
        <f t="shared" si="6"/>
        <v>0</v>
      </c>
      <c r="O141" s="10">
        <f t="shared" si="11"/>
        <v>0.47600000000000114</v>
      </c>
      <c r="P141" s="52"/>
      <c r="Q141" s="52"/>
      <c r="R141" s="25"/>
      <c r="S141" s="53"/>
    </row>
    <row r="142" spans="2:19">
      <c r="B142" s="42">
        <v>139</v>
      </c>
      <c r="C142" s="45"/>
      <c r="D142" s="25"/>
      <c r="E142" s="25"/>
      <c r="F142" s="25"/>
      <c r="G142" s="25"/>
      <c r="H142" s="37"/>
      <c r="I142" s="37"/>
      <c r="J142" s="37">
        <f t="shared" si="9"/>
        <v>0</v>
      </c>
      <c r="K142" s="61" t="str">
        <f t="shared" si="5"/>
        <v>-</v>
      </c>
      <c r="L142" s="30"/>
      <c r="M142" s="7">
        <f t="shared" si="10"/>
        <v>1.1900000000000002</v>
      </c>
      <c r="N142" s="26" t="str">
        <f t="shared" si="6"/>
        <v>0</v>
      </c>
      <c r="O142" s="10">
        <f t="shared" si="11"/>
        <v>0.47600000000000114</v>
      </c>
      <c r="P142" s="52"/>
      <c r="Q142" s="52"/>
      <c r="R142" s="25"/>
      <c r="S142" s="53"/>
    </row>
    <row r="143" spans="2:19">
      <c r="B143" s="42">
        <v>140</v>
      </c>
      <c r="C143" s="45"/>
      <c r="D143" s="25"/>
      <c r="E143" s="25"/>
      <c r="F143" s="25"/>
      <c r="G143" s="25"/>
      <c r="H143" s="37"/>
      <c r="I143" s="37"/>
      <c r="J143" s="37">
        <f t="shared" si="9"/>
        <v>0</v>
      </c>
      <c r="K143" s="61" t="str">
        <f t="shared" si="5"/>
        <v>-</v>
      </c>
      <c r="L143" s="30"/>
      <c r="M143" s="7">
        <f t="shared" si="10"/>
        <v>1.1900000000000002</v>
      </c>
      <c r="N143" s="26" t="str">
        <f t="shared" si="6"/>
        <v>0</v>
      </c>
      <c r="O143" s="10">
        <f t="shared" si="11"/>
        <v>0.47600000000000114</v>
      </c>
      <c r="P143" s="52"/>
      <c r="Q143" s="52"/>
      <c r="R143" s="25"/>
      <c r="S143" s="53"/>
    </row>
    <row r="144" spans="2:19">
      <c r="B144" s="42">
        <v>141</v>
      </c>
      <c r="C144" s="45"/>
      <c r="D144" s="25"/>
      <c r="E144" s="25"/>
      <c r="F144" s="25"/>
      <c r="G144" s="25"/>
      <c r="H144" s="37"/>
      <c r="I144" s="37"/>
      <c r="J144" s="37">
        <f t="shared" si="9"/>
        <v>0</v>
      </c>
      <c r="K144" s="61" t="str">
        <f t="shared" si="5"/>
        <v>-</v>
      </c>
      <c r="L144" s="30"/>
      <c r="M144" s="7">
        <f t="shared" si="10"/>
        <v>1.1900000000000002</v>
      </c>
      <c r="N144" s="26" t="str">
        <f t="shared" si="6"/>
        <v>0</v>
      </c>
      <c r="O144" s="10">
        <f t="shared" si="11"/>
        <v>0.47600000000000114</v>
      </c>
      <c r="P144" s="52"/>
      <c r="Q144" s="52"/>
      <c r="R144" s="25"/>
      <c r="S144" s="53"/>
    </row>
    <row r="145" spans="2:19">
      <c r="B145" s="42">
        <v>142</v>
      </c>
      <c r="C145" s="45"/>
      <c r="D145" s="25"/>
      <c r="E145" s="25"/>
      <c r="F145" s="25"/>
      <c r="G145" s="25"/>
      <c r="H145" s="37"/>
      <c r="I145" s="37"/>
      <c r="J145" s="37">
        <f t="shared" si="9"/>
        <v>0</v>
      </c>
      <c r="K145" s="61" t="str">
        <f t="shared" si="5"/>
        <v>-</v>
      </c>
      <c r="L145" s="30"/>
      <c r="M145" s="7">
        <f t="shared" si="10"/>
        <v>1.1900000000000002</v>
      </c>
      <c r="N145" s="26" t="str">
        <f t="shared" si="6"/>
        <v>0</v>
      </c>
      <c r="O145" s="10">
        <f t="shared" si="11"/>
        <v>0.47600000000000114</v>
      </c>
      <c r="P145" s="52"/>
      <c r="Q145" s="52"/>
      <c r="R145" s="25"/>
      <c r="S145" s="53"/>
    </row>
    <row r="146" spans="2:19">
      <c r="B146" s="42">
        <v>143</v>
      </c>
      <c r="C146" s="45"/>
      <c r="D146" s="25"/>
      <c r="E146" s="25"/>
      <c r="F146" s="25"/>
      <c r="G146" s="25"/>
      <c r="H146" s="37"/>
      <c r="I146" s="37"/>
      <c r="J146" s="37">
        <f t="shared" si="9"/>
        <v>0</v>
      </c>
      <c r="K146" s="61" t="str">
        <f t="shared" si="5"/>
        <v>-</v>
      </c>
      <c r="L146" s="30"/>
      <c r="M146" s="7">
        <f t="shared" si="10"/>
        <v>1.1900000000000002</v>
      </c>
      <c r="N146" s="26" t="str">
        <f t="shared" si="6"/>
        <v>0</v>
      </c>
      <c r="O146" s="10">
        <f t="shared" si="11"/>
        <v>0.47600000000000114</v>
      </c>
      <c r="P146" s="52"/>
      <c r="Q146" s="52"/>
      <c r="R146" s="25"/>
      <c r="S146" s="53"/>
    </row>
    <row r="147" spans="2:19">
      <c r="B147" s="42">
        <v>144</v>
      </c>
      <c r="C147" s="45"/>
      <c r="D147" s="25"/>
      <c r="E147" s="25"/>
      <c r="F147" s="25"/>
      <c r="G147" s="25"/>
      <c r="H147" s="37"/>
      <c r="I147" s="37"/>
      <c r="J147" s="37">
        <f t="shared" si="9"/>
        <v>0</v>
      </c>
      <c r="K147" s="61" t="str">
        <f t="shared" si="5"/>
        <v>-</v>
      </c>
      <c r="L147" s="30"/>
      <c r="M147" s="7">
        <f t="shared" si="10"/>
        <v>1.1900000000000002</v>
      </c>
      <c r="N147" s="26" t="str">
        <f t="shared" si="6"/>
        <v>0</v>
      </c>
      <c r="O147" s="10">
        <f t="shared" si="11"/>
        <v>0.47600000000000114</v>
      </c>
      <c r="P147" s="52"/>
      <c r="Q147" s="52"/>
      <c r="R147" s="25"/>
      <c r="S147" s="53"/>
    </row>
    <row r="148" spans="2:19">
      <c r="B148" s="42">
        <v>145</v>
      </c>
      <c r="C148" s="45"/>
      <c r="D148" s="25"/>
      <c r="E148" s="25"/>
      <c r="F148" s="25"/>
      <c r="G148" s="25"/>
      <c r="H148" s="37"/>
      <c r="I148" s="37"/>
      <c r="J148" s="37">
        <f t="shared" si="9"/>
        <v>0</v>
      </c>
      <c r="K148" s="61" t="str">
        <f t="shared" si="5"/>
        <v>-</v>
      </c>
      <c r="L148" s="30"/>
      <c r="M148" s="7">
        <f t="shared" si="10"/>
        <v>1.1900000000000002</v>
      </c>
      <c r="N148" s="26" t="str">
        <f t="shared" si="6"/>
        <v>0</v>
      </c>
      <c r="O148" s="10">
        <f t="shared" si="11"/>
        <v>0.47600000000000114</v>
      </c>
      <c r="P148" s="52"/>
      <c r="Q148" s="52"/>
      <c r="R148" s="25"/>
      <c r="S148" s="53"/>
    </row>
    <row r="149" spans="2:19">
      <c r="B149" s="42">
        <v>146</v>
      </c>
      <c r="C149" s="45"/>
      <c r="D149" s="25"/>
      <c r="E149" s="25"/>
      <c r="F149" s="25"/>
      <c r="G149" s="25"/>
      <c r="H149" s="37"/>
      <c r="I149" s="37"/>
      <c r="J149" s="37">
        <f t="shared" si="9"/>
        <v>0</v>
      </c>
      <c r="K149" s="61" t="str">
        <f t="shared" si="5"/>
        <v>-</v>
      </c>
      <c r="L149" s="30"/>
      <c r="M149" s="7">
        <f t="shared" si="10"/>
        <v>1.1900000000000002</v>
      </c>
      <c r="N149" s="26" t="str">
        <f t="shared" si="6"/>
        <v>0</v>
      </c>
      <c r="O149" s="10">
        <f t="shared" si="11"/>
        <v>0.47600000000000114</v>
      </c>
      <c r="P149" s="52"/>
      <c r="Q149" s="52"/>
      <c r="R149" s="25"/>
      <c r="S149" s="53"/>
    </row>
    <row r="150" spans="2:19">
      <c r="B150" s="42">
        <v>147</v>
      </c>
      <c r="C150" s="45"/>
      <c r="D150" s="25"/>
      <c r="E150" s="25"/>
      <c r="F150" s="25"/>
      <c r="G150" s="25"/>
      <c r="H150" s="37"/>
      <c r="I150" s="37"/>
      <c r="J150" s="37">
        <f t="shared" si="9"/>
        <v>0</v>
      </c>
      <c r="K150" s="61" t="str">
        <f t="shared" si="5"/>
        <v>-</v>
      </c>
      <c r="L150" s="30"/>
      <c r="M150" s="7">
        <f t="shared" si="10"/>
        <v>1.1900000000000002</v>
      </c>
      <c r="N150" s="26" t="str">
        <f t="shared" si="6"/>
        <v>0</v>
      </c>
      <c r="O150" s="10">
        <f t="shared" si="11"/>
        <v>0.47600000000000114</v>
      </c>
      <c r="P150" s="52"/>
      <c r="Q150" s="52"/>
      <c r="R150" s="25"/>
      <c r="S150" s="53"/>
    </row>
    <row r="151" spans="2:19">
      <c r="B151" s="42">
        <v>148</v>
      </c>
      <c r="C151" s="45"/>
      <c r="D151" s="25"/>
      <c r="E151" s="25"/>
      <c r="F151" s="25"/>
      <c r="G151" s="25"/>
      <c r="H151" s="37"/>
      <c r="I151" s="37"/>
      <c r="J151" s="37">
        <f t="shared" si="9"/>
        <v>0</v>
      </c>
      <c r="K151" s="61" t="str">
        <f t="shared" si="5"/>
        <v>-</v>
      </c>
      <c r="L151" s="30"/>
      <c r="M151" s="7">
        <f t="shared" si="10"/>
        <v>1.1900000000000002</v>
      </c>
      <c r="N151" s="26" t="str">
        <f t="shared" si="6"/>
        <v>0</v>
      </c>
      <c r="O151" s="10">
        <f t="shared" si="11"/>
        <v>0.47600000000000114</v>
      </c>
      <c r="P151" s="52"/>
      <c r="Q151" s="52"/>
      <c r="R151" s="25"/>
      <c r="S151" s="53"/>
    </row>
    <row r="152" spans="2:19">
      <c r="B152" s="42">
        <v>149</v>
      </c>
      <c r="C152" s="45"/>
      <c r="D152" s="25"/>
      <c r="E152" s="25"/>
      <c r="F152" s="25"/>
      <c r="G152" s="25"/>
      <c r="H152" s="37"/>
      <c r="I152" s="37"/>
      <c r="J152" s="37">
        <f t="shared" si="9"/>
        <v>0</v>
      </c>
      <c r="K152" s="61" t="str">
        <f t="shared" si="5"/>
        <v>-</v>
      </c>
      <c r="L152" s="30"/>
      <c r="M152" s="7">
        <f t="shared" si="10"/>
        <v>1.1900000000000002</v>
      </c>
      <c r="N152" s="26" t="str">
        <f t="shared" si="6"/>
        <v>0</v>
      </c>
      <c r="O152" s="10">
        <f t="shared" si="11"/>
        <v>0.47600000000000114</v>
      </c>
      <c r="P152" s="52"/>
      <c r="Q152" s="52"/>
      <c r="R152" s="25"/>
      <c r="S152" s="53"/>
    </row>
    <row r="153" spans="2:19">
      <c r="B153" s="42">
        <v>150</v>
      </c>
      <c r="C153" s="45"/>
      <c r="D153" s="25"/>
      <c r="E153" s="25"/>
      <c r="F153" s="25"/>
      <c r="G153" s="25"/>
      <c r="H153" s="37"/>
      <c r="I153" s="37"/>
      <c r="J153" s="37">
        <f t="shared" si="9"/>
        <v>0</v>
      </c>
      <c r="K153" s="61" t="str">
        <f t="shared" si="5"/>
        <v>-</v>
      </c>
      <c r="L153" s="30"/>
      <c r="M153" s="7">
        <f t="shared" si="10"/>
        <v>1.1900000000000002</v>
      </c>
      <c r="N153" s="26" t="str">
        <f t="shared" si="6"/>
        <v>0</v>
      </c>
      <c r="O153" s="10">
        <f t="shared" si="11"/>
        <v>0.47600000000000114</v>
      </c>
      <c r="P153" s="52"/>
      <c r="Q153" s="52"/>
      <c r="R153" s="25"/>
      <c r="S153" s="53"/>
    </row>
    <row r="154" spans="2:19">
      <c r="B154" s="42">
        <v>151</v>
      </c>
      <c r="C154" s="45"/>
      <c r="D154" s="25"/>
      <c r="E154" s="25"/>
      <c r="F154" s="25"/>
      <c r="G154" s="25"/>
      <c r="H154" s="37"/>
      <c r="I154" s="37"/>
      <c r="J154" s="37">
        <f t="shared" si="9"/>
        <v>0</v>
      </c>
      <c r="K154" s="61" t="str">
        <f t="shared" si="5"/>
        <v>-</v>
      </c>
      <c r="L154" s="30"/>
      <c r="M154" s="7">
        <f t="shared" si="10"/>
        <v>1.1900000000000002</v>
      </c>
      <c r="N154" s="26" t="str">
        <f t="shared" si="6"/>
        <v>0</v>
      </c>
      <c r="O154" s="10">
        <f t="shared" si="11"/>
        <v>0.47600000000000114</v>
      </c>
      <c r="P154" s="52"/>
      <c r="Q154" s="52"/>
      <c r="R154" s="25"/>
      <c r="S154" s="53"/>
    </row>
    <row r="155" spans="2:19">
      <c r="B155" s="42">
        <v>152</v>
      </c>
      <c r="C155" s="45"/>
      <c r="D155" s="25"/>
      <c r="E155" s="25"/>
      <c r="F155" s="25"/>
      <c r="G155" s="25"/>
      <c r="H155" s="37"/>
      <c r="I155" s="37"/>
      <c r="J155" s="37">
        <f t="shared" si="9"/>
        <v>0</v>
      </c>
      <c r="K155" s="61" t="str">
        <f t="shared" si="5"/>
        <v>-</v>
      </c>
      <c r="L155" s="30"/>
      <c r="M155" s="7">
        <f t="shared" si="10"/>
        <v>1.1900000000000002</v>
      </c>
      <c r="N155" s="26" t="str">
        <f t="shared" si="6"/>
        <v>0</v>
      </c>
      <c r="O155" s="10">
        <f t="shared" si="11"/>
        <v>0.47600000000000114</v>
      </c>
      <c r="P155" s="52"/>
      <c r="Q155" s="52"/>
      <c r="R155" s="25"/>
      <c r="S155" s="53"/>
    </row>
    <row r="156" spans="2:19">
      <c r="B156" s="42">
        <v>153</v>
      </c>
      <c r="C156" s="45"/>
      <c r="D156" s="25"/>
      <c r="E156" s="25"/>
      <c r="F156" s="25"/>
      <c r="G156" s="25"/>
      <c r="H156" s="37"/>
      <c r="I156" s="37"/>
      <c r="J156" s="37">
        <f t="shared" si="9"/>
        <v>0</v>
      </c>
      <c r="K156" s="61" t="str">
        <f t="shared" si="5"/>
        <v>-</v>
      </c>
      <c r="L156" s="30"/>
      <c r="M156" s="7">
        <f t="shared" si="10"/>
        <v>1.1900000000000002</v>
      </c>
      <c r="N156" s="26" t="str">
        <f t="shared" si="6"/>
        <v>0</v>
      </c>
      <c r="O156" s="10">
        <f t="shared" si="11"/>
        <v>0.47600000000000114</v>
      </c>
      <c r="P156" s="52"/>
      <c r="Q156" s="52"/>
      <c r="R156" s="25"/>
      <c r="S156" s="53"/>
    </row>
    <row r="157" spans="2:19">
      <c r="B157" s="42">
        <v>154</v>
      </c>
      <c r="C157" s="45"/>
      <c r="D157" s="25"/>
      <c r="E157" s="25"/>
      <c r="F157" s="25"/>
      <c r="G157" s="25"/>
      <c r="H157" s="37"/>
      <c r="I157" s="37"/>
      <c r="J157" s="37">
        <f t="shared" si="9"/>
        <v>0</v>
      </c>
      <c r="K157" s="61" t="str">
        <f t="shared" si="5"/>
        <v>-</v>
      </c>
      <c r="L157" s="30"/>
      <c r="M157" s="7">
        <f t="shared" si="10"/>
        <v>1.1900000000000002</v>
      </c>
      <c r="N157" s="26" t="str">
        <f t="shared" si="6"/>
        <v>0</v>
      </c>
      <c r="O157" s="10">
        <f t="shared" si="11"/>
        <v>0.47600000000000114</v>
      </c>
      <c r="P157" s="52"/>
      <c r="Q157" s="52"/>
      <c r="R157" s="25"/>
      <c r="S157" s="53"/>
    </row>
    <row r="158" spans="2:19">
      <c r="B158" s="42">
        <v>155</v>
      </c>
      <c r="C158" s="45"/>
      <c r="D158" s="25"/>
      <c r="E158" s="25"/>
      <c r="F158" s="25"/>
      <c r="G158" s="25"/>
      <c r="H158" s="37"/>
      <c r="I158" s="37"/>
      <c r="J158" s="37">
        <f t="shared" si="9"/>
        <v>0</v>
      </c>
      <c r="K158" s="61" t="str">
        <f t="shared" si="5"/>
        <v>-</v>
      </c>
      <c r="L158" s="30"/>
      <c r="M158" s="7">
        <f t="shared" si="10"/>
        <v>1.1900000000000002</v>
      </c>
      <c r="N158" s="26" t="str">
        <f t="shared" si="6"/>
        <v>0</v>
      </c>
      <c r="O158" s="10">
        <f t="shared" si="11"/>
        <v>0.47600000000000114</v>
      </c>
      <c r="P158" s="52"/>
      <c r="Q158" s="52"/>
      <c r="R158" s="25"/>
      <c r="S158" s="53"/>
    </row>
    <row r="159" spans="2:19">
      <c r="B159" s="42">
        <v>156</v>
      </c>
      <c r="C159" s="45"/>
      <c r="D159" s="25"/>
      <c r="E159" s="25"/>
      <c r="F159" s="25"/>
      <c r="G159" s="25"/>
      <c r="H159" s="37"/>
      <c r="I159" s="37"/>
      <c r="J159" s="37">
        <f t="shared" si="9"/>
        <v>0</v>
      </c>
      <c r="K159" s="61" t="str">
        <f t="shared" si="5"/>
        <v>-</v>
      </c>
      <c r="L159" s="30"/>
      <c r="M159" s="7">
        <f t="shared" si="10"/>
        <v>1.1900000000000002</v>
      </c>
      <c r="N159" s="26" t="str">
        <f t="shared" si="6"/>
        <v>0</v>
      </c>
      <c r="O159" s="10">
        <f t="shared" si="11"/>
        <v>0.47600000000000114</v>
      </c>
      <c r="P159" s="52"/>
      <c r="Q159" s="52"/>
      <c r="R159" s="25"/>
      <c r="S159" s="53"/>
    </row>
    <row r="160" spans="2:19">
      <c r="B160" s="42">
        <v>157</v>
      </c>
      <c r="C160" s="45"/>
      <c r="D160" s="25"/>
      <c r="E160" s="25"/>
      <c r="F160" s="25"/>
      <c r="G160" s="25"/>
      <c r="H160" s="37"/>
      <c r="I160" s="37"/>
      <c r="J160" s="37">
        <f t="shared" si="9"/>
        <v>0</v>
      </c>
      <c r="K160" s="61" t="str">
        <f t="shared" ref="K160:K223" si="12">IFERROR(((J160/G160)*100),"-")</f>
        <v>-</v>
      </c>
      <c r="L160" s="30"/>
      <c r="M160" s="7">
        <f t="shared" si="10"/>
        <v>1.1900000000000002</v>
      </c>
      <c r="N160" s="26" t="str">
        <f t="shared" si="6"/>
        <v>0</v>
      </c>
      <c r="O160" s="10">
        <f t="shared" si="11"/>
        <v>0.47600000000000114</v>
      </c>
      <c r="P160" s="52"/>
      <c r="Q160" s="52"/>
      <c r="R160" s="25"/>
      <c r="S160" s="53"/>
    </row>
    <row r="161" spans="2:19">
      <c r="B161" s="42">
        <v>158</v>
      </c>
      <c r="C161" s="45"/>
      <c r="D161" s="25"/>
      <c r="E161" s="25"/>
      <c r="F161" s="25"/>
      <c r="G161" s="25"/>
      <c r="H161" s="37"/>
      <c r="I161" s="37"/>
      <c r="J161" s="37">
        <f t="shared" si="9"/>
        <v>0</v>
      </c>
      <c r="K161" s="61" t="str">
        <f t="shared" si="12"/>
        <v>-</v>
      </c>
      <c r="L161" s="30"/>
      <c r="M161" s="7">
        <f t="shared" si="10"/>
        <v>1.1900000000000002</v>
      </c>
      <c r="N161" s="26" t="str">
        <f t="shared" si="6"/>
        <v>0</v>
      </c>
      <c r="O161" s="10">
        <f t="shared" si="11"/>
        <v>0.47600000000000114</v>
      </c>
      <c r="P161" s="52"/>
      <c r="Q161" s="52"/>
      <c r="R161" s="25"/>
      <c r="S161" s="53"/>
    </row>
    <row r="162" spans="2:19">
      <c r="B162" s="42">
        <v>159</v>
      </c>
      <c r="C162" s="45"/>
      <c r="D162" s="25"/>
      <c r="E162" s="25"/>
      <c r="F162" s="25"/>
      <c r="G162" s="25"/>
      <c r="H162" s="37"/>
      <c r="I162" s="37"/>
      <c r="J162" s="37">
        <f t="shared" si="9"/>
        <v>0</v>
      </c>
      <c r="K162" s="61" t="str">
        <f t="shared" si="12"/>
        <v>-</v>
      </c>
      <c r="L162" s="30"/>
      <c r="M162" s="7">
        <f t="shared" si="10"/>
        <v>1.1900000000000002</v>
      </c>
      <c r="N162" s="26" t="str">
        <f t="shared" si="6"/>
        <v>0</v>
      </c>
      <c r="O162" s="10">
        <f t="shared" si="11"/>
        <v>0.47600000000000114</v>
      </c>
      <c r="P162" s="52"/>
      <c r="Q162" s="52"/>
      <c r="R162" s="25"/>
      <c r="S162" s="53"/>
    </row>
    <row r="163" spans="2:19">
      <c r="B163" s="42">
        <v>160</v>
      </c>
      <c r="C163" s="45"/>
      <c r="D163" s="25"/>
      <c r="E163" s="25"/>
      <c r="F163" s="25"/>
      <c r="G163" s="25"/>
      <c r="H163" s="37"/>
      <c r="I163" s="37"/>
      <c r="J163" s="37">
        <f t="shared" si="9"/>
        <v>0</v>
      </c>
      <c r="K163" s="61" t="str">
        <f t="shared" si="12"/>
        <v>-</v>
      </c>
      <c r="L163" s="30"/>
      <c r="M163" s="7">
        <f t="shared" si="10"/>
        <v>1.1900000000000002</v>
      </c>
      <c r="N163" s="26" t="str">
        <f t="shared" si="6"/>
        <v>0</v>
      </c>
      <c r="O163" s="10">
        <f t="shared" si="11"/>
        <v>0.47600000000000114</v>
      </c>
      <c r="P163" s="52"/>
      <c r="Q163" s="52"/>
      <c r="R163" s="25"/>
      <c r="S163" s="53"/>
    </row>
    <row r="164" spans="2:19">
      <c r="B164" s="42">
        <v>161</v>
      </c>
      <c r="C164" s="45"/>
      <c r="D164" s="25"/>
      <c r="E164" s="25"/>
      <c r="F164" s="25"/>
      <c r="G164" s="25"/>
      <c r="H164" s="37"/>
      <c r="I164" s="37"/>
      <c r="J164" s="37">
        <f t="shared" si="9"/>
        <v>0</v>
      </c>
      <c r="K164" s="61" t="str">
        <f t="shared" si="12"/>
        <v>-</v>
      </c>
      <c r="L164" s="30"/>
      <c r="M164" s="7">
        <f t="shared" si="10"/>
        <v>1.1900000000000002</v>
      </c>
      <c r="N164" s="26" t="str">
        <f t="shared" si="6"/>
        <v>0</v>
      </c>
      <c r="O164" s="10">
        <f t="shared" si="11"/>
        <v>0.47600000000000114</v>
      </c>
      <c r="P164" s="52"/>
      <c r="Q164" s="52"/>
      <c r="R164" s="25"/>
      <c r="S164" s="53"/>
    </row>
    <row r="165" spans="2:19">
      <c r="B165" s="42">
        <v>162</v>
      </c>
      <c r="C165" s="45"/>
      <c r="D165" s="25"/>
      <c r="E165" s="25"/>
      <c r="F165" s="25"/>
      <c r="G165" s="25"/>
      <c r="H165" s="37"/>
      <c r="I165" s="37"/>
      <c r="J165" s="37">
        <f t="shared" si="9"/>
        <v>0</v>
      </c>
      <c r="K165" s="61" t="str">
        <f t="shared" si="12"/>
        <v>-</v>
      </c>
      <c r="L165" s="30"/>
      <c r="M165" s="7">
        <f t="shared" si="10"/>
        <v>1.1900000000000002</v>
      </c>
      <c r="N165" s="26" t="str">
        <f t="shared" si="6"/>
        <v>0</v>
      </c>
      <c r="O165" s="10">
        <f t="shared" si="11"/>
        <v>0.47600000000000114</v>
      </c>
      <c r="P165" s="52"/>
      <c r="Q165" s="52"/>
      <c r="R165" s="25"/>
      <c r="S165" s="53"/>
    </row>
    <row r="166" spans="2:19">
      <c r="B166" s="42">
        <v>163</v>
      </c>
      <c r="C166" s="45"/>
      <c r="D166" s="25"/>
      <c r="E166" s="25"/>
      <c r="F166" s="25"/>
      <c r="G166" s="25"/>
      <c r="H166" s="37"/>
      <c r="I166" s="37"/>
      <c r="J166" s="37">
        <f t="shared" si="9"/>
        <v>0</v>
      </c>
      <c r="K166" s="61" t="str">
        <f t="shared" si="12"/>
        <v>-</v>
      </c>
      <c r="L166" s="30"/>
      <c r="M166" s="7">
        <f t="shared" si="10"/>
        <v>1.1900000000000002</v>
      </c>
      <c r="N166" s="26" t="str">
        <f t="shared" si="6"/>
        <v>0</v>
      </c>
      <c r="O166" s="10">
        <f t="shared" si="11"/>
        <v>0.47600000000000114</v>
      </c>
      <c r="P166" s="52"/>
      <c r="Q166" s="52"/>
      <c r="R166" s="25"/>
      <c r="S166" s="53"/>
    </row>
    <row r="167" spans="2:19">
      <c r="B167" s="42">
        <v>164</v>
      </c>
      <c r="C167" s="45"/>
      <c r="D167" s="25"/>
      <c r="E167" s="25"/>
      <c r="F167" s="25"/>
      <c r="G167" s="25"/>
      <c r="H167" s="37"/>
      <c r="I167" s="37"/>
      <c r="J167" s="37">
        <f t="shared" si="9"/>
        <v>0</v>
      </c>
      <c r="K167" s="61" t="str">
        <f t="shared" si="12"/>
        <v>-</v>
      </c>
      <c r="L167" s="30"/>
      <c r="M167" s="7">
        <f t="shared" si="10"/>
        <v>1.1900000000000002</v>
      </c>
      <c r="N167" s="26" t="str">
        <f t="shared" si="6"/>
        <v>0</v>
      </c>
      <c r="O167" s="10">
        <f t="shared" si="11"/>
        <v>0.47600000000000114</v>
      </c>
      <c r="P167" s="52"/>
      <c r="Q167" s="52"/>
      <c r="R167" s="25"/>
      <c r="S167" s="53"/>
    </row>
    <row r="168" spans="2:19">
      <c r="B168" s="42">
        <v>165</v>
      </c>
      <c r="C168" s="45"/>
      <c r="D168" s="25"/>
      <c r="E168" s="25"/>
      <c r="F168" s="25"/>
      <c r="G168" s="25"/>
      <c r="H168" s="37"/>
      <c r="I168" s="37"/>
      <c r="J168" s="37">
        <f t="shared" si="9"/>
        <v>0</v>
      </c>
      <c r="K168" s="61" t="str">
        <f t="shared" si="12"/>
        <v>-</v>
      </c>
      <c r="L168" s="30"/>
      <c r="M168" s="7">
        <f t="shared" si="10"/>
        <v>1.1900000000000002</v>
      </c>
      <c r="N168" s="26" t="str">
        <f t="shared" si="6"/>
        <v>0</v>
      </c>
      <c r="O168" s="10">
        <f t="shared" si="11"/>
        <v>0.47600000000000114</v>
      </c>
      <c r="P168" s="52"/>
      <c r="Q168" s="52"/>
      <c r="R168" s="25"/>
      <c r="S168" s="53"/>
    </row>
    <row r="169" spans="2:19">
      <c r="B169" s="42">
        <v>166</v>
      </c>
      <c r="C169" s="45"/>
      <c r="D169" s="25"/>
      <c r="E169" s="25"/>
      <c r="F169" s="25"/>
      <c r="G169" s="25"/>
      <c r="H169" s="37"/>
      <c r="I169" s="37"/>
      <c r="J169" s="37">
        <f t="shared" si="9"/>
        <v>0</v>
      </c>
      <c r="K169" s="61" t="str">
        <f t="shared" si="12"/>
        <v>-</v>
      </c>
      <c r="L169" s="30"/>
      <c r="M169" s="7">
        <f t="shared" si="10"/>
        <v>1.1900000000000002</v>
      </c>
      <c r="N169" s="26" t="str">
        <f t="shared" si="6"/>
        <v>0</v>
      </c>
      <c r="O169" s="10">
        <f t="shared" si="11"/>
        <v>0.47600000000000114</v>
      </c>
      <c r="P169" s="52"/>
      <c r="Q169" s="52"/>
      <c r="R169" s="25"/>
      <c r="S169" s="53"/>
    </row>
    <row r="170" spans="2:19">
      <c r="B170" s="42">
        <v>167</v>
      </c>
      <c r="C170" s="45"/>
      <c r="D170" s="25"/>
      <c r="E170" s="25"/>
      <c r="F170" s="25"/>
      <c r="G170" s="25"/>
      <c r="H170" s="37"/>
      <c r="I170" s="37"/>
      <c r="J170" s="37">
        <f t="shared" si="9"/>
        <v>0</v>
      </c>
      <c r="K170" s="61" t="str">
        <f t="shared" si="12"/>
        <v>-</v>
      </c>
      <c r="L170" s="30"/>
      <c r="M170" s="7">
        <f t="shared" si="10"/>
        <v>1.1900000000000002</v>
      </c>
      <c r="N170" s="26" t="str">
        <f t="shared" si="6"/>
        <v>0</v>
      </c>
      <c r="O170" s="10">
        <f t="shared" si="11"/>
        <v>0.47600000000000114</v>
      </c>
      <c r="P170" s="52"/>
      <c r="Q170" s="52"/>
      <c r="R170" s="25"/>
      <c r="S170" s="53"/>
    </row>
    <row r="171" spans="2:19">
      <c r="B171" s="42">
        <v>168</v>
      </c>
      <c r="C171" s="45"/>
      <c r="D171" s="25"/>
      <c r="E171" s="25"/>
      <c r="F171" s="25"/>
      <c r="G171" s="25"/>
      <c r="H171" s="37"/>
      <c r="I171" s="37"/>
      <c r="J171" s="37">
        <f t="shared" si="9"/>
        <v>0</v>
      </c>
      <c r="K171" s="61" t="str">
        <f t="shared" si="12"/>
        <v>-</v>
      </c>
      <c r="L171" s="30"/>
      <c r="M171" s="7">
        <f t="shared" si="10"/>
        <v>1.1900000000000002</v>
      </c>
      <c r="N171" s="26" t="str">
        <f t="shared" si="6"/>
        <v>0</v>
      </c>
      <c r="O171" s="10">
        <f t="shared" si="11"/>
        <v>0.47600000000000114</v>
      </c>
      <c r="P171" s="52"/>
      <c r="Q171" s="52"/>
      <c r="R171" s="25"/>
      <c r="S171" s="53"/>
    </row>
    <row r="172" spans="2:19">
      <c r="B172" s="42">
        <v>169</v>
      </c>
      <c r="C172" s="45"/>
      <c r="D172" s="25"/>
      <c r="E172" s="25"/>
      <c r="F172" s="25"/>
      <c r="G172" s="25"/>
      <c r="H172" s="37"/>
      <c r="I172" s="37"/>
      <c r="J172" s="37">
        <f t="shared" si="9"/>
        <v>0</v>
      </c>
      <c r="K172" s="61" t="str">
        <f t="shared" si="12"/>
        <v>-</v>
      </c>
      <c r="L172" s="30"/>
      <c r="M172" s="7">
        <f t="shared" si="10"/>
        <v>1.1900000000000002</v>
      </c>
      <c r="N172" s="26" t="str">
        <f t="shared" si="6"/>
        <v>0</v>
      </c>
      <c r="O172" s="10">
        <f t="shared" si="11"/>
        <v>0.47600000000000114</v>
      </c>
      <c r="P172" s="52"/>
      <c r="Q172" s="52"/>
      <c r="R172" s="25"/>
      <c r="S172" s="53"/>
    </row>
    <row r="173" spans="2:19">
      <c r="B173" s="42">
        <v>170</v>
      </c>
      <c r="C173" s="45"/>
      <c r="D173" s="25"/>
      <c r="E173" s="25"/>
      <c r="F173" s="25"/>
      <c r="G173" s="25"/>
      <c r="H173" s="37"/>
      <c r="I173" s="37"/>
      <c r="J173" s="37">
        <f t="shared" si="9"/>
        <v>0</v>
      </c>
      <c r="K173" s="61" t="str">
        <f t="shared" si="12"/>
        <v>-</v>
      </c>
      <c r="L173" s="30"/>
      <c r="M173" s="7">
        <f t="shared" si="10"/>
        <v>1.1900000000000002</v>
      </c>
      <c r="N173" s="26" t="str">
        <f t="shared" si="6"/>
        <v>0</v>
      </c>
      <c r="O173" s="10">
        <f t="shared" si="11"/>
        <v>0.47600000000000114</v>
      </c>
      <c r="P173" s="52"/>
      <c r="Q173" s="52"/>
      <c r="R173" s="25"/>
      <c r="S173" s="53"/>
    </row>
    <row r="174" spans="2:19">
      <c r="B174" s="42">
        <v>171</v>
      </c>
      <c r="C174" s="45"/>
      <c r="D174" s="25"/>
      <c r="E174" s="25"/>
      <c r="F174" s="25"/>
      <c r="G174" s="25"/>
      <c r="H174" s="37"/>
      <c r="I174" s="37"/>
      <c r="J174" s="37">
        <f t="shared" si="9"/>
        <v>0</v>
      </c>
      <c r="K174" s="61" t="str">
        <f t="shared" si="12"/>
        <v>-</v>
      </c>
      <c r="L174" s="30"/>
      <c r="M174" s="7">
        <f t="shared" si="10"/>
        <v>1.1900000000000002</v>
      </c>
      <c r="N174" s="26" t="str">
        <f t="shared" si="6"/>
        <v>0</v>
      </c>
      <c r="O174" s="10">
        <f t="shared" si="11"/>
        <v>0.47600000000000114</v>
      </c>
      <c r="P174" s="52"/>
      <c r="Q174" s="52"/>
      <c r="R174" s="25"/>
      <c r="S174" s="53"/>
    </row>
    <row r="175" spans="2:19">
      <c r="B175" s="42">
        <v>172</v>
      </c>
      <c r="C175" s="45"/>
      <c r="D175" s="25"/>
      <c r="E175" s="25"/>
      <c r="F175" s="25"/>
      <c r="G175" s="25"/>
      <c r="H175" s="37"/>
      <c r="I175" s="37"/>
      <c r="J175" s="37">
        <f t="shared" si="9"/>
        <v>0</v>
      </c>
      <c r="K175" s="61" t="str">
        <f t="shared" si="12"/>
        <v>-</v>
      </c>
      <c r="L175" s="30"/>
      <c r="M175" s="7">
        <f t="shared" si="10"/>
        <v>1.1900000000000002</v>
      </c>
      <c r="N175" s="26" t="str">
        <f t="shared" si="6"/>
        <v>0</v>
      </c>
      <c r="O175" s="10">
        <f t="shared" si="11"/>
        <v>0.47600000000000114</v>
      </c>
      <c r="P175" s="52"/>
      <c r="Q175" s="52"/>
      <c r="R175" s="25"/>
      <c r="S175" s="53"/>
    </row>
    <row r="176" spans="2:19">
      <c r="B176" s="42">
        <v>173</v>
      </c>
      <c r="C176" s="45"/>
      <c r="D176" s="25"/>
      <c r="E176" s="25"/>
      <c r="F176" s="25"/>
      <c r="G176" s="25"/>
      <c r="H176" s="37"/>
      <c r="I176" s="37"/>
      <c r="J176" s="37">
        <f t="shared" si="9"/>
        <v>0</v>
      </c>
      <c r="K176" s="61" t="str">
        <f t="shared" si="12"/>
        <v>-</v>
      </c>
      <c r="L176" s="30"/>
      <c r="M176" s="7">
        <f t="shared" si="10"/>
        <v>1.1900000000000002</v>
      </c>
      <c r="N176" s="26" t="str">
        <f t="shared" si="6"/>
        <v>0</v>
      </c>
      <c r="O176" s="10">
        <f t="shared" si="11"/>
        <v>0.47600000000000114</v>
      </c>
      <c r="P176" s="52"/>
      <c r="Q176" s="52"/>
      <c r="R176" s="25"/>
      <c r="S176" s="53"/>
    </row>
    <row r="177" spans="2:19">
      <c r="B177" s="42">
        <v>174</v>
      </c>
      <c r="C177" s="45"/>
      <c r="D177" s="25"/>
      <c r="E177" s="25"/>
      <c r="F177" s="25"/>
      <c r="G177" s="25"/>
      <c r="H177" s="37"/>
      <c r="I177" s="37"/>
      <c r="J177" s="37">
        <f t="shared" si="9"/>
        <v>0</v>
      </c>
      <c r="K177" s="61" t="str">
        <f t="shared" si="12"/>
        <v>-</v>
      </c>
      <c r="L177" s="30"/>
      <c r="M177" s="7">
        <f t="shared" si="10"/>
        <v>1.1900000000000002</v>
      </c>
      <c r="N177" s="26" t="str">
        <f t="shared" si="6"/>
        <v>0</v>
      </c>
      <c r="O177" s="10">
        <f t="shared" si="11"/>
        <v>0.47600000000000114</v>
      </c>
      <c r="P177" s="52"/>
      <c r="Q177" s="52"/>
      <c r="R177" s="25"/>
      <c r="S177" s="53"/>
    </row>
    <row r="178" spans="2:19">
      <c r="B178" s="42">
        <v>175</v>
      </c>
      <c r="C178" s="45"/>
      <c r="D178" s="25"/>
      <c r="E178" s="25"/>
      <c r="F178" s="25"/>
      <c r="G178" s="25"/>
      <c r="H178" s="37"/>
      <c r="I178" s="37"/>
      <c r="J178" s="37">
        <f t="shared" si="9"/>
        <v>0</v>
      </c>
      <c r="K178" s="61" t="str">
        <f t="shared" si="12"/>
        <v>-</v>
      </c>
      <c r="L178" s="30"/>
      <c r="M178" s="7">
        <f t="shared" si="10"/>
        <v>1.1900000000000002</v>
      </c>
      <c r="N178" s="26" t="str">
        <f t="shared" si="6"/>
        <v>0</v>
      </c>
      <c r="O178" s="10">
        <f t="shared" si="11"/>
        <v>0.47600000000000114</v>
      </c>
      <c r="P178" s="52"/>
      <c r="Q178" s="52"/>
      <c r="R178" s="25"/>
      <c r="S178" s="53"/>
    </row>
    <row r="179" spans="2:19">
      <c r="B179" s="42">
        <v>176</v>
      </c>
      <c r="C179" s="45"/>
      <c r="D179" s="25"/>
      <c r="E179" s="25"/>
      <c r="F179" s="25"/>
      <c r="G179" s="25"/>
      <c r="H179" s="37"/>
      <c r="I179" s="37"/>
      <c r="J179" s="37">
        <f t="shared" si="9"/>
        <v>0</v>
      </c>
      <c r="K179" s="61" t="str">
        <f t="shared" si="12"/>
        <v>-</v>
      </c>
      <c r="L179" s="30"/>
      <c r="M179" s="7">
        <f t="shared" si="10"/>
        <v>1.1900000000000002</v>
      </c>
      <c r="N179" s="26" t="str">
        <f t="shared" si="6"/>
        <v>0</v>
      </c>
      <c r="O179" s="10">
        <f t="shared" si="11"/>
        <v>0.47600000000000114</v>
      </c>
      <c r="P179" s="52"/>
      <c r="Q179" s="52"/>
      <c r="R179" s="25"/>
      <c r="S179" s="53"/>
    </row>
    <row r="180" spans="2:19">
      <c r="B180" s="42">
        <v>177</v>
      </c>
      <c r="C180" s="45"/>
      <c r="D180" s="25"/>
      <c r="E180" s="25"/>
      <c r="F180" s="25"/>
      <c r="G180" s="25"/>
      <c r="H180" s="37"/>
      <c r="I180" s="37"/>
      <c r="J180" s="37">
        <f t="shared" si="9"/>
        <v>0</v>
      </c>
      <c r="K180" s="61" t="str">
        <f t="shared" si="12"/>
        <v>-</v>
      </c>
      <c r="L180" s="30"/>
      <c r="M180" s="7">
        <f t="shared" si="10"/>
        <v>1.1900000000000002</v>
      </c>
      <c r="N180" s="26" t="str">
        <f t="shared" si="6"/>
        <v>0</v>
      </c>
      <c r="O180" s="10">
        <f t="shared" si="11"/>
        <v>0.47600000000000114</v>
      </c>
      <c r="P180" s="52"/>
      <c r="Q180" s="52"/>
      <c r="R180" s="25"/>
      <c r="S180" s="53"/>
    </row>
    <row r="181" spans="2:19">
      <c r="B181" s="42">
        <v>178</v>
      </c>
      <c r="C181" s="45"/>
      <c r="D181" s="25"/>
      <c r="E181" s="25"/>
      <c r="F181" s="25"/>
      <c r="G181" s="25"/>
      <c r="H181" s="37"/>
      <c r="I181" s="37"/>
      <c r="J181" s="37">
        <f t="shared" ref="J181:J244" si="13">IFERROR(((H181-1)*I181),"-")</f>
        <v>0</v>
      </c>
      <c r="K181" s="61" t="str">
        <f t="shared" si="12"/>
        <v>-</v>
      </c>
      <c r="L181" s="30"/>
      <c r="M181" s="7">
        <f t="shared" si="10"/>
        <v>1.1900000000000002</v>
      </c>
      <c r="N181" s="26" t="str">
        <f t="shared" si="6"/>
        <v>0</v>
      </c>
      <c r="O181" s="10">
        <f t="shared" si="11"/>
        <v>0.47600000000000114</v>
      </c>
      <c r="P181" s="52"/>
      <c r="Q181" s="52"/>
      <c r="R181" s="25"/>
      <c r="S181" s="53"/>
    </row>
    <row r="182" spans="2:19">
      <c r="B182" s="42">
        <v>179</v>
      </c>
      <c r="C182" s="45"/>
      <c r="D182" s="25"/>
      <c r="E182" s="25"/>
      <c r="F182" s="25"/>
      <c r="G182" s="25"/>
      <c r="H182" s="37"/>
      <c r="I182" s="37"/>
      <c r="J182" s="37">
        <f t="shared" si="13"/>
        <v>0</v>
      </c>
      <c r="K182" s="61" t="str">
        <f t="shared" si="12"/>
        <v>-</v>
      </c>
      <c r="L182" s="30"/>
      <c r="M182" s="7">
        <f t="shared" si="10"/>
        <v>1.1900000000000002</v>
      </c>
      <c r="N182" s="26" t="str">
        <f t="shared" si="6"/>
        <v>0</v>
      </c>
      <c r="O182" s="10">
        <f t="shared" si="11"/>
        <v>0.47600000000000114</v>
      </c>
      <c r="P182" s="52"/>
      <c r="Q182" s="52"/>
      <c r="R182" s="25"/>
      <c r="S182" s="53"/>
    </row>
    <row r="183" spans="2:19">
      <c r="B183" s="42">
        <v>180</v>
      </c>
      <c r="C183" s="45"/>
      <c r="D183" s="25"/>
      <c r="E183" s="25"/>
      <c r="F183" s="25"/>
      <c r="G183" s="25"/>
      <c r="H183" s="37"/>
      <c r="I183" s="37"/>
      <c r="J183" s="37">
        <f t="shared" si="13"/>
        <v>0</v>
      </c>
      <c r="K183" s="61" t="str">
        <f t="shared" si="12"/>
        <v>-</v>
      </c>
      <c r="L183" s="30"/>
      <c r="M183" s="7">
        <f t="shared" si="10"/>
        <v>1.1900000000000002</v>
      </c>
      <c r="N183" s="26" t="str">
        <f t="shared" si="6"/>
        <v>0</v>
      </c>
      <c r="O183" s="10">
        <f t="shared" si="11"/>
        <v>0.47600000000000114</v>
      </c>
      <c r="P183" s="52"/>
      <c r="Q183" s="52"/>
      <c r="R183" s="25"/>
      <c r="S183" s="53"/>
    </row>
    <row r="184" spans="2:19">
      <c r="B184" s="42">
        <v>181</v>
      </c>
      <c r="C184" s="45"/>
      <c r="D184" s="25"/>
      <c r="E184" s="25"/>
      <c r="F184" s="25"/>
      <c r="G184" s="25"/>
      <c r="H184" s="37"/>
      <c r="I184" s="37"/>
      <c r="J184" s="37">
        <f t="shared" si="13"/>
        <v>0</v>
      </c>
      <c r="K184" s="61" t="str">
        <f t="shared" si="12"/>
        <v>-</v>
      </c>
      <c r="L184" s="30"/>
      <c r="M184" s="7">
        <f t="shared" si="10"/>
        <v>1.1900000000000002</v>
      </c>
      <c r="N184" s="26" t="str">
        <f t="shared" si="6"/>
        <v>0</v>
      </c>
      <c r="O184" s="10">
        <f t="shared" si="11"/>
        <v>0.47600000000000114</v>
      </c>
      <c r="P184" s="52"/>
      <c r="Q184" s="52"/>
      <c r="R184" s="25"/>
      <c r="S184" s="53"/>
    </row>
    <row r="185" spans="2:19">
      <c r="B185" s="42">
        <v>182</v>
      </c>
      <c r="C185" s="45"/>
      <c r="D185" s="25"/>
      <c r="E185" s="25"/>
      <c r="F185" s="25"/>
      <c r="G185" s="25"/>
      <c r="H185" s="37"/>
      <c r="I185" s="37"/>
      <c r="J185" s="37">
        <f t="shared" si="13"/>
        <v>0</v>
      </c>
      <c r="K185" s="61" t="str">
        <f t="shared" si="12"/>
        <v>-</v>
      </c>
      <c r="L185" s="30"/>
      <c r="M185" s="7">
        <f t="shared" si="10"/>
        <v>1.1900000000000002</v>
      </c>
      <c r="N185" s="26" t="str">
        <f t="shared" si="6"/>
        <v>0</v>
      </c>
      <c r="O185" s="10">
        <f t="shared" si="11"/>
        <v>0.47600000000000114</v>
      </c>
      <c r="P185" s="52"/>
      <c r="Q185" s="52"/>
      <c r="R185" s="25"/>
      <c r="S185" s="53"/>
    </row>
    <row r="186" spans="2:19">
      <c r="B186" s="42">
        <v>183</v>
      </c>
      <c r="C186" s="45"/>
      <c r="D186" s="25"/>
      <c r="E186" s="25"/>
      <c r="F186" s="25"/>
      <c r="G186" s="25"/>
      <c r="H186" s="37"/>
      <c r="I186" s="37"/>
      <c r="J186" s="37">
        <f t="shared" si="13"/>
        <v>0</v>
      </c>
      <c r="K186" s="61" t="str">
        <f t="shared" si="12"/>
        <v>-</v>
      </c>
      <c r="L186" s="30"/>
      <c r="M186" s="7">
        <f t="shared" si="10"/>
        <v>1.1900000000000002</v>
      </c>
      <c r="N186" s="26" t="str">
        <f t="shared" si="6"/>
        <v>0</v>
      </c>
      <c r="O186" s="10">
        <f t="shared" si="11"/>
        <v>0.47600000000000114</v>
      </c>
      <c r="P186" s="52"/>
      <c r="Q186" s="52"/>
      <c r="R186" s="25"/>
      <c r="S186" s="53"/>
    </row>
    <row r="187" spans="2:19">
      <c r="B187" s="42">
        <v>184</v>
      </c>
      <c r="C187" s="45"/>
      <c r="D187" s="25"/>
      <c r="E187" s="25"/>
      <c r="F187" s="25"/>
      <c r="G187" s="25"/>
      <c r="H187" s="37"/>
      <c r="I187" s="37"/>
      <c r="J187" s="37">
        <f t="shared" si="13"/>
        <v>0</v>
      </c>
      <c r="K187" s="61" t="str">
        <f t="shared" si="12"/>
        <v>-</v>
      </c>
      <c r="L187" s="30"/>
      <c r="M187" s="7">
        <f t="shared" si="10"/>
        <v>1.1900000000000002</v>
      </c>
      <c r="N187" s="26" t="str">
        <f t="shared" si="6"/>
        <v>0</v>
      </c>
      <c r="O187" s="10">
        <f t="shared" si="11"/>
        <v>0.47600000000000114</v>
      </c>
      <c r="P187" s="52"/>
      <c r="Q187" s="52"/>
      <c r="R187" s="25"/>
      <c r="S187" s="53"/>
    </row>
    <row r="188" spans="2:19">
      <c r="B188" s="42">
        <v>185</v>
      </c>
      <c r="C188" s="45"/>
      <c r="D188" s="25"/>
      <c r="E188" s="25"/>
      <c r="F188" s="25"/>
      <c r="G188" s="25"/>
      <c r="H188" s="37"/>
      <c r="I188" s="37"/>
      <c r="J188" s="37">
        <f t="shared" si="13"/>
        <v>0</v>
      </c>
      <c r="K188" s="61" t="str">
        <f t="shared" si="12"/>
        <v>-</v>
      </c>
      <c r="L188" s="30"/>
      <c r="M188" s="7">
        <f t="shared" si="10"/>
        <v>1.1900000000000002</v>
      </c>
      <c r="N188" s="26" t="str">
        <f t="shared" si="6"/>
        <v>0</v>
      </c>
      <c r="O188" s="10">
        <f t="shared" si="11"/>
        <v>0.47600000000000114</v>
      </c>
      <c r="P188" s="52"/>
      <c r="Q188" s="52"/>
      <c r="R188" s="25"/>
      <c r="S188" s="53"/>
    </row>
    <row r="189" spans="2:19">
      <c r="B189" s="42">
        <v>186</v>
      </c>
      <c r="C189" s="45"/>
      <c r="D189" s="25"/>
      <c r="E189" s="25"/>
      <c r="F189" s="25"/>
      <c r="G189" s="25"/>
      <c r="H189" s="37"/>
      <c r="I189" s="37"/>
      <c r="J189" s="37">
        <f t="shared" si="13"/>
        <v>0</v>
      </c>
      <c r="K189" s="61" t="str">
        <f t="shared" si="12"/>
        <v>-</v>
      </c>
      <c r="L189" s="30"/>
      <c r="M189" s="7">
        <f t="shared" si="10"/>
        <v>1.1900000000000002</v>
      </c>
      <c r="N189" s="26" t="str">
        <f t="shared" si="6"/>
        <v>0</v>
      </c>
      <c r="O189" s="10">
        <f t="shared" si="11"/>
        <v>0.47600000000000114</v>
      </c>
      <c r="P189" s="52"/>
      <c r="Q189" s="52"/>
      <c r="R189" s="25"/>
      <c r="S189" s="53"/>
    </row>
    <row r="190" spans="2:19">
      <c r="B190" s="42">
        <v>187</v>
      </c>
      <c r="C190" s="45"/>
      <c r="D190" s="25"/>
      <c r="E190" s="25"/>
      <c r="F190" s="25"/>
      <c r="G190" s="25"/>
      <c r="H190" s="37"/>
      <c r="I190" s="37"/>
      <c r="J190" s="37">
        <f t="shared" si="13"/>
        <v>0</v>
      </c>
      <c r="K190" s="61" t="str">
        <f t="shared" si="12"/>
        <v>-</v>
      </c>
      <c r="L190" s="30"/>
      <c r="M190" s="7">
        <f t="shared" si="10"/>
        <v>1.1900000000000002</v>
      </c>
      <c r="N190" s="26" t="str">
        <f t="shared" si="6"/>
        <v>0</v>
      </c>
      <c r="O190" s="10">
        <f t="shared" si="11"/>
        <v>0.47600000000000114</v>
      </c>
      <c r="P190" s="52"/>
      <c r="Q190" s="52"/>
      <c r="R190" s="25"/>
      <c r="S190" s="53"/>
    </row>
    <row r="191" spans="2:19">
      <c r="B191" s="42">
        <v>188</v>
      </c>
      <c r="C191" s="45"/>
      <c r="D191" s="25"/>
      <c r="E191" s="25"/>
      <c r="F191" s="25"/>
      <c r="G191" s="25"/>
      <c r="H191" s="37"/>
      <c r="I191" s="37"/>
      <c r="J191" s="37">
        <f t="shared" si="13"/>
        <v>0</v>
      </c>
      <c r="K191" s="61" t="str">
        <f t="shared" si="12"/>
        <v>-</v>
      </c>
      <c r="L191" s="30"/>
      <c r="M191" s="7">
        <f t="shared" si="10"/>
        <v>1.1900000000000002</v>
      </c>
      <c r="N191" s="26" t="str">
        <f t="shared" si="6"/>
        <v>0</v>
      </c>
      <c r="O191" s="10">
        <f t="shared" si="11"/>
        <v>0.47600000000000114</v>
      </c>
      <c r="P191" s="52"/>
      <c r="Q191" s="52"/>
      <c r="R191" s="25"/>
      <c r="S191" s="53"/>
    </row>
    <row r="192" spans="2:19">
      <c r="B192" s="42">
        <v>189</v>
      </c>
      <c r="C192" s="45"/>
      <c r="D192" s="25"/>
      <c r="E192" s="25"/>
      <c r="F192" s="25"/>
      <c r="G192" s="25"/>
      <c r="H192" s="37"/>
      <c r="I192" s="37"/>
      <c r="J192" s="37">
        <f t="shared" si="13"/>
        <v>0</v>
      </c>
      <c r="K192" s="61" t="str">
        <f t="shared" si="12"/>
        <v>-</v>
      </c>
      <c r="L192" s="30"/>
      <c r="M192" s="7">
        <f t="shared" si="10"/>
        <v>1.1900000000000002</v>
      </c>
      <c r="N192" s="26" t="str">
        <f t="shared" si="6"/>
        <v>0</v>
      </c>
      <c r="O192" s="10">
        <f t="shared" si="11"/>
        <v>0.47600000000000114</v>
      </c>
      <c r="P192" s="52"/>
      <c r="Q192" s="52"/>
      <c r="R192" s="25"/>
      <c r="S192" s="53"/>
    </row>
    <row r="193" spans="2:19">
      <c r="B193" s="42">
        <v>190</v>
      </c>
      <c r="C193" s="45"/>
      <c r="D193" s="25"/>
      <c r="E193" s="25"/>
      <c r="F193" s="25"/>
      <c r="G193" s="25"/>
      <c r="H193" s="37"/>
      <c r="I193" s="37"/>
      <c r="J193" s="37">
        <f t="shared" si="13"/>
        <v>0</v>
      </c>
      <c r="K193" s="61" t="str">
        <f t="shared" si="12"/>
        <v>-</v>
      </c>
      <c r="L193" s="30"/>
      <c r="M193" s="7">
        <f t="shared" si="10"/>
        <v>1.1900000000000002</v>
      </c>
      <c r="N193" s="26" t="str">
        <f t="shared" si="6"/>
        <v>0</v>
      </c>
      <c r="O193" s="10">
        <f t="shared" si="11"/>
        <v>0.47600000000000114</v>
      </c>
      <c r="P193" s="52"/>
      <c r="Q193" s="52"/>
      <c r="R193" s="25"/>
      <c r="S193" s="53"/>
    </row>
    <row r="194" spans="2:19">
      <c r="B194" s="42">
        <v>191</v>
      </c>
      <c r="C194" s="45"/>
      <c r="D194" s="25"/>
      <c r="E194" s="25"/>
      <c r="F194" s="25"/>
      <c r="G194" s="25"/>
      <c r="H194" s="37"/>
      <c r="I194" s="37"/>
      <c r="J194" s="37">
        <f t="shared" si="13"/>
        <v>0</v>
      </c>
      <c r="K194" s="61" t="str">
        <f t="shared" si="12"/>
        <v>-</v>
      </c>
      <c r="L194" s="30"/>
      <c r="M194" s="7">
        <f t="shared" si="10"/>
        <v>1.1900000000000002</v>
      </c>
      <c r="N194" s="26" t="str">
        <f t="shared" si="6"/>
        <v>0</v>
      </c>
      <c r="O194" s="10">
        <f t="shared" si="11"/>
        <v>0.47600000000000114</v>
      </c>
      <c r="P194" s="52"/>
      <c r="Q194" s="52"/>
      <c r="R194" s="25"/>
      <c r="S194" s="53"/>
    </row>
    <row r="195" spans="2:19">
      <c r="B195" s="42">
        <v>192</v>
      </c>
      <c r="C195" s="45"/>
      <c r="D195" s="25"/>
      <c r="E195" s="25"/>
      <c r="F195" s="25"/>
      <c r="G195" s="25"/>
      <c r="H195" s="37"/>
      <c r="I195" s="37"/>
      <c r="J195" s="37">
        <f t="shared" si="13"/>
        <v>0</v>
      </c>
      <c r="K195" s="61" t="str">
        <f t="shared" si="12"/>
        <v>-</v>
      </c>
      <c r="L195" s="30"/>
      <c r="M195" s="7">
        <f t="shared" si="10"/>
        <v>1.1900000000000002</v>
      </c>
      <c r="N195" s="26" t="str">
        <f t="shared" si="6"/>
        <v>0</v>
      </c>
      <c r="O195" s="10">
        <f t="shared" si="11"/>
        <v>0.47600000000000114</v>
      </c>
      <c r="P195" s="52"/>
      <c r="Q195" s="52"/>
      <c r="R195" s="25"/>
      <c r="S195" s="53"/>
    </row>
    <row r="196" spans="2:19">
      <c r="B196" s="42">
        <v>193</v>
      </c>
      <c r="C196" s="45"/>
      <c r="D196" s="25"/>
      <c r="E196" s="25"/>
      <c r="F196" s="25"/>
      <c r="G196" s="25"/>
      <c r="H196" s="37"/>
      <c r="I196" s="37"/>
      <c r="J196" s="37">
        <f t="shared" si="13"/>
        <v>0</v>
      </c>
      <c r="K196" s="61" t="str">
        <f t="shared" si="12"/>
        <v>-</v>
      </c>
      <c r="L196" s="30"/>
      <c r="M196" s="7">
        <f t="shared" si="10"/>
        <v>1.1900000000000002</v>
      </c>
      <c r="N196" s="26" t="str">
        <f t="shared" si="6"/>
        <v>0</v>
      </c>
      <c r="O196" s="10">
        <f t="shared" si="11"/>
        <v>0.47600000000000114</v>
      </c>
      <c r="P196" s="52"/>
      <c r="Q196" s="52"/>
      <c r="R196" s="25"/>
      <c r="S196" s="53"/>
    </row>
    <row r="197" spans="2:19">
      <c r="B197" s="42">
        <v>194</v>
      </c>
      <c r="C197" s="45"/>
      <c r="D197" s="25"/>
      <c r="E197" s="25"/>
      <c r="F197" s="25"/>
      <c r="G197" s="25"/>
      <c r="H197" s="37"/>
      <c r="I197" s="37"/>
      <c r="J197" s="37">
        <f t="shared" si="13"/>
        <v>0</v>
      </c>
      <c r="K197" s="61" t="str">
        <f t="shared" si="12"/>
        <v>-</v>
      </c>
      <c r="L197" s="30"/>
      <c r="M197" s="7">
        <f t="shared" si="10"/>
        <v>1.1900000000000002</v>
      </c>
      <c r="N197" s="26" t="str">
        <f t="shared" si="6"/>
        <v>0</v>
      </c>
      <c r="O197" s="10">
        <f t="shared" si="11"/>
        <v>0.47600000000000114</v>
      </c>
      <c r="P197" s="52"/>
      <c r="Q197" s="52"/>
      <c r="R197" s="25"/>
      <c r="S197" s="53"/>
    </row>
    <row r="198" spans="2:19">
      <c r="B198" s="42">
        <v>195</v>
      </c>
      <c r="C198" s="45"/>
      <c r="D198" s="25"/>
      <c r="E198" s="25"/>
      <c r="F198" s="25"/>
      <c r="G198" s="25"/>
      <c r="H198" s="37"/>
      <c r="I198" s="37"/>
      <c r="J198" s="37">
        <f t="shared" si="13"/>
        <v>0</v>
      </c>
      <c r="K198" s="61" t="str">
        <f t="shared" si="12"/>
        <v>-</v>
      </c>
      <c r="L198" s="30"/>
      <c r="M198" s="7">
        <f t="shared" si="10"/>
        <v>1.1900000000000002</v>
      </c>
      <c r="N198" s="26" t="str">
        <f t="shared" si="6"/>
        <v>0</v>
      </c>
      <c r="O198" s="10">
        <f t="shared" si="11"/>
        <v>0.47600000000000114</v>
      </c>
      <c r="P198" s="52"/>
      <c r="Q198" s="52"/>
      <c r="R198" s="25"/>
      <c r="S198" s="53"/>
    </row>
    <row r="199" spans="2:19">
      <c r="B199" s="42">
        <v>196</v>
      </c>
      <c r="C199" s="45"/>
      <c r="D199" s="25"/>
      <c r="E199" s="25"/>
      <c r="F199" s="25"/>
      <c r="G199" s="25"/>
      <c r="H199" s="37"/>
      <c r="I199" s="37"/>
      <c r="J199" s="37">
        <f t="shared" si="13"/>
        <v>0</v>
      </c>
      <c r="K199" s="61" t="str">
        <f t="shared" si="12"/>
        <v>-</v>
      </c>
      <c r="L199" s="30"/>
      <c r="M199" s="7">
        <f t="shared" ref="M199:M262" si="14">L199+M198</f>
        <v>1.1900000000000002</v>
      </c>
      <c r="N199" s="26" t="str">
        <f t="shared" si="6"/>
        <v>0</v>
      </c>
      <c r="O199" s="10">
        <f t="shared" ref="O199:O262" si="15">N199+O198</f>
        <v>0.47600000000000114</v>
      </c>
      <c r="P199" s="52"/>
      <c r="Q199" s="52"/>
      <c r="R199" s="25"/>
      <c r="S199" s="53"/>
    </row>
    <row r="200" spans="2:19">
      <c r="B200" s="42">
        <v>197</v>
      </c>
      <c r="C200" s="45"/>
      <c r="D200" s="25"/>
      <c r="E200" s="25"/>
      <c r="F200" s="25"/>
      <c r="G200" s="25"/>
      <c r="H200" s="37"/>
      <c r="I200" s="37"/>
      <c r="J200" s="37">
        <f t="shared" si="13"/>
        <v>0</v>
      </c>
      <c r="K200" s="61" t="str">
        <f t="shared" si="12"/>
        <v>-</v>
      </c>
      <c r="L200" s="30"/>
      <c r="M200" s="7">
        <f t="shared" si="14"/>
        <v>1.1900000000000002</v>
      </c>
      <c r="N200" s="26" t="str">
        <f t="shared" si="6"/>
        <v>0</v>
      </c>
      <c r="O200" s="10">
        <f t="shared" si="15"/>
        <v>0.47600000000000114</v>
      </c>
      <c r="P200" s="52"/>
      <c r="Q200" s="52"/>
      <c r="R200" s="25"/>
      <c r="S200" s="53"/>
    </row>
    <row r="201" spans="2:19">
      <c r="B201" s="42">
        <v>198</v>
      </c>
      <c r="C201" s="45"/>
      <c r="D201" s="25"/>
      <c r="E201" s="25"/>
      <c r="F201" s="25"/>
      <c r="G201" s="25"/>
      <c r="H201" s="37"/>
      <c r="I201" s="37"/>
      <c r="J201" s="37">
        <f t="shared" si="13"/>
        <v>0</v>
      </c>
      <c r="K201" s="61" t="str">
        <f t="shared" si="12"/>
        <v>-</v>
      </c>
      <c r="L201" s="30"/>
      <c r="M201" s="7">
        <f t="shared" si="14"/>
        <v>1.1900000000000002</v>
      </c>
      <c r="N201" s="26" t="str">
        <f t="shared" si="6"/>
        <v>0</v>
      </c>
      <c r="O201" s="10">
        <f t="shared" si="15"/>
        <v>0.47600000000000114</v>
      </c>
      <c r="P201" s="52"/>
      <c r="Q201" s="52"/>
      <c r="R201" s="25"/>
      <c r="S201" s="53"/>
    </row>
    <row r="202" spans="2:19">
      <c r="B202" s="42">
        <v>199</v>
      </c>
      <c r="C202" s="45"/>
      <c r="D202" s="25"/>
      <c r="E202" s="25"/>
      <c r="F202" s="25"/>
      <c r="G202" s="25"/>
      <c r="H202" s="37"/>
      <c r="I202" s="37"/>
      <c r="J202" s="37">
        <f t="shared" si="13"/>
        <v>0</v>
      </c>
      <c r="K202" s="61" t="str">
        <f t="shared" si="12"/>
        <v>-</v>
      </c>
      <c r="L202" s="30"/>
      <c r="M202" s="7">
        <f t="shared" si="14"/>
        <v>1.1900000000000002</v>
      </c>
      <c r="N202" s="26" t="str">
        <f t="shared" si="6"/>
        <v>0</v>
      </c>
      <c r="O202" s="10">
        <f t="shared" si="15"/>
        <v>0.47600000000000114</v>
      </c>
      <c r="P202" s="52"/>
      <c r="Q202" s="52"/>
      <c r="R202" s="25"/>
      <c r="S202" s="53"/>
    </row>
    <row r="203" spans="2:19">
      <c r="B203" s="42">
        <v>200</v>
      </c>
      <c r="C203" s="45"/>
      <c r="D203" s="25"/>
      <c r="E203" s="25"/>
      <c r="F203" s="25"/>
      <c r="G203" s="25"/>
      <c r="H203" s="37"/>
      <c r="I203" s="37"/>
      <c r="J203" s="37">
        <f t="shared" si="13"/>
        <v>0</v>
      </c>
      <c r="K203" s="61" t="str">
        <f t="shared" si="12"/>
        <v>-</v>
      </c>
      <c r="L203" s="30"/>
      <c r="M203" s="7">
        <f t="shared" si="14"/>
        <v>1.1900000000000002</v>
      </c>
      <c r="N203" s="26" t="str">
        <f t="shared" si="6"/>
        <v>0</v>
      </c>
      <c r="O203" s="10">
        <f t="shared" si="15"/>
        <v>0.47600000000000114</v>
      </c>
      <c r="P203" s="52"/>
      <c r="Q203" s="52"/>
      <c r="R203" s="25"/>
      <c r="S203" s="53"/>
    </row>
    <row r="204" spans="2:19">
      <c r="B204" s="42">
        <v>201</v>
      </c>
      <c r="C204" s="45"/>
      <c r="D204" s="25"/>
      <c r="E204" s="25"/>
      <c r="F204" s="25"/>
      <c r="G204" s="25"/>
      <c r="H204" s="37"/>
      <c r="I204" s="37"/>
      <c r="J204" s="37">
        <f t="shared" si="13"/>
        <v>0</v>
      </c>
      <c r="K204" s="61" t="str">
        <f t="shared" si="12"/>
        <v>-</v>
      </c>
      <c r="L204" s="30"/>
      <c r="M204" s="7">
        <f t="shared" si="14"/>
        <v>1.1900000000000002</v>
      </c>
      <c r="N204" s="26" t="str">
        <f t="shared" si="6"/>
        <v>0</v>
      </c>
      <c r="O204" s="10">
        <f t="shared" si="15"/>
        <v>0.47600000000000114</v>
      </c>
      <c r="P204" s="52"/>
      <c r="Q204" s="52"/>
      <c r="R204" s="25"/>
      <c r="S204" s="53"/>
    </row>
    <row r="205" spans="2:19">
      <c r="B205" s="42">
        <v>202</v>
      </c>
      <c r="C205" s="45"/>
      <c r="D205" s="25"/>
      <c r="E205" s="25"/>
      <c r="F205" s="25"/>
      <c r="G205" s="25"/>
      <c r="H205" s="37"/>
      <c r="I205" s="37"/>
      <c r="J205" s="37">
        <f t="shared" si="13"/>
        <v>0</v>
      </c>
      <c r="K205" s="61" t="str">
        <f t="shared" si="12"/>
        <v>-</v>
      </c>
      <c r="L205" s="30"/>
      <c r="M205" s="7">
        <f t="shared" si="14"/>
        <v>1.1900000000000002</v>
      </c>
      <c r="N205" s="26" t="str">
        <f t="shared" si="6"/>
        <v>0</v>
      </c>
      <c r="O205" s="10">
        <f t="shared" si="15"/>
        <v>0.47600000000000114</v>
      </c>
      <c r="P205" s="52"/>
      <c r="Q205" s="52"/>
      <c r="R205" s="25"/>
      <c r="S205" s="53"/>
    </row>
    <row r="206" spans="2:19">
      <c r="B206" s="42">
        <v>203</v>
      </c>
      <c r="C206" s="45"/>
      <c r="D206" s="25"/>
      <c r="E206" s="25"/>
      <c r="F206" s="25"/>
      <c r="G206" s="25"/>
      <c r="H206" s="37"/>
      <c r="I206" s="37"/>
      <c r="J206" s="37">
        <f t="shared" si="13"/>
        <v>0</v>
      </c>
      <c r="K206" s="61" t="str">
        <f t="shared" si="12"/>
        <v>-</v>
      </c>
      <c r="L206" s="30"/>
      <c r="M206" s="7">
        <f t="shared" si="14"/>
        <v>1.1900000000000002</v>
      </c>
      <c r="N206" s="26" t="str">
        <f t="shared" si="6"/>
        <v>0</v>
      </c>
      <c r="O206" s="10">
        <f t="shared" si="15"/>
        <v>0.47600000000000114</v>
      </c>
      <c r="P206" s="52"/>
      <c r="Q206" s="52"/>
      <c r="R206" s="25"/>
      <c r="S206" s="53"/>
    </row>
    <row r="207" spans="2:19">
      <c r="B207" s="42">
        <v>204</v>
      </c>
      <c r="C207" s="45"/>
      <c r="D207" s="25"/>
      <c r="E207" s="25"/>
      <c r="F207" s="25"/>
      <c r="G207" s="25"/>
      <c r="H207" s="37"/>
      <c r="I207" s="37"/>
      <c r="J207" s="37">
        <f t="shared" si="13"/>
        <v>0</v>
      </c>
      <c r="K207" s="61" t="str">
        <f t="shared" si="12"/>
        <v>-</v>
      </c>
      <c r="L207" s="30"/>
      <c r="M207" s="7">
        <f t="shared" si="14"/>
        <v>1.1900000000000002</v>
      </c>
      <c r="N207" s="26" t="str">
        <f t="shared" si="6"/>
        <v>0</v>
      </c>
      <c r="O207" s="10">
        <f t="shared" si="15"/>
        <v>0.47600000000000114</v>
      </c>
      <c r="P207" s="52"/>
      <c r="Q207" s="52"/>
      <c r="R207" s="25"/>
      <c r="S207" s="53"/>
    </row>
    <row r="208" spans="2:19">
      <c r="B208" s="42">
        <v>205</v>
      </c>
      <c r="C208" s="45"/>
      <c r="D208" s="25"/>
      <c r="E208" s="25"/>
      <c r="F208" s="25"/>
      <c r="G208" s="25"/>
      <c r="H208" s="37"/>
      <c r="I208" s="37"/>
      <c r="J208" s="37">
        <f t="shared" si="13"/>
        <v>0</v>
      </c>
      <c r="K208" s="61" t="str">
        <f t="shared" si="12"/>
        <v>-</v>
      </c>
      <c r="L208" s="30"/>
      <c r="M208" s="7">
        <f t="shared" si="14"/>
        <v>1.1900000000000002</v>
      </c>
      <c r="N208" s="26" t="str">
        <f t="shared" si="6"/>
        <v>0</v>
      </c>
      <c r="O208" s="10">
        <f t="shared" si="15"/>
        <v>0.47600000000000114</v>
      </c>
      <c r="P208" s="52"/>
      <c r="Q208" s="52"/>
      <c r="R208" s="25"/>
      <c r="S208" s="53"/>
    </row>
    <row r="209" spans="1:19">
      <c r="B209" s="42">
        <v>206</v>
      </c>
      <c r="C209" s="45"/>
      <c r="D209" s="25"/>
      <c r="E209" s="25"/>
      <c r="F209" s="25"/>
      <c r="G209" s="25"/>
      <c r="H209" s="37"/>
      <c r="I209" s="37"/>
      <c r="J209" s="37">
        <f t="shared" si="13"/>
        <v>0</v>
      </c>
      <c r="K209" s="61" t="str">
        <f t="shared" si="12"/>
        <v>-</v>
      </c>
      <c r="L209" s="30"/>
      <c r="M209" s="7">
        <f t="shared" si="14"/>
        <v>1.1900000000000002</v>
      </c>
      <c r="N209" s="26" t="str">
        <f t="shared" si="6"/>
        <v>0</v>
      </c>
      <c r="O209" s="10">
        <f t="shared" si="15"/>
        <v>0.47600000000000114</v>
      </c>
      <c r="P209" s="52"/>
      <c r="Q209" s="52"/>
      <c r="R209" s="25"/>
      <c r="S209" s="53"/>
    </row>
    <row r="210" spans="1:19">
      <c r="B210" s="42">
        <v>207</v>
      </c>
      <c r="C210" s="45"/>
      <c r="D210" s="25"/>
      <c r="E210" s="25"/>
      <c r="F210" s="25"/>
      <c r="G210" s="25"/>
      <c r="H210" s="37"/>
      <c r="I210" s="37"/>
      <c r="J210" s="37">
        <f t="shared" si="13"/>
        <v>0</v>
      </c>
      <c r="K210" s="61" t="str">
        <f t="shared" si="12"/>
        <v>-</v>
      </c>
      <c r="L210" s="30"/>
      <c r="M210" s="7">
        <f t="shared" si="14"/>
        <v>1.1900000000000002</v>
      </c>
      <c r="N210" s="26" t="str">
        <f t="shared" si="6"/>
        <v>0</v>
      </c>
      <c r="O210" s="10">
        <f t="shared" si="15"/>
        <v>0.47600000000000114</v>
      </c>
      <c r="P210" s="52"/>
      <c r="Q210" s="52"/>
      <c r="R210" s="25"/>
      <c r="S210" s="53"/>
    </row>
    <row r="211" spans="1:19">
      <c r="B211" s="42">
        <v>208</v>
      </c>
      <c r="C211" s="45"/>
      <c r="D211" s="25"/>
      <c r="E211" s="25"/>
      <c r="F211" s="25"/>
      <c r="G211" s="25"/>
      <c r="H211" s="37"/>
      <c r="I211" s="37"/>
      <c r="J211" s="37">
        <f t="shared" si="13"/>
        <v>0</v>
      </c>
      <c r="K211" s="61" t="str">
        <f t="shared" si="12"/>
        <v>-</v>
      </c>
      <c r="L211" s="30"/>
      <c r="M211" s="7">
        <f t="shared" si="14"/>
        <v>1.1900000000000002</v>
      </c>
      <c r="N211" s="26" t="str">
        <f t="shared" si="6"/>
        <v>0</v>
      </c>
      <c r="O211" s="10">
        <f t="shared" si="15"/>
        <v>0.47600000000000114</v>
      </c>
      <c r="P211" s="52"/>
      <c r="Q211" s="52"/>
      <c r="R211" s="25"/>
      <c r="S211" s="53"/>
    </row>
    <row r="212" spans="1:19">
      <c r="B212" s="42">
        <v>209</v>
      </c>
      <c r="C212" s="45"/>
      <c r="D212" s="25"/>
      <c r="E212" s="25"/>
      <c r="F212" s="25"/>
      <c r="G212" s="25"/>
      <c r="H212" s="37"/>
      <c r="I212" s="37"/>
      <c r="J212" s="37">
        <f t="shared" si="13"/>
        <v>0</v>
      </c>
      <c r="K212" s="61" t="str">
        <f t="shared" si="12"/>
        <v>-</v>
      </c>
      <c r="L212" s="30"/>
      <c r="M212" s="7">
        <f t="shared" si="14"/>
        <v>1.1900000000000002</v>
      </c>
      <c r="N212" s="26" t="str">
        <f t="shared" si="6"/>
        <v>0</v>
      </c>
      <c r="O212" s="10">
        <f t="shared" si="15"/>
        <v>0.47600000000000114</v>
      </c>
      <c r="P212" s="52"/>
      <c r="Q212" s="52"/>
      <c r="R212" s="25"/>
      <c r="S212" s="53"/>
    </row>
    <row r="213" spans="1:19">
      <c r="B213" s="42">
        <v>210</v>
      </c>
      <c r="C213" s="45"/>
      <c r="D213" s="25"/>
      <c r="E213" s="25"/>
      <c r="F213" s="25"/>
      <c r="G213" s="25"/>
      <c r="H213" s="37"/>
      <c r="I213" s="37"/>
      <c r="J213" s="37">
        <f t="shared" si="13"/>
        <v>0</v>
      </c>
      <c r="K213" s="61" t="str">
        <f t="shared" si="12"/>
        <v>-</v>
      </c>
      <c r="L213" s="30"/>
      <c r="M213" s="7">
        <f t="shared" si="14"/>
        <v>1.1900000000000002</v>
      </c>
      <c r="N213" s="26" t="str">
        <f t="shared" si="6"/>
        <v>0</v>
      </c>
      <c r="O213" s="10">
        <f t="shared" si="15"/>
        <v>0.47600000000000114</v>
      </c>
      <c r="P213" s="52"/>
      <c r="Q213" s="52"/>
      <c r="R213" s="25"/>
      <c r="S213" s="53"/>
    </row>
    <row r="214" spans="1:19">
      <c r="B214" s="42">
        <v>211</v>
      </c>
      <c r="C214" s="45"/>
      <c r="D214" s="25"/>
      <c r="E214" s="25"/>
      <c r="F214" s="25"/>
      <c r="G214" s="25"/>
      <c r="H214" s="37"/>
      <c r="I214" s="37"/>
      <c r="J214" s="37">
        <f t="shared" si="13"/>
        <v>0</v>
      </c>
      <c r="K214" s="61" t="str">
        <f t="shared" si="12"/>
        <v>-</v>
      </c>
      <c r="L214" s="30"/>
      <c r="M214" s="7">
        <f t="shared" si="14"/>
        <v>1.1900000000000002</v>
      </c>
      <c r="N214" s="26" t="str">
        <f t="shared" ref="N214:N277" si="16">IFERROR(((L214/G214)*100),"0")</f>
        <v>0</v>
      </c>
      <c r="O214" s="10">
        <f t="shared" si="15"/>
        <v>0.47600000000000114</v>
      </c>
      <c r="P214" s="52"/>
      <c r="Q214" s="52"/>
      <c r="R214" s="25"/>
      <c r="S214" s="53"/>
    </row>
    <row r="215" spans="1:19">
      <c r="B215" s="42">
        <v>212</v>
      </c>
      <c r="C215" s="45"/>
      <c r="D215" s="25"/>
      <c r="E215" s="25"/>
      <c r="F215" s="25"/>
      <c r="G215" s="25"/>
      <c r="H215" s="37"/>
      <c r="I215" s="37"/>
      <c r="J215" s="37">
        <f t="shared" si="13"/>
        <v>0</v>
      </c>
      <c r="K215" s="61" t="str">
        <f t="shared" si="12"/>
        <v>-</v>
      </c>
      <c r="L215" s="30"/>
      <c r="M215" s="7">
        <f t="shared" si="14"/>
        <v>1.1900000000000002</v>
      </c>
      <c r="N215" s="26" t="str">
        <f t="shared" si="16"/>
        <v>0</v>
      </c>
      <c r="O215" s="10">
        <f t="shared" si="15"/>
        <v>0.47600000000000114</v>
      </c>
      <c r="P215" s="52"/>
      <c r="Q215" s="52"/>
      <c r="R215" s="25"/>
      <c r="S215" s="53"/>
    </row>
    <row r="216" spans="1:19">
      <c r="B216" s="42">
        <v>213</v>
      </c>
      <c r="C216" s="45"/>
      <c r="D216" s="25"/>
      <c r="E216" s="25"/>
      <c r="F216" s="25"/>
      <c r="G216" s="25"/>
      <c r="H216" s="37"/>
      <c r="I216" s="37"/>
      <c r="J216" s="37">
        <f t="shared" si="13"/>
        <v>0</v>
      </c>
      <c r="K216" s="61" t="str">
        <f t="shared" si="12"/>
        <v>-</v>
      </c>
      <c r="L216" s="30"/>
      <c r="M216" s="7">
        <f t="shared" si="14"/>
        <v>1.1900000000000002</v>
      </c>
      <c r="N216" s="26" t="str">
        <f t="shared" si="16"/>
        <v>0</v>
      </c>
      <c r="O216" s="10">
        <f t="shared" si="15"/>
        <v>0.47600000000000114</v>
      </c>
      <c r="P216" s="52"/>
      <c r="Q216" s="52"/>
      <c r="R216" s="25"/>
      <c r="S216" s="53"/>
    </row>
    <row r="217" spans="1:19">
      <c r="B217" s="42">
        <v>214</v>
      </c>
      <c r="C217" s="45"/>
      <c r="D217" s="25"/>
      <c r="E217" s="25"/>
      <c r="F217" s="25"/>
      <c r="G217" s="25"/>
      <c r="H217" s="37"/>
      <c r="I217" s="37"/>
      <c r="J217" s="37">
        <f t="shared" si="13"/>
        <v>0</v>
      </c>
      <c r="K217" s="61" t="str">
        <f t="shared" si="12"/>
        <v>-</v>
      </c>
      <c r="L217" s="30"/>
      <c r="M217" s="7">
        <f t="shared" si="14"/>
        <v>1.1900000000000002</v>
      </c>
      <c r="N217" s="26" t="str">
        <f t="shared" si="16"/>
        <v>0</v>
      </c>
      <c r="O217" s="10">
        <f t="shared" si="15"/>
        <v>0.47600000000000114</v>
      </c>
      <c r="P217" s="52"/>
      <c r="Q217" s="52"/>
      <c r="R217" s="25"/>
      <c r="S217" s="53"/>
    </row>
    <row r="218" spans="1:19">
      <c r="B218" s="42">
        <v>215</v>
      </c>
      <c r="C218" s="45"/>
      <c r="D218" s="25"/>
      <c r="E218" s="25"/>
      <c r="F218" s="25"/>
      <c r="G218" s="25"/>
      <c r="H218" s="37"/>
      <c r="I218" s="37"/>
      <c r="J218" s="37">
        <f t="shared" si="13"/>
        <v>0</v>
      </c>
      <c r="K218" s="61" t="str">
        <f t="shared" si="12"/>
        <v>-</v>
      </c>
      <c r="L218" s="30"/>
      <c r="M218" s="7">
        <f t="shared" si="14"/>
        <v>1.1900000000000002</v>
      </c>
      <c r="N218" s="26" t="str">
        <f t="shared" si="16"/>
        <v>0</v>
      </c>
      <c r="O218" s="10">
        <f t="shared" si="15"/>
        <v>0.47600000000000114</v>
      </c>
      <c r="P218" s="52"/>
      <c r="Q218" s="52"/>
      <c r="R218" s="25"/>
      <c r="S218" s="53"/>
    </row>
    <row r="219" spans="1:19">
      <c r="B219" s="42">
        <v>216</v>
      </c>
      <c r="C219" s="45"/>
      <c r="D219" s="25"/>
      <c r="E219" s="25"/>
      <c r="F219" s="25"/>
      <c r="G219" s="25"/>
      <c r="H219" s="37"/>
      <c r="I219" s="37"/>
      <c r="J219" s="37">
        <f t="shared" si="13"/>
        <v>0</v>
      </c>
      <c r="K219" s="61" t="str">
        <f t="shared" si="12"/>
        <v>-</v>
      </c>
      <c r="L219" s="30"/>
      <c r="M219" s="7">
        <f t="shared" si="14"/>
        <v>1.1900000000000002</v>
      </c>
      <c r="N219" s="26" t="str">
        <f t="shared" si="16"/>
        <v>0</v>
      </c>
      <c r="O219" s="10">
        <f t="shared" si="15"/>
        <v>0.47600000000000114</v>
      </c>
      <c r="P219" s="52"/>
      <c r="Q219" s="52"/>
      <c r="R219" s="25"/>
      <c r="S219" s="53"/>
    </row>
    <row r="220" spans="1:19">
      <c r="B220" s="42">
        <v>217</v>
      </c>
      <c r="C220" s="45"/>
      <c r="D220" s="25"/>
      <c r="E220" s="25"/>
      <c r="F220" s="25"/>
      <c r="G220" s="25"/>
      <c r="H220" s="37"/>
      <c r="I220" s="37"/>
      <c r="J220" s="37">
        <f t="shared" si="13"/>
        <v>0</v>
      </c>
      <c r="K220" s="61" t="str">
        <f t="shared" si="12"/>
        <v>-</v>
      </c>
      <c r="L220" s="30"/>
      <c r="M220" s="7">
        <f t="shared" si="14"/>
        <v>1.1900000000000002</v>
      </c>
      <c r="N220" s="26" t="str">
        <f t="shared" si="16"/>
        <v>0</v>
      </c>
      <c r="O220" s="10">
        <f t="shared" si="15"/>
        <v>0.47600000000000114</v>
      </c>
      <c r="P220" s="52"/>
      <c r="Q220" s="52"/>
      <c r="R220" s="25"/>
      <c r="S220" s="53"/>
    </row>
    <row r="221" spans="1:19">
      <c r="A221" s="20"/>
      <c r="B221" s="42">
        <v>218</v>
      </c>
      <c r="C221" s="45"/>
      <c r="D221" s="25"/>
      <c r="E221" s="25"/>
      <c r="F221" s="25"/>
      <c r="G221" s="25"/>
      <c r="H221" s="37"/>
      <c r="I221" s="37"/>
      <c r="J221" s="37">
        <f t="shared" si="13"/>
        <v>0</v>
      </c>
      <c r="K221" s="61" t="str">
        <f t="shared" si="12"/>
        <v>-</v>
      </c>
      <c r="L221" s="31"/>
      <c r="M221" s="7">
        <f t="shared" si="14"/>
        <v>1.1900000000000002</v>
      </c>
      <c r="N221" s="26" t="str">
        <f t="shared" si="16"/>
        <v>0</v>
      </c>
      <c r="O221" s="10">
        <f t="shared" si="15"/>
        <v>0.47600000000000114</v>
      </c>
      <c r="P221" s="52"/>
      <c r="Q221" s="52"/>
      <c r="R221" s="25"/>
      <c r="S221" s="53"/>
    </row>
    <row r="222" spans="1:19">
      <c r="A222" s="20"/>
      <c r="B222" s="42">
        <v>219</v>
      </c>
      <c r="C222" s="45"/>
      <c r="D222" s="25"/>
      <c r="E222" s="25"/>
      <c r="F222" s="25"/>
      <c r="G222" s="25"/>
      <c r="H222" s="37"/>
      <c r="I222" s="37"/>
      <c r="J222" s="37">
        <f t="shared" si="13"/>
        <v>0</v>
      </c>
      <c r="K222" s="61" t="str">
        <f t="shared" si="12"/>
        <v>-</v>
      </c>
      <c r="L222" s="31"/>
      <c r="M222" s="7">
        <f t="shared" si="14"/>
        <v>1.1900000000000002</v>
      </c>
      <c r="N222" s="26" t="str">
        <f t="shared" si="16"/>
        <v>0</v>
      </c>
      <c r="O222" s="10">
        <f t="shared" si="15"/>
        <v>0.47600000000000114</v>
      </c>
      <c r="P222" s="52"/>
      <c r="Q222" s="52"/>
      <c r="R222" s="25"/>
      <c r="S222" s="53"/>
    </row>
    <row r="223" spans="1:19">
      <c r="A223" s="20"/>
      <c r="B223" s="42">
        <v>220</v>
      </c>
      <c r="C223" s="45"/>
      <c r="D223" s="25"/>
      <c r="E223" s="25"/>
      <c r="F223" s="25"/>
      <c r="G223" s="25"/>
      <c r="H223" s="37"/>
      <c r="I223" s="37"/>
      <c r="J223" s="37">
        <f t="shared" si="13"/>
        <v>0</v>
      </c>
      <c r="K223" s="61" t="str">
        <f t="shared" si="12"/>
        <v>-</v>
      </c>
      <c r="L223" s="31"/>
      <c r="M223" s="7">
        <f t="shared" si="14"/>
        <v>1.1900000000000002</v>
      </c>
      <c r="N223" s="26" t="str">
        <f t="shared" si="16"/>
        <v>0</v>
      </c>
      <c r="O223" s="10">
        <f t="shared" si="15"/>
        <v>0.47600000000000114</v>
      </c>
      <c r="P223" s="52"/>
      <c r="Q223" s="52"/>
      <c r="R223" s="25"/>
      <c r="S223" s="53"/>
    </row>
    <row r="224" spans="1:19">
      <c r="A224" s="20"/>
      <c r="B224" s="42">
        <v>221</v>
      </c>
      <c r="C224" s="45"/>
      <c r="D224" s="25"/>
      <c r="E224" s="25"/>
      <c r="F224" s="25"/>
      <c r="G224" s="25"/>
      <c r="H224" s="37"/>
      <c r="I224" s="37"/>
      <c r="J224" s="37">
        <f t="shared" si="13"/>
        <v>0</v>
      </c>
      <c r="K224" s="61" t="str">
        <f t="shared" ref="K224:K287" si="17">IFERROR(((J224/G224)*100),"-")</f>
        <v>-</v>
      </c>
      <c r="L224" s="31"/>
      <c r="M224" s="7">
        <f t="shared" si="14"/>
        <v>1.1900000000000002</v>
      </c>
      <c r="N224" s="26" t="str">
        <f t="shared" si="16"/>
        <v>0</v>
      </c>
      <c r="O224" s="10">
        <f t="shared" si="15"/>
        <v>0.47600000000000114</v>
      </c>
      <c r="P224" s="52"/>
      <c r="Q224" s="52"/>
      <c r="R224" s="25"/>
      <c r="S224" s="53"/>
    </row>
    <row r="225" spans="1:19">
      <c r="A225" s="20"/>
      <c r="B225" s="42">
        <v>222</v>
      </c>
      <c r="C225" s="45"/>
      <c r="D225" s="25"/>
      <c r="E225" s="25"/>
      <c r="F225" s="25"/>
      <c r="G225" s="25"/>
      <c r="H225" s="37"/>
      <c r="I225" s="37"/>
      <c r="J225" s="37">
        <f t="shared" si="13"/>
        <v>0</v>
      </c>
      <c r="K225" s="61" t="str">
        <f t="shared" si="17"/>
        <v>-</v>
      </c>
      <c r="L225" s="31"/>
      <c r="M225" s="7">
        <f t="shared" si="14"/>
        <v>1.1900000000000002</v>
      </c>
      <c r="N225" s="26" t="str">
        <f t="shared" si="16"/>
        <v>0</v>
      </c>
      <c r="O225" s="10">
        <f t="shared" si="15"/>
        <v>0.47600000000000114</v>
      </c>
      <c r="P225" s="52"/>
      <c r="Q225" s="52"/>
      <c r="R225" s="25"/>
      <c r="S225" s="53"/>
    </row>
    <row r="226" spans="1:19">
      <c r="A226" s="20"/>
      <c r="B226" s="42">
        <v>223</v>
      </c>
      <c r="C226" s="45"/>
      <c r="D226" s="25"/>
      <c r="E226" s="25"/>
      <c r="F226" s="25"/>
      <c r="G226" s="25"/>
      <c r="H226" s="37"/>
      <c r="I226" s="37"/>
      <c r="J226" s="37">
        <f t="shared" si="13"/>
        <v>0</v>
      </c>
      <c r="K226" s="61" t="str">
        <f t="shared" si="17"/>
        <v>-</v>
      </c>
      <c r="L226" s="31"/>
      <c r="M226" s="7">
        <f t="shared" si="14"/>
        <v>1.1900000000000002</v>
      </c>
      <c r="N226" s="26" t="str">
        <f t="shared" si="16"/>
        <v>0</v>
      </c>
      <c r="O226" s="10">
        <f t="shared" si="15"/>
        <v>0.47600000000000114</v>
      </c>
      <c r="P226" s="52"/>
      <c r="Q226" s="52"/>
      <c r="R226" s="25"/>
      <c r="S226" s="53"/>
    </row>
    <row r="227" spans="1:19">
      <c r="A227" s="20"/>
      <c r="B227" s="42">
        <v>224</v>
      </c>
      <c r="C227" s="45"/>
      <c r="D227" s="25"/>
      <c r="E227" s="25"/>
      <c r="F227" s="25"/>
      <c r="G227" s="25"/>
      <c r="H227" s="37"/>
      <c r="I227" s="37"/>
      <c r="J227" s="37">
        <f t="shared" si="13"/>
        <v>0</v>
      </c>
      <c r="K227" s="61" t="str">
        <f t="shared" si="17"/>
        <v>-</v>
      </c>
      <c r="L227" s="31"/>
      <c r="M227" s="7">
        <f t="shared" si="14"/>
        <v>1.1900000000000002</v>
      </c>
      <c r="N227" s="26" t="str">
        <f t="shared" si="16"/>
        <v>0</v>
      </c>
      <c r="O227" s="10">
        <f t="shared" si="15"/>
        <v>0.47600000000000114</v>
      </c>
      <c r="P227" s="52"/>
      <c r="Q227" s="52"/>
      <c r="R227" s="25"/>
      <c r="S227" s="53"/>
    </row>
    <row r="228" spans="1:19">
      <c r="A228" s="20"/>
      <c r="B228" s="42">
        <v>225</v>
      </c>
      <c r="C228" s="45"/>
      <c r="D228" s="25"/>
      <c r="E228" s="25"/>
      <c r="F228" s="25"/>
      <c r="G228" s="25"/>
      <c r="H228" s="37"/>
      <c r="I228" s="37"/>
      <c r="J228" s="37">
        <f t="shared" si="13"/>
        <v>0</v>
      </c>
      <c r="K228" s="61" t="str">
        <f t="shared" si="17"/>
        <v>-</v>
      </c>
      <c r="L228" s="31"/>
      <c r="M228" s="7">
        <f t="shared" si="14"/>
        <v>1.1900000000000002</v>
      </c>
      <c r="N228" s="26" t="str">
        <f t="shared" si="16"/>
        <v>0</v>
      </c>
      <c r="O228" s="10">
        <f t="shared" si="15"/>
        <v>0.47600000000000114</v>
      </c>
      <c r="P228" s="52"/>
      <c r="Q228" s="52"/>
      <c r="R228" s="25"/>
      <c r="S228" s="53"/>
    </row>
    <row r="229" spans="1:19">
      <c r="A229" s="20"/>
      <c r="B229" s="42">
        <v>226</v>
      </c>
      <c r="C229" s="45"/>
      <c r="D229" s="25"/>
      <c r="E229" s="25"/>
      <c r="F229" s="25"/>
      <c r="G229" s="25"/>
      <c r="H229" s="37"/>
      <c r="I229" s="37"/>
      <c r="J229" s="37">
        <f t="shared" si="13"/>
        <v>0</v>
      </c>
      <c r="K229" s="61" t="str">
        <f t="shared" si="17"/>
        <v>-</v>
      </c>
      <c r="L229" s="31"/>
      <c r="M229" s="7">
        <f t="shared" si="14"/>
        <v>1.1900000000000002</v>
      </c>
      <c r="N229" s="26" t="str">
        <f t="shared" si="16"/>
        <v>0</v>
      </c>
      <c r="O229" s="10">
        <f t="shared" si="15"/>
        <v>0.47600000000000114</v>
      </c>
      <c r="P229" s="52"/>
      <c r="Q229" s="52"/>
      <c r="R229" s="25"/>
      <c r="S229" s="53"/>
    </row>
    <row r="230" spans="1:19">
      <c r="A230" s="20"/>
      <c r="B230" s="42">
        <v>227</v>
      </c>
      <c r="C230" s="45"/>
      <c r="D230" s="25"/>
      <c r="E230" s="25"/>
      <c r="F230" s="25"/>
      <c r="G230" s="25"/>
      <c r="H230" s="37"/>
      <c r="I230" s="37"/>
      <c r="J230" s="37">
        <f t="shared" si="13"/>
        <v>0</v>
      </c>
      <c r="K230" s="61" t="str">
        <f t="shared" si="17"/>
        <v>-</v>
      </c>
      <c r="L230" s="31"/>
      <c r="M230" s="7">
        <f t="shared" si="14"/>
        <v>1.1900000000000002</v>
      </c>
      <c r="N230" s="26" t="str">
        <f t="shared" si="16"/>
        <v>0</v>
      </c>
      <c r="O230" s="10">
        <f t="shared" si="15"/>
        <v>0.47600000000000114</v>
      </c>
      <c r="P230" s="52"/>
      <c r="Q230" s="52"/>
      <c r="R230" s="25"/>
      <c r="S230" s="53"/>
    </row>
    <row r="231" spans="1:19">
      <c r="A231" s="20"/>
      <c r="B231" s="42">
        <v>228</v>
      </c>
      <c r="C231" s="45"/>
      <c r="D231" s="25"/>
      <c r="E231" s="25"/>
      <c r="F231" s="25"/>
      <c r="G231" s="25"/>
      <c r="H231" s="37"/>
      <c r="I231" s="37"/>
      <c r="J231" s="37">
        <f t="shared" si="13"/>
        <v>0</v>
      </c>
      <c r="K231" s="61" t="str">
        <f t="shared" si="17"/>
        <v>-</v>
      </c>
      <c r="L231" s="31"/>
      <c r="M231" s="7">
        <f t="shared" si="14"/>
        <v>1.1900000000000002</v>
      </c>
      <c r="N231" s="26" t="str">
        <f t="shared" si="16"/>
        <v>0</v>
      </c>
      <c r="O231" s="10">
        <f t="shared" si="15"/>
        <v>0.47600000000000114</v>
      </c>
      <c r="P231" s="52"/>
      <c r="Q231" s="52"/>
      <c r="R231" s="25"/>
      <c r="S231" s="53"/>
    </row>
    <row r="232" spans="1:19">
      <c r="A232" s="20"/>
      <c r="B232" s="42">
        <v>229</v>
      </c>
      <c r="C232" s="45"/>
      <c r="D232" s="25"/>
      <c r="E232" s="25"/>
      <c r="F232" s="25"/>
      <c r="G232" s="25"/>
      <c r="H232" s="37"/>
      <c r="I232" s="37"/>
      <c r="J232" s="37">
        <f t="shared" si="13"/>
        <v>0</v>
      </c>
      <c r="K232" s="61" t="str">
        <f t="shared" si="17"/>
        <v>-</v>
      </c>
      <c r="L232" s="31"/>
      <c r="M232" s="7">
        <f t="shared" si="14"/>
        <v>1.1900000000000002</v>
      </c>
      <c r="N232" s="26" t="str">
        <f t="shared" si="16"/>
        <v>0</v>
      </c>
      <c r="O232" s="10">
        <f t="shared" si="15"/>
        <v>0.47600000000000114</v>
      </c>
      <c r="P232" s="52"/>
      <c r="Q232" s="52"/>
      <c r="R232" s="25"/>
      <c r="S232" s="53"/>
    </row>
    <row r="233" spans="1:19">
      <c r="A233" s="20"/>
      <c r="B233" s="42">
        <v>230</v>
      </c>
      <c r="C233" s="45"/>
      <c r="D233" s="25"/>
      <c r="E233" s="25"/>
      <c r="F233" s="25"/>
      <c r="G233" s="25"/>
      <c r="H233" s="37"/>
      <c r="I233" s="37"/>
      <c r="J233" s="37">
        <f t="shared" si="13"/>
        <v>0</v>
      </c>
      <c r="K233" s="61" t="str">
        <f t="shared" si="17"/>
        <v>-</v>
      </c>
      <c r="L233" s="31"/>
      <c r="M233" s="7">
        <f t="shared" si="14"/>
        <v>1.1900000000000002</v>
      </c>
      <c r="N233" s="26" t="str">
        <f t="shared" si="16"/>
        <v>0</v>
      </c>
      <c r="O233" s="10">
        <f t="shared" si="15"/>
        <v>0.47600000000000114</v>
      </c>
      <c r="P233" s="52"/>
      <c r="Q233" s="52"/>
      <c r="R233" s="25"/>
      <c r="S233" s="53"/>
    </row>
    <row r="234" spans="1:19">
      <c r="A234" s="20"/>
      <c r="B234" s="42">
        <v>231</v>
      </c>
      <c r="C234" s="45"/>
      <c r="D234" s="25"/>
      <c r="E234" s="25"/>
      <c r="F234" s="25"/>
      <c r="G234" s="25"/>
      <c r="H234" s="37"/>
      <c r="I234" s="37"/>
      <c r="J234" s="37">
        <f t="shared" si="13"/>
        <v>0</v>
      </c>
      <c r="K234" s="61" t="str">
        <f t="shared" si="17"/>
        <v>-</v>
      </c>
      <c r="L234" s="31"/>
      <c r="M234" s="7">
        <f t="shared" si="14"/>
        <v>1.1900000000000002</v>
      </c>
      <c r="N234" s="26" t="str">
        <f t="shared" si="16"/>
        <v>0</v>
      </c>
      <c r="O234" s="10">
        <f t="shared" si="15"/>
        <v>0.47600000000000114</v>
      </c>
      <c r="P234" s="52"/>
      <c r="Q234" s="52"/>
      <c r="R234" s="25"/>
      <c r="S234" s="53"/>
    </row>
    <row r="235" spans="1:19">
      <c r="A235" s="20"/>
      <c r="B235" s="42">
        <v>232</v>
      </c>
      <c r="C235" s="45"/>
      <c r="D235" s="25"/>
      <c r="E235" s="25"/>
      <c r="F235" s="25"/>
      <c r="G235" s="25"/>
      <c r="H235" s="37"/>
      <c r="I235" s="37"/>
      <c r="J235" s="37">
        <f t="shared" si="13"/>
        <v>0</v>
      </c>
      <c r="K235" s="61" t="str">
        <f t="shared" si="17"/>
        <v>-</v>
      </c>
      <c r="L235" s="31"/>
      <c r="M235" s="7">
        <f t="shared" si="14"/>
        <v>1.1900000000000002</v>
      </c>
      <c r="N235" s="26" t="str">
        <f t="shared" si="16"/>
        <v>0</v>
      </c>
      <c r="O235" s="10">
        <f t="shared" si="15"/>
        <v>0.47600000000000114</v>
      </c>
      <c r="P235" s="52"/>
      <c r="Q235" s="52"/>
      <c r="R235" s="25"/>
      <c r="S235" s="53"/>
    </row>
    <row r="236" spans="1:19">
      <c r="A236" s="20"/>
      <c r="B236" s="42">
        <v>233</v>
      </c>
      <c r="C236" s="45"/>
      <c r="D236" s="25"/>
      <c r="E236" s="25"/>
      <c r="F236" s="25"/>
      <c r="G236" s="25"/>
      <c r="H236" s="37"/>
      <c r="I236" s="37"/>
      <c r="J236" s="37">
        <f t="shared" si="13"/>
        <v>0</v>
      </c>
      <c r="K236" s="61" t="str">
        <f t="shared" si="17"/>
        <v>-</v>
      </c>
      <c r="L236" s="31"/>
      <c r="M236" s="7">
        <f t="shared" si="14"/>
        <v>1.1900000000000002</v>
      </c>
      <c r="N236" s="26" t="str">
        <f t="shared" si="16"/>
        <v>0</v>
      </c>
      <c r="O236" s="10">
        <f t="shared" si="15"/>
        <v>0.47600000000000114</v>
      </c>
      <c r="P236" s="52"/>
      <c r="Q236" s="52"/>
      <c r="R236" s="25"/>
      <c r="S236" s="53"/>
    </row>
    <row r="237" spans="1:19">
      <c r="A237" s="20"/>
      <c r="B237" s="42">
        <v>234</v>
      </c>
      <c r="C237" s="45"/>
      <c r="D237" s="25"/>
      <c r="E237" s="25"/>
      <c r="F237" s="25"/>
      <c r="G237" s="25"/>
      <c r="H237" s="37"/>
      <c r="I237" s="37"/>
      <c r="J237" s="37">
        <f t="shared" si="13"/>
        <v>0</v>
      </c>
      <c r="K237" s="61" t="str">
        <f t="shared" si="17"/>
        <v>-</v>
      </c>
      <c r="L237" s="31"/>
      <c r="M237" s="7">
        <f t="shared" si="14"/>
        <v>1.1900000000000002</v>
      </c>
      <c r="N237" s="26" t="str">
        <f t="shared" si="16"/>
        <v>0</v>
      </c>
      <c r="O237" s="10">
        <f t="shared" si="15"/>
        <v>0.47600000000000114</v>
      </c>
      <c r="P237" s="52"/>
      <c r="Q237" s="52"/>
      <c r="R237" s="25"/>
      <c r="S237" s="53"/>
    </row>
    <row r="238" spans="1:19">
      <c r="A238" s="20"/>
      <c r="B238" s="42">
        <v>235</v>
      </c>
      <c r="C238" s="45"/>
      <c r="D238" s="25"/>
      <c r="E238" s="25"/>
      <c r="F238" s="25"/>
      <c r="G238" s="25"/>
      <c r="H238" s="37"/>
      <c r="I238" s="37"/>
      <c r="J238" s="37">
        <f t="shared" si="13"/>
        <v>0</v>
      </c>
      <c r="K238" s="61" t="str">
        <f t="shared" si="17"/>
        <v>-</v>
      </c>
      <c r="L238" s="31"/>
      <c r="M238" s="7">
        <f t="shared" si="14"/>
        <v>1.1900000000000002</v>
      </c>
      <c r="N238" s="26" t="str">
        <f t="shared" si="16"/>
        <v>0</v>
      </c>
      <c r="O238" s="10">
        <f t="shared" si="15"/>
        <v>0.47600000000000114</v>
      </c>
      <c r="P238" s="52"/>
      <c r="Q238" s="52"/>
      <c r="R238" s="25"/>
      <c r="S238" s="53"/>
    </row>
    <row r="239" spans="1:19">
      <c r="A239" s="20"/>
      <c r="B239" s="42">
        <v>236</v>
      </c>
      <c r="C239" s="45"/>
      <c r="D239" s="25"/>
      <c r="E239" s="25"/>
      <c r="F239" s="25"/>
      <c r="G239" s="25"/>
      <c r="H239" s="37"/>
      <c r="I239" s="37"/>
      <c r="J239" s="37">
        <f t="shared" si="13"/>
        <v>0</v>
      </c>
      <c r="K239" s="61" t="str">
        <f t="shared" si="17"/>
        <v>-</v>
      </c>
      <c r="L239" s="31"/>
      <c r="M239" s="7">
        <f t="shared" si="14"/>
        <v>1.1900000000000002</v>
      </c>
      <c r="N239" s="26" t="str">
        <f t="shared" si="16"/>
        <v>0</v>
      </c>
      <c r="O239" s="10">
        <f t="shared" si="15"/>
        <v>0.47600000000000114</v>
      </c>
      <c r="P239" s="52"/>
      <c r="Q239" s="52"/>
      <c r="R239" s="25"/>
      <c r="S239" s="53"/>
    </row>
    <row r="240" spans="1:19">
      <c r="A240" s="20"/>
      <c r="B240" s="42">
        <v>237</v>
      </c>
      <c r="C240" s="45"/>
      <c r="D240" s="25"/>
      <c r="E240" s="25"/>
      <c r="F240" s="25"/>
      <c r="G240" s="25"/>
      <c r="H240" s="37"/>
      <c r="I240" s="37"/>
      <c r="J240" s="37">
        <f t="shared" si="13"/>
        <v>0</v>
      </c>
      <c r="K240" s="61" t="str">
        <f t="shared" si="17"/>
        <v>-</v>
      </c>
      <c r="L240" s="31"/>
      <c r="M240" s="7">
        <f t="shared" si="14"/>
        <v>1.1900000000000002</v>
      </c>
      <c r="N240" s="26" t="str">
        <f t="shared" si="16"/>
        <v>0</v>
      </c>
      <c r="O240" s="10">
        <f t="shared" si="15"/>
        <v>0.47600000000000114</v>
      </c>
      <c r="P240" s="52"/>
      <c r="Q240" s="52"/>
      <c r="R240" s="25"/>
      <c r="S240" s="53"/>
    </row>
    <row r="241" spans="1:19">
      <c r="A241" s="20"/>
      <c r="B241" s="42">
        <v>238</v>
      </c>
      <c r="C241" s="45"/>
      <c r="D241" s="25"/>
      <c r="E241" s="25"/>
      <c r="F241" s="25"/>
      <c r="G241" s="25"/>
      <c r="H241" s="37"/>
      <c r="I241" s="37"/>
      <c r="J241" s="37">
        <f t="shared" si="13"/>
        <v>0</v>
      </c>
      <c r="K241" s="61" t="str">
        <f t="shared" si="17"/>
        <v>-</v>
      </c>
      <c r="L241" s="31"/>
      <c r="M241" s="7">
        <f t="shared" si="14"/>
        <v>1.1900000000000002</v>
      </c>
      <c r="N241" s="26" t="str">
        <f t="shared" si="16"/>
        <v>0</v>
      </c>
      <c r="O241" s="10">
        <f t="shared" si="15"/>
        <v>0.47600000000000114</v>
      </c>
      <c r="P241" s="52"/>
      <c r="Q241" s="52"/>
      <c r="R241" s="25"/>
      <c r="S241" s="53"/>
    </row>
    <row r="242" spans="1:19">
      <c r="A242" s="20"/>
      <c r="B242" s="42">
        <v>239</v>
      </c>
      <c r="C242" s="45"/>
      <c r="D242" s="25"/>
      <c r="E242" s="25"/>
      <c r="F242" s="25"/>
      <c r="G242" s="25"/>
      <c r="H242" s="37"/>
      <c r="I242" s="37"/>
      <c r="J242" s="37">
        <f t="shared" si="13"/>
        <v>0</v>
      </c>
      <c r="K242" s="61" t="str">
        <f t="shared" si="17"/>
        <v>-</v>
      </c>
      <c r="L242" s="31"/>
      <c r="M242" s="7">
        <f t="shared" si="14"/>
        <v>1.1900000000000002</v>
      </c>
      <c r="N242" s="26" t="str">
        <f t="shared" si="16"/>
        <v>0</v>
      </c>
      <c r="O242" s="10">
        <f t="shared" si="15"/>
        <v>0.47600000000000114</v>
      </c>
      <c r="P242" s="52"/>
      <c r="Q242" s="52"/>
      <c r="R242" s="25"/>
      <c r="S242" s="53"/>
    </row>
    <row r="243" spans="1:19">
      <c r="A243" s="20"/>
      <c r="B243" s="42">
        <v>240</v>
      </c>
      <c r="C243" s="45"/>
      <c r="D243" s="25"/>
      <c r="E243" s="25"/>
      <c r="F243" s="25"/>
      <c r="G243" s="25"/>
      <c r="H243" s="37"/>
      <c r="I243" s="37"/>
      <c r="J243" s="37">
        <f t="shared" si="13"/>
        <v>0</v>
      </c>
      <c r="K243" s="61" t="str">
        <f t="shared" si="17"/>
        <v>-</v>
      </c>
      <c r="L243" s="31"/>
      <c r="M243" s="7">
        <f t="shared" si="14"/>
        <v>1.1900000000000002</v>
      </c>
      <c r="N243" s="26" t="str">
        <f t="shared" si="16"/>
        <v>0</v>
      </c>
      <c r="O243" s="10">
        <f t="shared" si="15"/>
        <v>0.47600000000000114</v>
      </c>
      <c r="P243" s="52"/>
      <c r="Q243" s="52"/>
      <c r="R243" s="25"/>
      <c r="S243" s="53"/>
    </row>
    <row r="244" spans="1:19">
      <c r="A244" s="20"/>
      <c r="B244" s="42">
        <v>241</v>
      </c>
      <c r="C244" s="45"/>
      <c r="D244" s="25"/>
      <c r="E244" s="25"/>
      <c r="F244" s="25"/>
      <c r="G244" s="25"/>
      <c r="H244" s="37"/>
      <c r="I244" s="37"/>
      <c r="J244" s="37">
        <f t="shared" si="13"/>
        <v>0</v>
      </c>
      <c r="K244" s="61" t="str">
        <f t="shared" si="17"/>
        <v>-</v>
      </c>
      <c r="L244" s="31"/>
      <c r="M244" s="7">
        <f t="shared" si="14"/>
        <v>1.1900000000000002</v>
      </c>
      <c r="N244" s="26" t="str">
        <f t="shared" si="16"/>
        <v>0</v>
      </c>
      <c r="O244" s="10">
        <f t="shared" si="15"/>
        <v>0.47600000000000114</v>
      </c>
      <c r="P244" s="52"/>
      <c r="Q244" s="52"/>
      <c r="R244" s="25"/>
      <c r="S244" s="53"/>
    </row>
    <row r="245" spans="1:19">
      <c r="A245" s="20"/>
      <c r="B245" s="42">
        <v>242</v>
      </c>
      <c r="C245" s="45"/>
      <c r="D245" s="25"/>
      <c r="E245" s="25"/>
      <c r="F245" s="25"/>
      <c r="G245" s="25"/>
      <c r="H245" s="37"/>
      <c r="I245" s="37"/>
      <c r="J245" s="37">
        <f t="shared" ref="J245:J308" si="18">IFERROR(((H245-1)*I245),"-")</f>
        <v>0</v>
      </c>
      <c r="K245" s="61" t="str">
        <f t="shared" si="17"/>
        <v>-</v>
      </c>
      <c r="L245" s="31"/>
      <c r="M245" s="7">
        <f t="shared" si="14"/>
        <v>1.1900000000000002</v>
      </c>
      <c r="N245" s="26" t="str">
        <f t="shared" si="16"/>
        <v>0</v>
      </c>
      <c r="O245" s="10">
        <f t="shared" si="15"/>
        <v>0.47600000000000114</v>
      </c>
      <c r="P245" s="52"/>
      <c r="Q245" s="52"/>
      <c r="R245" s="25"/>
      <c r="S245" s="53"/>
    </row>
    <row r="246" spans="1:19">
      <c r="A246" s="20"/>
      <c r="B246" s="42">
        <v>243</v>
      </c>
      <c r="C246" s="45"/>
      <c r="D246" s="25"/>
      <c r="E246" s="25"/>
      <c r="F246" s="25"/>
      <c r="G246" s="25"/>
      <c r="H246" s="37"/>
      <c r="I246" s="37"/>
      <c r="J246" s="37">
        <f t="shared" si="18"/>
        <v>0</v>
      </c>
      <c r="K246" s="61" t="str">
        <f t="shared" si="17"/>
        <v>-</v>
      </c>
      <c r="L246" s="31"/>
      <c r="M246" s="7">
        <f t="shared" si="14"/>
        <v>1.1900000000000002</v>
      </c>
      <c r="N246" s="26" t="str">
        <f t="shared" si="16"/>
        <v>0</v>
      </c>
      <c r="O246" s="10">
        <f t="shared" si="15"/>
        <v>0.47600000000000114</v>
      </c>
      <c r="P246" s="52"/>
      <c r="Q246" s="52"/>
      <c r="R246" s="25"/>
      <c r="S246" s="53"/>
    </row>
    <row r="247" spans="1:19">
      <c r="A247" s="20"/>
      <c r="B247" s="42">
        <v>244</v>
      </c>
      <c r="C247" s="45"/>
      <c r="D247" s="25"/>
      <c r="E247" s="25"/>
      <c r="F247" s="25"/>
      <c r="G247" s="25"/>
      <c r="H247" s="37"/>
      <c r="I247" s="37"/>
      <c r="J247" s="37">
        <f t="shared" si="18"/>
        <v>0</v>
      </c>
      <c r="K247" s="61" t="str">
        <f t="shared" si="17"/>
        <v>-</v>
      </c>
      <c r="L247" s="31"/>
      <c r="M247" s="7">
        <f t="shared" si="14"/>
        <v>1.1900000000000002</v>
      </c>
      <c r="N247" s="26" t="str">
        <f t="shared" si="16"/>
        <v>0</v>
      </c>
      <c r="O247" s="10">
        <f t="shared" si="15"/>
        <v>0.47600000000000114</v>
      </c>
      <c r="P247" s="52"/>
      <c r="Q247" s="52"/>
      <c r="R247" s="25"/>
      <c r="S247" s="53"/>
    </row>
    <row r="248" spans="1:19">
      <c r="B248" s="42">
        <v>245</v>
      </c>
      <c r="C248" s="45"/>
      <c r="D248" s="25"/>
      <c r="E248" s="25"/>
      <c r="F248" s="25"/>
      <c r="G248" s="25"/>
      <c r="H248" s="37"/>
      <c r="I248" s="37"/>
      <c r="J248" s="37">
        <f t="shared" si="18"/>
        <v>0</v>
      </c>
      <c r="K248" s="61" t="str">
        <f t="shared" si="17"/>
        <v>-</v>
      </c>
      <c r="L248" s="30"/>
      <c r="M248" s="7">
        <f t="shared" si="14"/>
        <v>1.1900000000000002</v>
      </c>
      <c r="N248" s="26" t="str">
        <f t="shared" si="16"/>
        <v>0</v>
      </c>
      <c r="O248" s="10">
        <f t="shared" si="15"/>
        <v>0.47600000000000114</v>
      </c>
      <c r="P248" s="52"/>
      <c r="Q248" s="52"/>
      <c r="R248" s="25"/>
      <c r="S248" s="53"/>
    </row>
    <row r="249" spans="1:19">
      <c r="B249" s="42">
        <v>246</v>
      </c>
      <c r="C249" s="45"/>
      <c r="D249" s="25"/>
      <c r="E249" s="25"/>
      <c r="F249" s="25"/>
      <c r="G249" s="25"/>
      <c r="H249" s="37"/>
      <c r="I249" s="37"/>
      <c r="J249" s="37">
        <f t="shared" si="18"/>
        <v>0</v>
      </c>
      <c r="K249" s="61" t="str">
        <f t="shared" si="17"/>
        <v>-</v>
      </c>
      <c r="L249" s="30"/>
      <c r="M249" s="7">
        <f t="shared" si="14"/>
        <v>1.1900000000000002</v>
      </c>
      <c r="N249" s="26" t="str">
        <f t="shared" si="16"/>
        <v>0</v>
      </c>
      <c r="O249" s="10">
        <f t="shared" si="15"/>
        <v>0.47600000000000114</v>
      </c>
      <c r="P249" s="52"/>
      <c r="Q249" s="52"/>
      <c r="R249" s="25"/>
      <c r="S249" s="53"/>
    </row>
    <row r="250" spans="1:19">
      <c r="B250" s="42">
        <v>247</v>
      </c>
      <c r="C250" s="45"/>
      <c r="D250" s="25"/>
      <c r="E250" s="25"/>
      <c r="F250" s="25"/>
      <c r="G250" s="25"/>
      <c r="H250" s="37"/>
      <c r="I250" s="37"/>
      <c r="J250" s="37">
        <f t="shared" si="18"/>
        <v>0</v>
      </c>
      <c r="K250" s="61" t="str">
        <f t="shared" si="17"/>
        <v>-</v>
      </c>
      <c r="L250" s="30"/>
      <c r="M250" s="7">
        <f t="shared" si="14"/>
        <v>1.1900000000000002</v>
      </c>
      <c r="N250" s="26" t="str">
        <f t="shared" si="16"/>
        <v>0</v>
      </c>
      <c r="O250" s="10">
        <f t="shared" si="15"/>
        <v>0.47600000000000114</v>
      </c>
      <c r="P250" s="52"/>
      <c r="Q250" s="52"/>
      <c r="R250" s="25"/>
      <c r="S250" s="53"/>
    </row>
    <row r="251" spans="1:19">
      <c r="B251" s="42">
        <v>248</v>
      </c>
      <c r="C251" s="45"/>
      <c r="D251" s="25"/>
      <c r="E251" s="25"/>
      <c r="F251" s="25"/>
      <c r="G251" s="25"/>
      <c r="H251" s="37"/>
      <c r="I251" s="37"/>
      <c r="J251" s="37">
        <f t="shared" si="18"/>
        <v>0</v>
      </c>
      <c r="K251" s="61" t="str">
        <f t="shared" si="17"/>
        <v>-</v>
      </c>
      <c r="L251" s="30"/>
      <c r="M251" s="7">
        <f t="shared" si="14"/>
        <v>1.1900000000000002</v>
      </c>
      <c r="N251" s="26" t="str">
        <f t="shared" si="16"/>
        <v>0</v>
      </c>
      <c r="O251" s="10">
        <f t="shared" si="15"/>
        <v>0.47600000000000114</v>
      </c>
      <c r="P251" s="52"/>
      <c r="Q251" s="52"/>
      <c r="R251" s="25"/>
      <c r="S251" s="53"/>
    </row>
    <row r="252" spans="1:19">
      <c r="B252" s="42">
        <v>249</v>
      </c>
      <c r="C252" s="45"/>
      <c r="D252" s="25"/>
      <c r="E252" s="25"/>
      <c r="F252" s="25"/>
      <c r="G252" s="25"/>
      <c r="H252" s="37"/>
      <c r="I252" s="37"/>
      <c r="J252" s="37">
        <f t="shared" si="18"/>
        <v>0</v>
      </c>
      <c r="K252" s="61" t="str">
        <f t="shared" si="17"/>
        <v>-</v>
      </c>
      <c r="L252" s="30"/>
      <c r="M252" s="7">
        <f t="shared" si="14"/>
        <v>1.1900000000000002</v>
      </c>
      <c r="N252" s="26" t="str">
        <f t="shared" si="16"/>
        <v>0</v>
      </c>
      <c r="O252" s="10">
        <f t="shared" si="15"/>
        <v>0.47600000000000114</v>
      </c>
      <c r="P252" s="52"/>
      <c r="Q252" s="52"/>
      <c r="R252" s="25"/>
      <c r="S252" s="53"/>
    </row>
    <row r="253" spans="1:19">
      <c r="B253" s="42">
        <v>250</v>
      </c>
      <c r="C253" s="45"/>
      <c r="D253" s="25"/>
      <c r="E253" s="25"/>
      <c r="F253" s="25"/>
      <c r="G253" s="25"/>
      <c r="H253" s="37"/>
      <c r="I253" s="37"/>
      <c r="J253" s="37">
        <f t="shared" si="18"/>
        <v>0</v>
      </c>
      <c r="K253" s="61" t="str">
        <f t="shared" si="17"/>
        <v>-</v>
      </c>
      <c r="L253" s="30"/>
      <c r="M253" s="7">
        <f t="shared" si="14"/>
        <v>1.1900000000000002</v>
      </c>
      <c r="N253" s="26" t="str">
        <f t="shared" si="16"/>
        <v>0</v>
      </c>
      <c r="O253" s="10">
        <f t="shared" si="15"/>
        <v>0.47600000000000114</v>
      </c>
      <c r="P253" s="52"/>
      <c r="Q253" s="52"/>
      <c r="R253" s="25"/>
      <c r="S253" s="53"/>
    </row>
    <row r="254" spans="1:19">
      <c r="B254" s="42">
        <v>251</v>
      </c>
      <c r="C254" s="45"/>
      <c r="D254" s="25"/>
      <c r="E254" s="25"/>
      <c r="F254" s="25"/>
      <c r="G254" s="25"/>
      <c r="H254" s="37"/>
      <c r="I254" s="37"/>
      <c r="J254" s="37">
        <f t="shared" si="18"/>
        <v>0</v>
      </c>
      <c r="K254" s="61" t="str">
        <f t="shared" si="17"/>
        <v>-</v>
      </c>
      <c r="L254" s="30"/>
      <c r="M254" s="7">
        <f t="shared" si="14"/>
        <v>1.1900000000000002</v>
      </c>
      <c r="N254" s="26" t="str">
        <f t="shared" si="16"/>
        <v>0</v>
      </c>
      <c r="O254" s="10">
        <f t="shared" si="15"/>
        <v>0.47600000000000114</v>
      </c>
      <c r="P254" s="52"/>
      <c r="Q254" s="52"/>
      <c r="R254" s="25"/>
      <c r="S254" s="53"/>
    </row>
    <row r="255" spans="1:19">
      <c r="B255" s="42">
        <v>252</v>
      </c>
      <c r="C255" s="45"/>
      <c r="D255" s="25"/>
      <c r="E255" s="25"/>
      <c r="F255" s="25"/>
      <c r="G255" s="25"/>
      <c r="H255" s="37"/>
      <c r="I255" s="37"/>
      <c r="J255" s="37">
        <f t="shared" si="18"/>
        <v>0</v>
      </c>
      <c r="K255" s="61" t="str">
        <f t="shared" si="17"/>
        <v>-</v>
      </c>
      <c r="L255" s="30"/>
      <c r="M255" s="7">
        <f t="shared" si="14"/>
        <v>1.1900000000000002</v>
      </c>
      <c r="N255" s="26" t="str">
        <f t="shared" si="16"/>
        <v>0</v>
      </c>
      <c r="O255" s="10">
        <f t="shared" si="15"/>
        <v>0.47600000000000114</v>
      </c>
      <c r="P255" s="52"/>
      <c r="Q255" s="52"/>
      <c r="R255" s="25"/>
      <c r="S255" s="53"/>
    </row>
    <row r="256" spans="1:19">
      <c r="B256" s="42">
        <v>253</v>
      </c>
      <c r="C256" s="45"/>
      <c r="D256" s="25"/>
      <c r="E256" s="25"/>
      <c r="F256" s="25"/>
      <c r="G256" s="25"/>
      <c r="H256" s="37"/>
      <c r="I256" s="37"/>
      <c r="J256" s="37">
        <f t="shared" si="18"/>
        <v>0</v>
      </c>
      <c r="K256" s="61" t="str">
        <f t="shared" si="17"/>
        <v>-</v>
      </c>
      <c r="L256" s="30"/>
      <c r="M256" s="7">
        <f t="shared" si="14"/>
        <v>1.1900000000000002</v>
      </c>
      <c r="N256" s="26" t="str">
        <f t="shared" si="16"/>
        <v>0</v>
      </c>
      <c r="O256" s="10">
        <f t="shared" si="15"/>
        <v>0.47600000000000114</v>
      </c>
      <c r="P256" s="52"/>
      <c r="Q256" s="52"/>
      <c r="R256" s="25"/>
      <c r="S256" s="53"/>
    </row>
    <row r="257" spans="2:19">
      <c r="B257" s="42">
        <v>254</v>
      </c>
      <c r="C257" s="45"/>
      <c r="D257" s="25"/>
      <c r="E257" s="25"/>
      <c r="F257" s="25"/>
      <c r="G257" s="25"/>
      <c r="H257" s="37"/>
      <c r="I257" s="37"/>
      <c r="J257" s="37">
        <f t="shared" si="18"/>
        <v>0</v>
      </c>
      <c r="K257" s="61" t="str">
        <f t="shared" si="17"/>
        <v>-</v>
      </c>
      <c r="L257" s="30"/>
      <c r="M257" s="7">
        <f t="shared" si="14"/>
        <v>1.1900000000000002</v>
      </c>
      <c r="N257" s="26" t="str">
        <f t="shared" si="16"/>
        <v>0</v>
      </c>
      <c r="O257" s="10">
        <f t="shared" si="15"/>
        <v>0.47600000000000114</v>
      </c>
      <c r="P257" s="52"/>
      <c r="Q257" s="52"/>
      <c r="R257" s="25"/>
      <c r="S257" s="53"/>
    </row>
    <row r="258" spans="2:19">
      <c r="B258" s="42">
        <v>255</v>
      </c>
      <c r="C258" s="45"/>
      <c r="D258" s="25"/>
      <c r="E258" s="25"/>
      <c r="F258" s="25"/>
      <c r="G258" s="25"/>
      <c r="H258" s="37"/>
      <c r="I258" s="37"/>
      <c r="J258" s="37">
        <f t="shared" si="18"/>
        <v>0</v>
      </c>
      <c r="K258" s="61" t="str">
        <f t="shared" si="17"/>
        <v>-</v>
      </c>
      <c r="L258" s="30"/>
      <c r="M258" s="7">
        <f t="shared" si="14"/>
        <v>1.1900000000000002</v>
      </c>
      <c r="N258" s="26" t="str">
        <f t="shared" si="16"/>
        <v>0</v>
      </c>
      <c r="O258" s="10">
        <f t="shared" si="15"/>
        <v>0.47600000000000114</v>
      </c>
      <c r="P258" s="52"/>
      <c r="Q258" s="52"/>
      <c r="R258" s="25"/>
      <c r="S258" s="53"/>
    </row>
    <row r="259" spans="2:19">
      <c r="B259" s="42">
        <v>256</v>
      </c>
      <c r="C259" s="45"/>
      <c r="D259" s="25"/>
      <c r="E259" s="25"/>
      <c r="F259" s="25"/>
      <c r="G259" s="25"/>
      <c r="H259" s="37"/>
      <c r="I259" s="37"/>
      <c r="J259" s="37">
        <f t="shared" si="18"/>
        <v>0</v>
      </c>
      <c r="K259" s="61" t="str">
        <f t="shared" si="17"/>
        <v>-</v>
      </c>
      <c r="L259" s="30"/>
      <c r="M259" s="7">
        <f t="shared" si="14"/>
        <v>1.1900000000000002</v>
      </c>
      <c r="N259" s="26" t="str">
        <f t="shared" si="16"/>
        <v>0</v>
      </c>
      <c r="O259" s="10">
        <f t="shared" si="15"/>
        <v>0.47600000000000114</v>
      </c>
      <c r="P259" s="52"/>
      <c r="Q259" s="52"/>
      <c r="R259" s="25"/>
      <c r="S259" s="53"/>
    </row>
    <row r="260" spans="2:19">
      <c r="B260" s="42">
        <v>257</v>
      </c>
      <c r="C260" s="45"/>
      <c r="D260" s="25"/>
      <c r="E260" s="25"/>
      <c r="F260" s="25"/>
      <c r="G260" s="25"/>
      <c r="H260" s="37"/>
      <c r="I260" s="37"/>
      <c r="J260" s="37">
        <f t="shared" si="18"/>
        <v>0</v>
      </c>
      <c r="K260" s="61" t="str">
        <f t="shared" si="17"/>
        <v>-</v>
      </c>
      <c r="L260" s="30"/>
      <c r="M260" s="7">
        <f t="shared" si="14"/>
        <v>1.1900000000000002</v>
      </c>
      <c r="N260" s="26" t="str">
        <f t="shared" si="16"/>
        <v>0</v>
      </c>
      <c r="O260" s="10">
        <f t="shared" si="15"/>
        <v>0.47600000000000114</v>
      </c>
      <c r="P260" s="52"/>
      <c r="Q260" s="52"/>
      <c r="R260" s="25"/>
      <c r="S260" s="53"/>
    </row>
    <row r="261" spans="2:19">
      <c r="B261" s="42">
        <v>258</v>
      </c>
      <c r="C261" s="45"/>
      <c r="D261" s="25"/>
      <c r="E261" s="25"/>
      <c r="F261" s="25"/>
      <c r="G261" s="25"/>
      <c r="H261" s="37"/>
      <c r="I261" s="37"/>
      <c r="J261" s="37">
        <f t="shared" si="18"/>
        <v>0</v>
      </c>
      <c r="K261" s="61" t="str">
        <f t="shared" si="17"/>
        <v>-</v>
      </c>
      <c r="L261" s="30"/>
      <c r="M261" s="7">
        <f t="shared" si="14"/>
        <v>1.1900000000000002</v>
      </c>
      <c r="N261" s="26" t="str">
        <f t="shared" si="16"/>
        <v>0</v>
      </c>
      <c r="O261" s="10">
        <f t="shared" si="15"/>
        <v>0.47600000000000114</v>
      </c>
      <c r="P261" s="52"/>
      <c r="Q261" s="52"/>
      <c r="R261" s="25"/>
      <c r="S261" s="53"/>
    </row>
    <row r="262" spans="2:19">
      <c r="B262" s="42">
        <v>259</v>
      </c>
      <c r="C262" s="45"/>
      <c r="D262" s="25"/>
      <c r="E262" s="25"/>
      <c r="F262" s="25"/>
      <c r="G262" s="25"/>
      <c r="H262" s="37"/>
      <c r="I262" s="37"/>
      <c r="J262" s="37">
        <f t="shared" si="18"/>
        <v>0</v>
      </c>
      <c r="K262" s="61" t="str">
        <f t="shared" si="17"/>
        <v>-</v>
      </c>
      <c r="L262" s="30"/>
      <c r="M262" s="7">
        <f t="shared" si="14"/>
        <v>1.1900000000000002</v>
      </c>
      <c r="N262" s="26" t="str">
        <f t="shared" si="16"/>
        <v>0</v>
      </c>
      <c r="O262" s="10">
        <f t="shared" si="15"/>
        <v>0.47600000000000114</v>
      </c>
      <c r="P262" s="52"/>
      <c r="Q262" s="52"/>
      <c r="R262" s="25"/>
      <c r="S262" s="53"/>
    </row>
    <row r="263" spans="2:19">
      <c r="B263" s="42">
        <v>260</v>
      </c>
      <c r="C263" s="45"/>
      <c r="D263" s="25"/>
      <c r="E263" s="25"/>
      <c r="F263" s="25"/>
      <c r="G263" s="25"/>
      <c r="H263" s="37"/>
      <c r="I263" s="37"/>
      <c r="J263" s="37">
        <f t="shared" si="18"/>
        <v>0</v>
      </c>
      <c r="K263" s="61" t="str">
        <f t="shared" si="17"/>
        <v>-</v>
      </c>
      <c r="L263" s="30"/>
      <c r="M263" s="7">
        <f t="shared" ref="M263:M326" si="19">L263+M262</f>
        <v>1.1900000000000002</v>
      </c>
      <c r="N263" s="26" t="str">
        <f t="shared" si="16"/>
        <v>0</v>
      </c>
      <c r="O263" s="10">
        <f t="shared" ref="O263:O326" si="20">N263+O262</f>
        <v>0.47600000000000114</v>
      </c>
      <c r="P263" s="52"/>
      <c r="Q263" s="52"/>
      <c r="R263" s="25"/>
      <c r="S263" s="53"/>
    </row>
    <row r="264" spans="2:19">
      <c r="B264" s="42">
        <v>261</v>
      </c>
      <c r="C264" s="45"/>
      <c r="D264" s="25"/>
      <c r="E264" s="25"/>
      <c r="F264" s="25"/>
      <c r="G264" s="25"/>
      <c r="H264" s="37"/>
      <c r="I264" s="37"/>
      <c r="J264" s="37">
        <f t="shared" si="18"/>
        <v>0</v>
      </c>
      <c r="K264" s="61" t="str">
        <f t="shared" si="17"/>
        <v>-</v>
      </c>
      <c r="L264" s="30"/>
      <c r="M264" s="7">
        <f t="shared" si="19"/>
        <v>1.1900000000000002</v>
      </c>
      <c r="N264" s="26" t="str">
        <f t="shared" si="16"/>
        <v>0</v>
      </c>
      <c r="O264" s="10">
        <f t="shared" si="20"/>
        <v>0.47600000000000114</v>
      </c>
      <c r="P264" s="52"/>
      <c r="Q264" s="52"/>
      <c r="R264" s="25"/>
      <c r="S264" s="53"/>
    </row>
    <row r="265" spans="2:19">
      <c r="B265" s="42">
        <v>262</v>
      </c>
      <c r="C265" s="45"/>
      <c r="D265" s="25"/>
      <c r="E265" s="25"/>
      <c r="F265" s="25"/>
      <c r="G265" s="25"/>
      <c r="H265" s="37"/>
      <c r="I265" s="37"/>
      <c r="J265" s="37">
        <f t="shared" si="18"/>
        <v>0</v>
      </c>
      <c r="K265" s="61" t="str">
        <f t="shared" si="17"/>
        <v>-</v>
      </c>
      <c r="L265" s="30"/>
      <c r="M265" s="7">
        <f t="shared" si="19"/>
        <v>1.1900000000000002</v>
      </c>
      <c r="N265" s="26" t="str">
        <f t="shared" si="16"/>
        <v>0</v>
      </c>
      <c r="O265" s="10">
        <f t="shared" si="20"/>
        <v>0.47600000000000114</v>
      </c>
      <c r="P265" s="52"/>
      <c r="Q265" s="52"/>
      <c r="R265" s="25"/>
      <c r="S265" s="53"/>
    </row>
    <row r="266" spans="2:19">
      <c r="B266" s="42">
        <v>263</v>
      </c>
      <c r="C266" s="45"/>
      <c r="D266" s="25"/>
      <c r="E266" s="25"/>
      <c r="F266" s="25"/>
      <c r="G266" s="25"/>
      <c r="H266" s="37"/>
      <c r="I266" s="37"/>
      <c r="J266" s="37">
        <f t="shared" si="18"/>
        <v>0</v>
      </c>
      <c r="K266" s="61" t="str">
        <f t="shared" si="17"/>
        <v>-</v>
      </c>
      <c r="L266" s="30"/>
      <c r="M266" s="7">
        <f t="shared" si="19"/>
        <v>1.1900000000000002</v>
      </c>
      <c r="N266" s="26" t="str">
        <f t="shared" si="16"/>
        <v>0</v>
      </c>
      <c r="O266" s="10">
        <f t="shared" si="20"/>
        <v>0.47600000000000114</v>
      </c>
      <c r="P266" s="52"/>
      <c r="Q266" s="52"/>
      <c r="R266" s="25"/>
      <c r="S266" s="53"/>
    </row>
    <row r="267" spans="2:19">
      <c r="B267" s="42">
        <v>264</v>
      </c>
      <c r="C267" s="45"/>
      <c r="D267" s="25"/>
      <c r="E267" s="25"/>
      <c r="F267" s="25"/>
      <c r="G267" s="25"/>
      <c r="H267" s="37"/>
      <c r="I267" s="37"/>
      <c r="J267" s="37">
        <f t="shared" si="18"/>
        <v>0</v>
      </c>
      <c r="K267" s="61" t="str">
        <f t="shared" si="17"/>
        <v>-</v>
      </c>
      <c r="L267" s="30"/>
      <c r="M267" s="7">
        <f t="shared" si="19"/>
        <v>1.1900000000000002</v>
      </c>
      <c r="N267" s="26" t="str">
        <f t="shared" si="16"/>
        <v>0</v>
      </c>
      <c r="O267" s="10">
        <f t="shared" si="20"/>
        <v>0.47600000000000114</v>
      </c>
      <c r="P267" s="52"/>
      <c r="Q267" s="52"/>
      <c r="R267" s="25"/>
      <c r="S267" s="53"/>
    </row>
    <row r="268" spans="2:19">
      <c r="B268" s="42">
        <v>265</v>
      </c>
      <c r="C268" s="45"/>
      <c r="D268" s="25"/>
      <c r="E268" s="25"/>
      <c r="F268" s="25"/>
      <c r="G268" s="25"/>
      <c r="H268" s="37"/>
      <c r="I268" s="37"/>
      <c r="J268" s="37">
        <f t="shared" si="18"/>
        <v>0</v>
      </c>
      <c r="K268" s="61" t="str">
        <f t="shared" si="17"/>
        <v>-</v>
      </c>
      <c r="L268" s="30"/>
      <c r="M268" s="7">
        <f t="shared" si="19"/>
        <v>1.1900000000000002</v>
      </c>
      <c r="N268" s="26" t="str">
        <f t="shared" si="16"/>
        <v>0</v>
      </c>
      <c r="O268" s="10">
        <f t="shared" si="20"/>
        <v>0.47600000000000114</v>
      </c>
      <c r="P268" s="52"/>
      <c r="Q268" s="52"/>
      <c r="R268" s="25"/>
      <c r="S268" s="53"/>
    </row>
    <row r="269" spans="2:19">
      <c r="B269" s="42">
        <v>266</v>
      </c>
      <c r="C269" s="45"/>
      <c r="D269" s="25"/>
      <c r="E269" s="25"/>
      <c r="F269" s="25"/>
      <c r="G269" s="25"/>
      <c r="H269" s="37"/>
      <c r="I269" s="37"/>
      <c r="J269" s="37">
        <f t="shared" si="18"/>
        <v>0</v>
      </c>
      <c r="K269" s="61" t="str">
        <f t="shared" si="17"/>
        <v>-</v>
      </c>
      <c r="L269" s="30"/>
      <c r="M269" s="7">
        <f t="shared" si="19"/>
        <v>1.1900000000000002</v>
      </c>
      <c r="N269" s="26" t="str">
        <f t="shared" si="16"/>
        <v>0</v>
      </c>
      <c r="O269" s="10">
        <f t="shared" si="20"/>
        <v>0.47600000000000114</v>
      </c>
      <c r="P269" s="52"/>
      <c r="Q269" s="52"/>
      <c r="R269" s="25"/>
      <c r="S269" s="53"/>
    </row>
    <row r="270" spans="2:19">
      <c r="B270" s="42">
        <v>267</v>
      </c>
      <c r="C270" s="45"/>
      <c r="D270" s="25"/>
      <c r="E270" s="25"/>
      <c r="F270" s="25"/>
      <c r="G270" s="25"/>
      <c r="H270" s="37"/>
      <c r="I270" s="37"/>
      <c r="J270" s="37">
        <f t="shared" si="18"/>
        <v>0</v>
      </c>
      <c r="K270" s="61" t="str">
        <f t="shared" si="17"/>
        <v>-</v>
      </c>
      <c r="L270" s="30"/>
      <c r="M270" s="7">
        <f t="shared" si="19"/>
        <v>1.1900000000000002</v>
      </c>
      <c r="N270" s="26" t="str">
        <f t="shared" si="16"/>
        <v>0</v>
      </c>
      <c r="O270" s="10">
        <f t="shared" si="20"/>
        <v>0.47600000000000114</v>
      </c>
      <c r="P270" s="52"/>
      <c r="Q270" s="52"/>
      <c r="R270" s="25"/>
      <c r="S270" s="53"/>
    </row>
    <row r="271" spans="2:19">
      <c r="B271" s="42">
        <v>268</v>
      </c>
      <c r="C271" s="45"/>
      <c r="D271" s="25"/>
      <c r="E271" s="25"/>
      <c r="F271" s="25"/>
      <c r="G271" s="25"/>
      <c r="H271" s="37"/>
      <c r="I271" s="37"/>
      <c r="J271" s="37">
        <f t="shared" si="18"/>
        <v>0</v>
      </c>
      <c r="K271" s="61" t="str">
        <f t="shared" si="17"/>
        <v>-</v>
      </c>
      <c r="L271" s="30"/>
      <c r="M271" s="7">
        <f t="shared" si="19"/>
        <v>1.1900000000000002</v>
      </c>
      <c r="N271" s="26" t="str">
        <f t="shared" si="16"/>
        <v>0</v>
      </c>
      <c r="O271" s="10">
        <f t="shared" si="20"/>
        <v>0.47600000000000114</v>
      </c>
      <c r="P271" s="52"/>
      <c r="Q271" s="52"/>
      <c r="R271" s="25"/>
      <c r="S271" s="53"/>
    </row>
    <row r="272" spans="2:19">
      <c r="B272" s="42">
        <v>269</v>
      </c>
      <c r="C272" s="45"/>
      <c r="D272" s="25"/>
      <c r="E272" s="25"/>
      <c r="F272" s="25"/>
      <c r="G272" s="25"/>
      <c r="H272" s="37"/>
      <c r="I272" s="37"/>
      <c r="J272" s="37">
        <f t="shared" si="18"/>
        <v>0</v>
      </c>
      <c r="K272" s="61" t="str">
        <f t="shared" si="17"/>
        <v>-</v>
      </c>
      <c r="L272" s="30"/>
      <c r="M272" s="7">
        <f t="shared" si="19"/>
        <v>1.1900000000000002</v>
      </c>
      <c r="N272" s="26" t="str">
        <f t="shared" si="16"/>
        <v>0</v>
      </c>
      <c r="O272" s="10">
        <f t="shared" si="20"/>
        <v>0.47600000000000114</v>
      </c>
      <c r="P272" s="52"/>
      <c r="Q272" s="52"/>
      <c r="R272" s="25"/>
      <c r="S272" s="53"/>
    </row>
    <row r="273" spans="2:19">
      <c r="B273" s="42">
        <v>270</v>
      </c>
      <c r="C273" s="45"/>
      <c r="D273" s="25"/>
      <c r="E273" s="25"/>
      <c r="F273" s="25"/>
      <c r="G273" s="25"/>
      <c r="H273" s="37"/>
      <c r="I273" s="37"/>
      <c r="J273" s="37">
        <f t="shared" si="18"/>
        <v>0</v>
      </c>
      <c r="K273" s="61" t="str">
        <f t="shared" si="17"/>
        <v>-</v>
      </c>
      <c r="L273" s="30"/>
      <c r="M273" s="7">
        <f t="shared" si="19"/>
        <v>1.1900000000000002</v>
      </c>
      <c r="N273" s="26" t="str">
        <f t="shared" si="16"/>
        <v>0</v>
      </c>
      <c r="O273" s="10">
        <f t="shared" si="20"/>
        <v>0.47600000000000114</v>
      </c>
      <c r="P273" s="52"/>
      <c r="Q273" s="52"/>
      <c r="R273" s="25"/>
      <c r="S273" s="53"/>
    </row>
    <row r="274" spans="2:19">
      <c r="B274" s="42">
        <v>271</v>
      </c>
      <c r="C274" s="45"/>
      <c r="D274" s="25"/>
      <c r="E274" s="25"/>
      <c r="F274" s="25"/>
      <c r="G274" s="25"/>
      <c r="H274" s="37"/>
      <c r="I274" s="37"/>
      <c r="J274" s="37">
        <f t="shared" si="18"/>
        <v>0</v>
      </c>
      <c r="K274" s="61" t="str">
        <f t="shared" si="17"/>
        <v>-</v>
      </c>
      <c r="L274" s="30"/>
      <c r="M274" s="7">
        <f t="shared" si="19"/>
        <v>1.1900000000000002</v>
      </c>
      <c r="N274" s="26" t="str">
        <f t="shared" si="16"/>
        <v>0</v>
      </c>
      <c r="O274" s="10">
        <f t="shared" si="20"/>
        <v>0.47600000000000114</v>
      </c>
      <c r="P274" s="52"/>
      <c r="Q274" s="52"/>
      <c r="R274" s="25"/>
      <c r="S274" s="53"/>
    </row>
    <row r="275" spans="2:19">
      <c r="B275" s="42">
        <v>272</v>
      </c>
      <c r="C275" s="45"/>
      <c r="D275" s="25"/>
      <c r="E275" s="25"/>
      <c r="F275" s="25"/>
      <c r="G275" s="25"/>
      <c r="H275" s="37"/>
      <c r="I275" s="37"/>
      <c r="J275" s="37">
        <f t="shared" si="18"/>
        <v>0</v>
      </c>
      <c r="K275" s="61" t="str">
        <f t="shared" si="17"/>
        <v>-</v>
      </c>
      <c r="L275" s="30"/>
      <c r="M275" s="7">
        <f t="shared" si="19"/>
        <v>1.1900000000000002</v>
      </c>
      <c r="N275" s="26" t="str">
        <f t="shared" si="16"/>
        <v>0</v>
      </c>
      <c r="O275" s="10">
        <f t="shared" si="20"/>
        <v>0.47600000000000114</v>
      </c>
      <c r="P275" s="52"/>
      <c r="Q275" s="52"/>
      <c r="R275" s="25"/>
      <c r="S275" s="53"/>
    </row>
    <row r="276" spans="2:19">
      <c r="B276" s="42">
        <v>273</v>
      </c>
      <c r="C276" s="45"/>
      <c r="D276" s="25"/>
      <c r="E276" s="25"/>
      <c r="F276" s="25"/>
      <c r="G276" s="25"/>
      <c r="H276" s="37"/>
      <c r="I276" s="37"/>
      <c r="J276" s="37">
        <f t="shared" si="18"/>
        <v>0</v>
      </c>
      <c r="K276" s="61" t="str">
        <f t="shared" si="17"/>
        <v>-</v>
      </c>
      <c r="L276" s="30"/>
      <c r="M276" s="7">
        <f t="shared" si="19"/>
        <v>1.1900000000000002</v>
      </c>
      <c r="N276" s="26" t="str">
        <f t="shared" si="16"/>
        <v>0</v>
      </c>
      <c r="O276" s="10">
        <f t="shared" si="20"/>
        <v>0.47600000000000114</v>
      </c>
      <c r="P276" s="52"/>
      <c r="Q276" s="52"/>
      <c r="R276" s="25"/>
      <c r="S276" s="53"/>
    </row>
    <row r="277" spans="2:19">
      <c r="B277" s="42">
        <v>274</v>
      </c>
      <c r="C277" s="45"/>
      <c r="D277" s="25"/>
      <c r="E277" s="25"/>
      <c r="F277" s="25"/>
      <c r="G277" s="25"/>
      <c r="H277" s="37"/>
      <c r="I277" s="37"/>
      <c r="J277" s="37">
        <f t="shared" si="18"/>
        <v>0</v>
      </c>
      <c r="K277" s="61" t="str">
        <f t="shared" si="17"/>
        <v>-</v>
      </c>
      <c r="L277" s="30"/>
      <c r="M277" s="7">
        <f t="shared" si="19"/>
        <v>1.1900000000000002</v>
      </c>
      <c r="N277" s="26" t="str">
        <f t="shared" si="16"/>
        <v>0</v>
      </c>
      <c r="O277" s="10">
        <f t="shared" si="20"/>
        <v>0.47600000000000114</v>
      </c>
      <c r="P277" s="52"/>
      <c r="Q277" s="52"/>
      <c r="R277" s="25"/>
      <c r="S277" s="53"/>
    </row>
    <row r="278" spans="2:19">
      <c r="B278" s="42">
        <v>275</v>
      </c>
      <c r="C278" s="45"/>
      <c r="D278" s="25"/>
      <c r="E278" s="25"/>
      <c r="F278" s="25"/>
      <c r="G278" s="25"/>
      <c r="H278" s="37"/>
      <c r="I278" s="37"/>
      <c r="J278" s="37">
        <f t="shared" si="18"/>
        <v>0</v>
      </c>
      <c r="K278" s="61" t="str">
        <f t="shared" si="17"/>
        <v>-</v>
      </c>
      <c r="L278" s="30"/>
      <c r="M278" s="7">
        <f t="shared" si="19"/>
        <v>1.1900000000000002</v>
      </c>
      <c r="N278" s="26" t="str">
        <f t="shared" ref="N278:N341" si="21">IFERROR(((L278/G278)*100),"0")</f>
        <v>0</v>
      </c>
      <c r="O278" s="10">
        <f t="shared" si="20"/>
        <v>0.47600000000000114</v>
      </c>
      <c r="P278" s="52"/>
      <c r="Q278" s="52"/>
      <c r="R278" s="25"/>
      <c r="S278" s="53"/>
    </row>
    <row r="279" spans="2:19">
      <c r="B279" s="42">
        <v>276</v>
      </c>
      <c r="C279" s="45"/>
      <c r="D279" s="25"/>
      <c r="E279" s="25"/>
      <c r="F279" s="25"/>
      <c r="G279" s="25"/>
      <c r="H279" s="37"/>
      <c r="I279" s="37"/>
      <c r="J279" s="37">
        <f t="shared" si="18"/>
        <v>0</v>
      </c>
      <c r="K279" s="61" t="str">
        <f t="shared" si="17"/>
        <v>-</v>
      </c>
      <c r="L279" s="30"/>
      <c r="M279" s="7">
        <f t="shared" si="19"/>
        <v>1.1900000000000002</v>
      </c>
      <c r="N279" s="26" t="str">
        <f t="shared" si="21"/>
        <v>0</v>
      </c>
      <c r="O279" s="10">
        <f t="shared" si="20"/>
        <v>0.47600000000000114</v>
      </c>
      <c r="P279" s="52"/>
      <c r="Q279" s="52"/>
      <c r="R279" s="25"/>
      <c r="S279" s="53"/>
    </row>
    <row r="280" spans="2:19">
      <c r="B280" s="42">
        <v>277</v>
      </c>
      <c r="C280" s="45"/>
      <c r="D280" s="25"/>
      <c r="E280" s="25"/>
      <c r="F280" s="25"/>
      <c r="G280" s="25"/>
      <c r="H280" s="37"/>
      <c r="I280" s="37"/>
      <c r="J280" s="37">
        <f t="shared" si="18"/>
        <v>0</v>
      </c>
      <c r="K280" s="61" t="str">
        <f t="shared" si="17"/>
        <v>-</v>
      </c>
      <c r="L280" s="30"/>
      <c r="M280" s="7">
        <f t="shared" si="19"/>
        <v>1.1900000000000002</v>
      </c>
      <c r="N280" s="26" t="str">
        <f t="shared" si="21"/>
        <v>0</v>
      </c>
      <c r="O280" s="10">
        <f t="shared" si="20"/>
        <v>0.47600000000000114</v>
      </c>
      <c r="P280" s="52"/>
      <c r="Q280" s="52"/>
      <c r="R280" s="25"/>
      <c r="S280" s="53"/>
    </row>
    <row r="281" spans="2:19">
      <c r="B281" s="42">
        <v>278</v>
      </c>
      <c r="C281" s="45"/>
      <c r="D281" s="25"/>
      <c r="E281" s="25"/>
      <c r="F281" s="25"/>
      <c r="G281" s="25"/>
      <c r="H281" s="37"/>
      <c r="I281" s="37"/>
      <c r="J281" s="37">
        <f t="shared" si="18"/>
        <v>0</v>
      </c>
      <c r="K281" s="61" t="str">
        <f t="shared" si="17"/>
        <v>-</v>
      </c>
      <c r="L281" s="30"/>
      <c r="M281" s="7">
        <f t="shared" si="19"/>
        <v>1.1900000000000002</v>
      </c>
      <c r="N281" s="26" t="str">
        <f t="shared" si="21"/>
        <v>0</v>
      </c>
      <c r="O281" s="10">
        <f t="shared" si="20"/>
        <v>0.47600000000000114</v>
      </c>
      <c r="P281" s="52"/>
      <c r="Q281" s="52"/>
      <c r="R281" s="25"/>
      <c r="S281" s="53"/>
    </row>
    <row r="282" spans="2:19">
      <c r="B282" s="42">
        <v>279</v>
      </c>
      <c r="C282" s="45"/>
      <c r="D282" s="25"/>
      <c r="E282" s="25"/>
      <c r="F282" s="25"/>
      <c r="G282" s="25"/>
      <c r="H282" s="37"/>
      <c r="I282" s="37"/>
      <c r="J282" s="37">
        <f t="shared" si="18"/>
        <v>0</v>
      </c>
      <c r="K282" s="61" t="str">
        <f t="shared" si="17"/>
        <v>-</v>
      </c>
      <c r="L282" s="30"/>
      <c r="M282" s="7">
        <f t="shared" si="19"/>
        <v>1.1900000000000002</v>
      </c>
      <c r="N282" s="26" t="str">
        <f t="shared" si="21"/>
        <v>0</v>
      </c>
      <c r="O282" s="10">
        <f t="shared" si="20"/>
        <v>0.47600000000000114</v>
      </c>
      <c r="P282" s="52"/>
      <c r="Q282" s="52"/>
      <c r="R282" s="25"/>
      <c r="S282" s="53"/>
    </row>
    <row r="283" spans="2:19">
      <c r="B283" s="42">
        <v>280</v>
      </c>
      <c r="C283" s="45"/>
      <c r="D283" s="25"/>
      <c r="E283" s="25"/>
      <c r="F283" s="25"/>
      <c r="G283" s="25"/>
      <c r="H283" s="37"/>
      <c r="I283" s="37"/>
      <c r="J283" s="37">
        <f t="shared" si="18"/>
        <v>0</v>
      </c>
      <c r="K283" s="61" t="str">
        <f t="shared" si="17"/>
        <v>-</v>
      </c>
      <c r="L283" s="30"/>
      <c r="M283" s="7">
        <f t="shared" si="19"/>
        <v>1.1900000000000002</v>
      </c>
      <c r="N283" s="26" t="str">
        <f t="shared" si="21"/>
        <v>0</v>
      </c>
      <c r="O283" s="10">
        <f t="shared" si="20"/>
        <v>0.47600000000000114</v>
      </c>
      <c r="P283" s="52"/>
      <c r="Q283" s="52"/>
      <c r="R283" s="25"/>
      <c r="S283" s="53"/>
    </row>
    <row r="284" spans="2:19">
      <c r="B284" s="42">
        <v>281</v>
      </c>
      <c r="C284" s="45"/>
      <c r="D284" s="25"/>
      <c r="E284" s="25"/>
      <c r="F284" s="25"/>
      <c r="G284" s="25"/>
      <c r="H284" s="37"/>
      <c r="I284" s="37"/>
      <c r="J284" s="37">
        <f t="shared" si="18"/>
        <v>0</v>
      </c>
      <c r="K284" s="61" t="str">
        <f t="shared" si="17"/>
        <v>-</v>
      </c>
      <c r="L284" s="30"/>
      <c r="M284" s="7">
        <f t="shared" si="19"/>
        <v>1.1900000000000002</v>
      </c>
      <c r="N284" s="26" t="str">
        <f t="shared" si="21"/>
        <v>0</v>
      </c>
      <c r="O284" s="10">
        <f t="shared" si="20"/>
        <v>0.47600000000000114</v>
      </c>
      <c r="P284" s="52"/>
      <c r="Q284" s="52"/>
      <c r="R284" s="25"/>
      <c r="S284" s="53"/>
    </row>
    <row r="285" spans="2:19">
      <c r="B285" s="42">
        <v>282</v>
      </c>
      <c r="C285" s="45"/>
      <c r="D285" s="25"/>
      <c r="E285" s="25"/>
      <c r="F285" s="25"/>
      <c r="G285" s="25"/>
      <c r="H285" s="37"/>
      <c r="I285" s="37"/>
      <c r="J285" s="37">
        <f t="shared" si="18"/>
        <v>0</v>
      </c>
      <c r="K285" s="61" t="str">
        <f t="shared" si="17"/>
        <v>-</v>
      </c>
      <c r="L285" s="30"/>
      <c r="M285" s="7">
        <f t="shared" si="19"/>
        <v>1.1900000000000002</v>
      </c>
      <c r="N285" s="26" t="str">
        <f t="shared" si="21"/>
        <v>0</v>
      </c>
      <c r="O285" s="10">
        <f t="shared" si="20"/>
        <v>0.47600000000000114</v>
      </c>
      <c r="P285" s="52"/>
      <c r="Q285" s="52"/>
      <c r="R285" s="25"/>
      <c r="S285" s="53"/>
    </row>
    <row r="286" spans="2:19">
      <c r="B286" s="42">
        <v>283</v>
      </c>
      <c r="C286" s="45"/>
      <c r="D286" s="25"/>
      <c r="E286" s="25"/>
      <c r="F286" s="25"/>
      <c r="G286" s="25"/>
      <c r="H286" s="37"/>
      <c r="I286" s="37"/>
      <c r="J286" s="37">
        <f t="shared" si="18"/>
        <v>0</v>
      </c>
      <c r="K286" s="61" t="str">
        <f t="shared" si="17"/>
        <v>-</v>
      </c>
      <c r="L286" s="30"/>
      <c r="M286" s="7">
        <f t="shared" si="19"/>
        <v>1.1900000000000002</v>
      </c>
      <c r="N286" s="26" t="str">
        <f t="shared" si="21"/>
        <v>0</v>
      </c>
      <c r="O286" s="10">
        <f t="shared" si="20"/>
        <v>0.47600000000000114</v>
      </c>
      <c r="P286" s="52"/>
      <c r="Q286" s="52"/>
      <c r="R286" s="25"/>
      <c r="S286" s="53"/>
    </row>
    <row r="287" spans="2:19">
      <c r="B287" s="42">
        <v>284</v>
      </c>
      <c r="C287" s="45"/>
      <c r="D287" s="25"/>
      <c r="E287" s="25"/>
      <c r="F287" s="25"/>
      <c r="G287" s="25"/>
      <c r="H287" s="37"/>
      <c r="I287" s="37"/>
      <c r="J287" s="37">
        <f t="shared" si="18"/>
        <v>0</v>
      </c>
      <c r="K287" s="61" t="str">
        <f t="shared" si="17"/>
        <v>-</v>
      </c>
      <c r="L287" s="30"/>
      <c r="M287" s="7">
        <f t="shared" si="19"/>
        <v>1.1900000000000002</v>
      </c>
      <c r="N287" s="26" t="str">
        <f t="shared" si="21"/>
        <v>0</v>
      </c>
      <c r="O287" s="10">
        <f t="shared" si="20"/>
        <v>0.47600000000000114</v>
      </c>
      <c r="P287" s="52"/>
      <c r="Q287" s="52"/>
      <c r="R287" s="25"/>
      <c r="S287" s="53"/>
    </row>
    <row r="288" spans="2:19">
      <c r="B288" s="42">
        <v>285</v>
      </c>
      <c r="C288" s="45"/>
      <c r="D288" s="25"/>
      <c r="E288" s="25"/>
      <c r="F288" s="25"/>
      <c r="G288" s="25"/>
      <c r="H288" s="37"/>
      <c r="I288" s="37"/>
      <c r="J288" s="37">
        <f t="shared" si="18"/>
        <v>0</v>
      </c>
      <c r="K288" s="61" t="str">
        <f t="shared" ref="K288:K343" si="22">IFERROR(((J288/G288)*100),"-")</f>
        <v>-</v>
      </c>
      <c r="L288" s="30"/>
      <c r="M288" s="7">
        <f t="shared" si="19"/>
        <v>1.1900000000000002</v>
      </c>
      <c r="N288" s="26" t="str">
        <f t="shared" si="21"/>
        <v>0</v>
      </c>
      <c r="O288" s="10">
        <f t="shared" si="20"/>
        <v>0.47600000000000114</v>
      </c>
      <c r="P288" s="52"/>
      <c r="Q288" s="52"/>
      <c r="R288" s="25"/>
      <c r="S288" s="53"/>
    </row>
    <row r="289" spans="2:19">
      <c r="B289" s="42">
        <v>286</v>
      </c>
      <c r="C289" s="45"/>
      <c r="D289" s="25"/>
      <c r="E289" s="25"/>
      <c r="F289" s="25"/>
      <c r="G289" s="25"/>
      <c r="H289" s="37"/>
      <c r="I289" s="37"/>
      <c r="J289" s="37">
        <f t="shared" si="18"/>
        <v>0</v>
      </c>
      <c r="K289" s="61" t="str">
        <f t="shared" si="22"/>
        <v>-</v>
      </c>
      <c r="L289" s="30"/>
      <c r="M289" s="7">
        <f t="shared" si="19"/>
        <v>1.1900000000000002</v>
      </c>
      <c r="N289" s="26" t="str">
        <f t="shared" si="21"/>
        <v>0</v>
      </c>
      <c r="O289" s="10">
        <f t="shared" si="20"/>
        <v>0.47600000000000114</v>
      </c>
      <c r="P289" s="52"/>
      <c r="Q289" s="52"/>
      <c r="R289" s="25"/>
      <c r="S289" s="53"/>
    </row>
    <row r="290" spans="2:19">
      <c r="B290" s="42">
        <v>287</v>
      </c>
      <c r="C290" s="45"/>
      <c r="D290" s="25"/>
      <c r="E290" s="25"/>
      <c r="F290" s="25"/>
      <c r="G290" s="25"/>
      <c r="H290" s="37"/>
      <c r="I290" s="37"/>
      <c r="J290" s="37">
        <f t="shared" si="18"/>
        <v>0</v>
      </c>
      <c r="K290" s="61" t="str">
        <f t="shared" si="22"/>
        <v>-</v>
      </c>
      <c r="L290" s="30"/>
      <c r="M290" s="7">
        <f t="shared" si="19"/>
        <v>1.1900000000000002</v>
      </c>
      <c r="N290" s="26" t="str">
        <f t="shared" si="21"/>
        <v>0</v>
      </c>
      <c r="O290" s="10">
        <f t="shared" si="20"/>
        <v>0.47600000000000114</v>
      </c>
      <c r="P290" s="52"/>
      <c r="Q290" s="52"/>
      <c r="R290" s="25"/>
      <c r="S290" s="53"/>
    </row>
    <row r="291" spans="2:19">
      <c r="B291" s="42">
        <v>288</v>
      </c>
      <c r="C291" s="45"/>
      <c r="D291" s="25"/>
      <c r="E291" s="25"/>
      <c r="F291" s="25"/>
      <c r="G291" s="25"/>
      <c r="H291" s="37"/>
      <c r="I291" s="37"/>
      <c r="J291" s="37">
        <f t="shared" si="18"/>
        <v>0</v>
      </c>
      <c r="K291" s="61" t="str">
        <f t="shared" si="22"/>
        <v>-</v>
      </c>
      <c r="L291" s="30"/>
      <c r="M291" s="7">
        <f t="shared" si="19"/>
        <v>1.1900000000000002</v>
      </c>
      <c r="N291" s="26" t="str">
        <f t="shared" si="21"/>
        <v>0</v>
      </c>
      <c r="O291" s="10">
        <f t="shared" si="20"/>
        <v>0.47600000000000114</v>
      </c>
      <c r="P291" s="52"/>
      <c r="Q291" s="52"/>
      <c r="R291" s="25"/>
      <c r="S291" s="53"/>
    </row>
    <row r="292" spans="2:19">
      <c r="B292" s="42">
        <v>289</v>
      </c>
      <c r="C292" s="45"/>
      <c r="D292" s="25"/>
      <c r="E292" s="25"/>
      <c r="F292" s="25"/>
      <c r="G292" s="25"/>
      <c r="H292" s="37"/>
      <c r="I292" s="37"/>
      <c r="J292" s="37">
        <f t="shared" si="18"/>
        <v>0</v>
      </c>
      <c r="K292" s="61" t="str">
        <f t="shared" si="22"/>
        <v>-</v>
      </c>
      <c r="L292" s="30"/>
      <c r="M292" s="7">
        <f t="shared" si="19"/>
        <v>1.1900000000000002</v>
      </c>
      <c r="N292" s="26" t="str">
        <f t="shared" si="21"/>
        <v>0</v>
      </c>
      <c r="O292" s="10">
        <f t="shared" si="20"/>
        <v>0.47600000000000114</v>
      </c>
      <c r="P292" s="52"/>
      <c r="Q292" s="52"/>
      <c r="R292" s="25"/>
      <c r="S292" s="53"/>
    </row>
    <row r="293" spans="2:19">
      <c r="B293" s="42">
        <v>290</v>
      </c>
      <c r="C293" s="45"/>
      <c r="D293" s="25"/>
      <c r="E293" s="25"/>
      <c r="F293" s="25"/>
      <c r="G293" s="25"/>
      <c r="H293" s="37"/>
      <c r="I293" s="37"/>
      <c r="J293" s="37">
        <f t="shared" si="18"/>
        <v>0</v>
      </c>
      <c r="K293" s="61" t="str">
        <f t="shared" si="22"/>
        <v>-</v>
      </c>
      <c r="L293" s="30"/>
      <c r="M293" s="7">
        <f t="shared" si="19"/>
        <v>1.1900000000000002</v>
      </c>
      <c r="N293" s="26" t="str">
        <f t="shared" si="21"/>
        <v>0</v>
      </c>
      <c r="O293" s="10">
        <f t="shared" si="20"/>
        <v>0.47600000000000114</v>
      </c>
      <c r="P293" s="52"/>
      <c r="Q293" s="52"/>
      <c r="R293" s="25"/>
      <c r="S293" s="53"/>
    </row>
    <row r="294" spans="2:19">
      <c r="B294" s="42">
        <v>291</v>
      </c>
      <c r="C294" s="45"/>
      <c r="D294" s="25"/>
      <c r="E294" s="25"/>
      <c r="F294" s="25"/>
      <c r="G294" s="25"/>
      <c r="H294" s="37"/>
      <c r="I294" s="37"/>
      <c r="J294" s="37">
        <f t="shared" si="18"/>
        <v>0</v>
      </c>
      <c r="K294" s="61" t="str">
        <f t="shared" si="22"/>
        <v>-</v>
      </c>
      <c r="L294" s="30"/>
      <c r="M294" s="7">
        <f t="shared" si="19"/>
        <v>1.1900000000000002</v>
      </c>
      <c r="N294" s="26" t="str">
        <f t="shared" si="21"/>
        <v>0</v>
      </c>
      <c r="O294" s="10">
        <f t="shared" si="20"/>
        <v>0.47600000000000114</v>
      </c>
      <c r="P294" s="52"/>
      <c r="Q294" s="52"/>
      <c r="R294" s="25"/>
      <c r="S294" s="53"/>
    </row>
    <row r="295" spans="2:19">
      <c r="B295" s="42">
        <v>292</v>
      </c>
      <c r="C295" s="45"/>
      <c r="D295" s="25"/>
      <c r="E295" s="25"/>
      <c r="F295" s="25"/>
      <c r="G295" s="25"/>
      <c r="H295" s="37"/>
      <c r="I295" s="37"/>
      <c r="J295" s="37">
        <f t="shared" si="18"/>
        <v>0</v>
      </c>
      <c r="K295" s="61" t="str">
        <f t="shared" si="22"/>
        <v>-</v>
      </c>
      <c r="L295" s="30"/>
      <c r="M295" s="7">
        <f t="shared" si="19"/>
        <v>1.1900000000000002</v>
      </c>
      <c r="N295" s="26" t="str">
        <f t="shared" si="21"/>
        <v>0</v>
      </c>
      <c r="O295" s="10">
        <f t="shared" si="20"/>
        <v>0.47600000000000114</v>
      </c>
      <c r="P295" s="52"/>
      <c r="Q295" s="52"/>
      <c r="R295" s="25"/>
      <c r="S295" s="53"/>
    </row>
    <row r="296" spans="2:19">
      <c r="B296" s="42">
        <v>293</v>
      </c>
      <c r="C296" s="45"/>
      <c r="D296" s="25"/>
      <c r="E296" s="25"/>
      <c r="F296" s="25"/>
      <c r="G296" s="25"/>
      <c r="H296" s="37"/>
      <c r="I296" s="37"/>
      <c r="J296" s="37">
        <f t="shared" si="18"/>
        <v>0</v>
      </c>
      <c r="K296" s="61" t="str">
        <f t="shared" si="22"/>
        <v>-</v>
      </c>
      <c r="L296" s="30"/>
      <c r="M296" s="7">
        <f t="shared" si="19"/>
        <v>1.1900000000000002</v>
      </c>
      <c r="N296" s="26" t="str">
        <f t="shared" si="21"/>
        <v>0</v>
      </c>
      <c r="O296" s="10">
        <f t="shared" si="20"/>
        <v>0.47600000000000114</v>
      </c>
      <c r="P296" s="52"/>
      <c r="Q296" s="52"/>
      <c r="R296" s="25"/>
      <c r="S296" s="53"/>
    </row>
    <row r="297" spans="2:19">
      <c r="B297" s="42">
        <v>294</v>
      </c>
      <c r="C297" s="45"/>
      <c r="D297" s="25"/>
      <c r="E297" s="25"/>
      <c r="F297" s="25"/>
      <c r="G297" s="25"/>
      <c r="H297" s="37"/>
      <c r="I297" s="37"/>
      <c r="J297" s="37">
        <f t="shared" si="18"/>
        <v>0</v>
      </c>
      <c r="K297" s="61" t="str">
        <f t="shared" si="22"/>
        <v>-</v>
      </c>
      <c r="L297" s="30"/>
      <c r="M297" s="7">
        <f t="shared" si="19"/>
        <v>1.1900000000000002</v>
      </c>
      <c r="N297" s="26" t="str">
        <f t="shared" si="21"/>
        <v>0</v>
      </c>
      <c r="O297" s="10">
        <f t="shared" si="20"/>
        <v>0.47600000000000114</v>
      </c>
      <c r="P297" s="52"/>
      <c r="Q297" s="52"/>
      <c r="R297" s="25"/>
      <c r="S297" s="53"/>
    </row>
    <row r="298" spans="2:19">
      <c r="B298" s="42">
        <v>295</v>
      </c>
      <c r="C298" s="45"/>
      <c r="D298" s="25"/>
      <c r="E298" s="25"/>
      <c r="F298" s="25"/>
      <c r="G298" s="25"/>
      <c r="H298" s="37"/>
      <c r="I298" s="37"/>
      <c r="J298" s="37">
        <f t="shared" si="18"/>
        <v>0</v>
      </c>
      <c r="K298" s="61" t="str">
        <f t="shared" si="22"/>
        <v>-</v>
      </c>
      <c r="L298" s="30"/>
      <c r="M298" s="7">
        <f t="shared" si="19"/>
        <v>1.1900000000000002</v>
      </c>
      <c r="N298" s="26" t="str">
        <f t="shared" si="21"/>
        <v>0</v>
      </c>
      <c r="O298" s="10">
        <f t="shared" si="20"/>
        <v>0.47600000000000114</v>
      </c>
      <c r="P298" s="52"/>
      <c r="Q298" s="52"/>
      <c r="R298" s="25"/>
      <c r="S298" s="53"/>
    </row>
    <row r="299" spans="2:19">
      <c r="B299" s="42">
        <v>296</v>
      </c>
      <c r="C299" s="45"/>
      <c r="D299" s="25"/>
      <c r="E299" s="25"/>
      <c r="F299" s="25"/>
      <c r="G299" s="25"/>
      <c r="H299" s="37"/>
      <c r="I299" s="37"/>
      <c r="J299" s="37">
        <f t="shared" si="18"/>
        <v>0</v>
      </c>
      <c r="K299" s="61" t="str">
        <f t="shared" si="22"/>
        <v>-</v>
      </c>
      <c r="L299" s="30"/>
      <c r="M299" s="7">
        <f t="shared" si="19"/>
        <v>1.1900000000000002</v>
      </c>
      <c r="N299" s="26" t="str">
        <f t="shared" si="21"/>
        <v>0</v>
      </c>
      <c r="O299" s="10">
        <f t="shared" si="20"/>
        <v>0.47600000000000114</v>
      </c>
      <c r="P299" s="52"/>
      <c r="Q299" s="52"/>
      <c r="R299" s="25"/>
      <c r="S299" s="53"/>
    </row>
    <row r="300" spans="2:19">
      <c r="B300" s="42">
        <v>297</v>
      </c>
      <c r="C300" s="45"/>
      <c r="D300" s="25"/>
      <c r="E300" s="25"/>
      <c r="F300" s="25"/>
      <c r="G300" s="25"/>
      <c r="H300" s="37"/>
      <c r="I300" s="37"/>
      <c r="J300" s="37">
        <f t="shared" si="18"/>
        <v>0</v>
      </c>
      <c r="K300" s="61" t="str">
        <f t="shared" si="22"/>
        <v>-</v>
      </c>
      <c r="L300" s="30"/>
      <c r="M300" s="7">
        <f t="shared" si="19"/>
        <v>1.1900000000000002</v>
      </c>
      <c r="N300" s="26" t="str">
        <f t="shared" si="21"/>
        <v>0</v>
      </c>
      <c r="O300" s="10">
        <f t="shared" si="20"/>
        <v>0.47600000000000114</v>
      </c>
      <c r="P300" s="52"/>
      <c r="Q300" s="52"/>
      <c r="R300" s="25"/>
      <c r="S300" s="53"/>
    </row>
    <row r="301" spans="2:19">
      <c r="B301" s="42">
        <v>298</v>
      </c>
      <c r="C301" s="45"/>
      <c r="D301" s="25"/>
      <c r="E301" s="25"/>
      <c r="F301" s="25"/>
      <c r="G301" s="25"/>
      <c r="H301" s="37"/>
      <c r="I301" s="37"/>
      <c r="J301" s="37">
        <f t="shared" si="18"/>
        <v>0</v>
      </c>
      <c r="K301" s="61" t="str">
        <f t="shared" si="22"/>
        <v>-</v>
      </c>
      <c r="L301" s="30"/>
      <c r="M301" s="7">
        <f t="shared" si="19"/>
        <v>1.1900000000000002</v>
      </c>
      <c r="N301" s="26" t="str">
        <f t="shared" si="21"/>
        <v>0</v>
      </c>
      <c r="O301" s="10">
        <f t="shared" si="20"/>
        <v>0.47600000000000114</v>
      </c>
      <c r="P301" s="52"/>
      <c r="Q301" s="52"/>
      <c r="R301" s="25"/>
      <c r="S301" s="53"/>
    </row>
    <row r="302" spans="2:19">
      <c r="B302" s="42">
        <v>299</v>
      </c>
      <c r="C302" s="45"/>
      <c r="D302" s="25"/>
      <c r="E302" s="25"/>
      <c r="F302" s="25"/>
      <c r="G302" s="25"/>
      <c r="H302" s="37"/>
      <c r="I302" s="37"/>
      <c r="J302" s="37">
        <f t="shared" si="18"/>
        <v>0</v>
      </c>
      <c r="K302" s="61" t="str">
        <f t="shared" si="22"/>
        <v>-</v>
      </c>
      <c r="L302" s="30"/>
      <c r="M302" s="7">
        <f t="shared" si="19"/>
        <v>1.1900000000000002</v>
      </c>
      <c r="N302" s="26" t="str">
        <f t="shared" si="21"/>
        <v>0</v>
      </c>
      <c r="O302" s="10">
        <f t="shared" si="20"/>
        <v>0.47600000000000114</v>
      </c>
      <c r="P302" s="52"/>
      <c r="Q302" s="52"/>
      <c r="R302" s="25"/>
      <c r="S302" s="53"/>
    </row>
    <row r="303" spans="2:19">
      <c r="B303" s="42">
        <v>300</v>
      </c>
      <c r="C303" s="45"/>
      <c r="D303" s="25"/>
      <c r="E303" s="25"/>
      <c r="F303" s="25"/>
      <c r="G303" s="25"/>
      <c r="H303" s="37"/>
      <c r="I303" s="37"/>
      <c r="J303" s="37">
        <f t="shared" si="18"/>
        <v>0</v>
      </c>
      <c r="K303" s="61" t="str">
        <f t="shared" si="22"/>
        <v>-</v>
      </c>
      <c r="L303" s="30"/>
      <c r="M303" s="7">
        <f t="shared" si="19"/>
        <v>1.1900000000000002</v>
      </c>
      <c r="N303" s="26" t="str">
        <f t="shared" si="21"/>
        <v>0</v>
      </c>
      <c r="O303" s="10">
        <f t="shared" si="20"/>
        <v>0.47600000000000114</v>
      </c>
      <c r="P303" s="52"/>
      <c r="Q303" s="52"/>
      <c r="R303" s="25"/>
      <c r="S303" s="53"/>
    </row>
    <row r="304" spans="2:19">
      <c r="B304" s="42">
        <v>301</v>
      </c>
      <c r="C304" s="45"/>
      <c r="D304" s="25"/>
      <c r="E304" s="25"/>
      <c r="F304" s="25"/>
      <c r="G304" s="25"/>
      <c r="H304" s="37"/>
      <c r="I304" s="37"/>
      <c r="J304" s="37">
        <f t="shared" si="18"/>
        <v>0</v>
      </c>
      <c r="K304" s="61" t="str">
        <f t="shared" si="22"/>
        <v>-</v>
      </c>
      <c r="L304" s="30"/>
      <c r="M304" s="7">
        <f t="shared" si="19"/>
        <v>1.1900000000000002</v>
      </c>
      <c r="N304" s="26" t="str">
        <f t="shared" si="21"/>
        <v>0</v>
      </c>
      <c r="O304" s="10">
        <f t="shared" si="20"/>
        <v>0.47600000000000114</v>
      </c>
      <c r="P304" s="52"/>
      <c r="Q304" s="52"/>
      <c r="R304" s="25"/>
      <c r="S304" s="53"/>
    </row>
    <row r="305" spans="2:19">
      <c r="B305" s="42">
        <v>302</v>
      </c>
      <c r="C305" s="45"/>
      <c r="D305" s="25"/>
      <c r="E305" s="25"/>
      <c r="F305" s="25"/>
      <c r="G305" s="25"/>
      <c r="H305" s="37"/>
      <c r="I305" s="37"/>
      <c r="J305" s="37">
        <f t="shared" si="18"/>
        <v>0</v>
      </c>
      <c r="K305" s="61" t="str">
        <f t="shared" si="22"/>
        <v>-</v>
      </c>
      <c r="L305" s="30"/>
      <c r="M305" s="7">
        <f t="shared" si="19"/>
        <v>1.1900000000000002</v>
      </c>
      <c r="N305" s="26" t="str">
        <f t="shared" si="21"/>
        <v>0</v>
      </c>
      <c r="O305" s="10">
        <f t="shared" si="20"/>
        <v>0.47600000000000114</v>
      </c>
      <c r="P305" s="52"/>
      <c r="Q305" s="52"/>
      <c r="R305" s="25"/>
      <c r="S305" s="53"/>
    </row>
    <row r="306" spans="2:19">
      <c r="B306" s="42">
        <v>303</v>
      </c>
      <c r="C306" s="45"/>
      <c r="D306" s="25"/>
      <c r="E306" s="25"/>
      <c r="F306" s="25"/>
      <c r="G306" s="25"/>
      <c r="H306" s="37"/>
      <c r="I306" s="37"/>
      <c r="J306" s="37">
        <f t="shared" si="18"/>
        <v>0</v>
      </c>
      <c r="K306" s="61" t="str">
        <f t="shared" si="22"/>
        <v>-</v>
      </c>
      <c r="L306" s="30"/>
      <c r="M306" s="7">
        <f t="shared" si="19"/>
        <v>1.1900000000000002</v>
      </c>
      <c r="N306" s="26" t="str">
        <f t="shared" si="21"/>
        <v>0</v>
      </c>
      <c r="O306" s="10">
        <f t="shared" si="20"/>
        <v>0.47600000000000114</v>
      </c>
      <c r="P306" s="52"/>
      <c r="Q306" s="52"/>
      <c r="R306" s="25"/>
      <c r="S306" s="53"/>
    </row>
    <row r="307" spans="2:19">
      <c r="B307" s="42">
        <v>304</v>
      </c>
      <c r="C307" s="45"/>
      <c r="D307" s="25"/>
      <c r="E307" s="25"/>
      <c r="F307" s="25"/>
      <c r="G307" s="25"/>
      <c r="H307" s="37"/>
      <c r="I307" s="37"/>
      <c r="J307" s="37">
        <f t="shared" si="18"/>
        <v>0</v>
      </c>
      <c r="K307" s="61" t="str">
        <f t="shared" si="22"/>
        <v>-</v>
      </c>
      <c r="L307" s="30"/>
      <c r="M307" s="7">
        <f t="shared" si="19"/>
        <v>1.1900000000000002</v>
      </c>
      <c r="N307" s="26" t="str">
        <f t="shared" si="21"/>
        <v>0</v>
      </c>
      <c r="O307" s="10">
        <f t="shared" si="20"/>
        <v>0.47600000000000114</v>
      </c>
      <c r="P307" s="52"/>
      <c r="Q307" s="52"/>
      <c r="R307" s="25"/>
      <c r="S307" s="53"/>
    </row>
    <row r="308" spans="2:19">
      <c r="B308" s="42">
        <v>305</v>
      </c>
      <c r="C308" s="45"/>
      <c r="D308" s="25"/>
      <c r="E308" s="25"/>
      <c r="F308" s="25"/>
      <c r="G308" s="25"/>
      <c r="H308" s="37"/>
      <c r="I308" s="37"/>
      <c r="J308" s="37">
        <f t="shared" si="18"/>
        <v>0</v>
      </c>
      <c r="K308" s="61" t="str">
        <f t="shared" si="22"/>
        <v>-</v>
      </c>
      <c r="L308" s="30"/>
      <c r="M308" s="7">
        <f t="shared" si="19"/>
        <v>1.1900000000000002</v>
      </c>
      <c r="N308" s="26" t="str">
        <f t="shared" si="21"/>
        <v>0</v>
      </c>
      <c r="O308" s="10">
        <f t="shared" si="20"/>
        <v>0.47600000000000114</v>
      </c>
      <c r="P308" s="52"/>
      <c r="Q308" s="52"/>
      <c r="R308" s="25"/>
      <c r="S308" s="53"/>
    </row>
    <row r="309" spans="2:19">
      <c r="B309" s="42">
        <v>306</v>
      </c>
      <c r="C309" s="45"/>
      <c r="D309" s="25"/>
      <c r="E309" s="25"/>
      <c r="F309" s="25"/>
      <c r="G309" s="25"/>
      <c r="H309" s="37"/>
      <c r="I309" s="37"/>
      <c r="J309" s="37">
        <f t="shared" ref="J309:J343" si="23">IFERROR(((H309-1)*I309),"-")</f>
        <v>0</v>
      </c>
      <c r="K309" s="61" t="str">
        <f t="shared" si="22"/>
        <v>-</v>
      </c>
      <c r="L309" s="30"/>
      <c r="M309" s="7">
        <f t="shared" si="19"/>
        <v>1.1900000000000002</v>
      </c>
      <c r="N309" s="26" t="str">
        <f t="shared" si="21"/>
        <v>0</v>
      </c>
      <c r="O309" s="10">
        <f t="shared" si="20"/>
        <v>0.47600000000000114</v>
      </c>
      <c r="P309" s="52"/>
      <c r="Q309" s="52"/>
      <c r="R309" s="25"/>
      <c r="S309" s="53"/>
    </row>
    <row r="310" spans="2:19">
      <c r="B310" s="42">
        <v>307</v>
      </c>
      <c r="C310" s="45"/>
      <c r="D310" s="25"/>
      <c r="E310" s="25"/>
      <c r="F310" s="25"/>
      <c r="G310" s="25"/>
      <c r="H310" s="37"/>
      <c r="I310" s="37"/>
      <c r="J310" s="37">
        <f t="shared" si="23"/>
        <v>0</v>
      </c>
      <c r="K310" s="61" t="str">
        <f t="shared" si="22"/>
        <v>-</v>
      </c>
      <c r="L310" s="30"/>
      <c r="M310" s="7">
        <f t="shared" si="19"/>
        <v>1.1900000000000002</v>
      </c>
      <c r="N310" s="26" t="str">
        <f t="shared" si="21"/>
        <v>0</v>
      </c>
      <c r="O310" s="10">
        <f t="shared" si="20"/>
        <v>0.47600000000000114</v>
      </c>
      <c r="P310" s="52"/>
      <c r="Q310" s="52"/>
      <c r="R310" s="25"/>
      <c r="S310" s="53"/>
    </row>
    <row r="311" spans="2:19">
      <c r="B311" s="42">
        <v>308</v>
      </c>
      <c r="C311" s="45"/>
      <c r="D311" s="25"/>
      <c r="E311" s="25"/>
      <c r="F311" s="25"/>
      <c r="G311" s="25"/>
      <c r="H311" s="37"/>
      <c r="I311" s="37"/>
      <c r="J311" s="37">
        <f t="shared" si="23"/>
        <v>0</v>
      </c>
      <c r="K311" s="61" t="str">
        <f t="shared" si="22"/>
        <v>-</v>
      </c>
      <c r="L311" s="30"/>
      <c r="M311" s="7">
        <f t="shared" si="19"/>
        <v>1.1900000000000002</v>
      </c>
      <c r="N311" s="26" t="str">
        <f t="shared" si="21"/>
        <v>0</v>
      </c>
      <c r="O311" s="10">
        <f t="shared" si="20"/>
        <v>0.47600000000000114</v>
      </c>
      <c r="P311" s="52"/>
      <c r="Q311" s="52"/>
      <c r="R311" s="25"/>
      <c r="S311" s="53"/>
    </row>
    <row r="312" spans="2:19">
      <c r="B312" s="42">
        <v>309</v>
      </c>
      <c r="C312" s="45"/>
      <c r="D312" s="25"/>
      <c r="E312" s="25"/>
      <c r="F312" s="25"/>
      <c r="G312" s="25"/>
      <c r="H312" s="37"/>
      <c r="I312" s="37"/>
      <c r="J312" s="37">
        <f t="shared" si="23"/>
        <v>0</v>
      </c>
      <c r="K312" s="61" t="str">
        <f t="shared" si="22"/>
        <v>-</v>
      </c>
      <c r="L312" s="30"/>
      <c r="M312" s="7">
        <f t="shared" si="19"/>
        <v>1.1900000000000002</v>
      </c>
      <c r="N312" s="26" t="str">
        <f t="shared" si="21"/>
        <v>0</v>
      </c>
      <c r="O312" s="10">
        <f t="shared" si="20"/>
        <v>0.47600000000000114</v>
      </c>
      <c r="P312" s="52"/>
      <c r="Q312" s="52"/>
      <c r="R312" s="25"/>
      <c r="S312" s="53"/>
    </row>
    <row r="313" spans="2:19">
      <c r="B313" s="42">
        <v>310</v>
      </c>
      <c r="C313" s="45"/>
      <c r="D313" s="25"/>
      <c r="E313" s="25"/>
      <c r="F313" s="25"/>
      <c r="G313" s="25"/>
      <c r="H313" s="37"/>
      <c r="I313" s="37"/>
      <c r="J313" s="37">
        <f t="shared" si="23"/>
        <v>0</v>
      </c>
      <c r="K313" s="61" t="str">
        <f t="shared" si="22"/>
        <v>-</v>
      </c>
      <c r="L313" s="30"/>
      <c r="M313" s="7">
        <f t="shared" si="19"/>
        <v>1.1900000000000002</v>
      </c>
      <c r="N313" s="26" t="str">
        <f t="shared" si="21"/>
        <v>0</v>
      </c>
      <c r="O313" s="10">
        <f t="shared" si="20"/>
        <v>0.47600000000000114</v>
      </c>
      <c r="P313" s="52"/>
      <c r="Q313" s="52"/>
      <c r="R313" s="25"/>
      <c r="S313" s="53"/>
    </row>
    <row r="314" spans="2:19">
      <c r="B314" s="42">
        <v>311</v>
      </c>
      <c r="C314" s="45"/>
      <c r="D314" s="25"/>
      <c r="E314" s="25"/>
      <c r="F314" s="25"/>
      <c r="G314" s="25"/>
      <c r="H314" s="37"/>
      <c r="I314" s="37"/>
      <c r="J314" s="37">
        <f t="shared" si="23"/>
        <v>0</v>
      </c>
      <c r="K314" s="61" t="str">
        <f t="shared" si="22"/>
        <v>-</v>
      </c>
      <c r="L314" s="30"/>
      <c r="M314" s="7">
        <f t="shared" si="19"/>
        <v>1.1900000000000002</v>
      </c>
      <c r="N314" s="26" t="str">
        <f t="shared" si="21"/>
        <v>0</v>
      </c>
      <c r="O314" s="10">
        <f t="shared" si="20"/>
        <v>0.47600000000000114</v>
      </c>
      <c r="P314" s="52"/>
      <c r="Q314" s="52"/>
      <c r="R314" s="25"/>
      <c r="S314" s="53"/>
    </row>
    <row r="315" spans="2:19">
      <c r="B315" s="42">
        <v>312</v>
      </c>
      <c r="C315" s="45"/>
      <c r="D315" s="25"/>
      <c r="E315" s="25"/>
      <c r="F315" s="25"/>
      <c r="G315" s="25"/>
      <c r="H315" s="37"/>
      <c r="I315" s="37"/>
      <c r="J315" s="37">
        <f t="shared" si="23"/>
        <v>0</v>
      </c>
      <c r="K315" s="61" t="str">
        <f t="shared" si="22"/>
        <v>-</v>
      </c>
      <c r="L315" s="30"/>
      <c r="M315" s="7">
        <f t="shared" si="19"/>
        <v>1.1900000000000002</v>
      </c>
      <c r="N315" s="26" t="str">
        <f t="shared" si="21"/>
        <v>0</v>
      </c>
      <c r="O315" s="10">
        <f t="shared" si="20"/>
        <v>0.47600000000000114</v>
      </c>
      <c r="P315" s="52"/>
      <c r="Q315" s="52"/>
      <c r="R315" s="25"/>
      <c r="S315" s="53"/>
    </row>
    <row r="316" spans="2:19">
      <c r="B316" s="42">
        <v>313</v>
      </c>
      <c r="C316" s="45"/>
      <c r="D316" s="25"/>
      <c r="E316" s="25"/>
      <c r="F316" s="25"/>
      <c r="G316" s="25"/>
      <c r="H316" s="37"/>
      <c r="I316" s="37"/>
      <c r="J316" s="37">
        <f t="shared" si="23"/>
        <v>0</v>
      </c>
      <c r="K316" s="61" t="str">
        <f t="shared" si="22"/>
        <v>-</v>
      </c>
      <c r="L316" s="30"/>
      <c r="M316" s="7">
        <f t="shared" si="19"/>
        <v>1.1900000000000002</v>
      </c>
      <c r="N316" s="26" t="str">
        <f t="shared" si="21"/>
        <v>0</v>
      </c>
      <c r="O316" s="10">
        <f t="shared" si="20"/>
        <v>0.47600000000000114</v>
      </c>
      <c r="P316" s="52"/>
      <c r="Q316" s="52"/>
      <c r="R316" s="25"/>
      <c r="S316" s="53"/>
    </row>
    <row r="317" spans="2:19">
      <c r="B317" s="42">
        <v>314</v>
      </c>
      <c r="C317" s="45"/>
      <c r="D317" s="25"/>
      <c r="E317" s="25"/>
      <c r="F317" s="25"/>
      <c r="G317" s="25"/>
      <c r="H317" s="37"/>
      <c r="I317" s="37"/>
      <c r="J317" s="37">
        <f t="shared" si="23"/>
        <v>0</v>
      </c>
      <c r="K317" s="61" t="str">
        <f t="shared" si="22"/>
        <v>-</v>
      </c>
      <c r="L317" s="30"/>
      <c r="M317" s="7">
        <f t="shared" si="19"/>
        <v>1.1900000000000002</v>
      </c>
      <c r="N317" s="26" t="str">
        <f t="shared" si="21"/>
        <v>0</v>
      </c>
      <c r="O317" s="10">
        <f t="shared" si="20"/>
        <v>0.47600000000000114</v>
      </c>
      <c r="P317" s="52"/>
      <c r="Q317" s="52"/>
      <c r="R317" s="25"/>
      <c r="S317" s="53"/>
    </row>
    <row r="318" spans="2:19">
      <c r="B318" s="42">
        <v>315</v>
      </c>
      <c r="C318" s="45"/>
      <c r="D318" s="25"/>
      <c r="E318" s="25"/>
      <c r="F318" s="25"/>
      <c r="G318" s="25"/>
      <c r="H318" s="37"/>
      <c r="I318" s="37"/>
      <c r="J318" s="37">
        <f t="shared" si="23"/>
        <v>0</v>
      </c>
      <c r="K318" s="61" t="str">
        <f t="shared" si="22"/>
        <v>-</v>
      </c>
      <c r="L318" s="30"/>
      <c r="M318" s="7">
        <f t="shared" si="19"/>
        <v>1.1900000000000002</v>
      </c>
      <c r="N318" s="26" t="str">
        <f t="shared" si="21"/>
        <v>0</v>
      </c>
      <c r="O318" s="10">
        <f t="shared" si="20"/>
        <v>0.47600000000000114</v>
      </c>
      <c r="P318" s="52"/>
      <c r="Q318" s="52"/>
      <c r="R318" s="25"/>
      <c r="S318" s="53"/>
    </row>
    <row r="319" spans="2:19">
      <c r="B319" s="42">
        <v>316</v>
      </c>
      <c r="C319" s="45"/>
      <c r="D319" s="25"/>
      <c r="E319" s="25"/>
      <c r="F319" s="25"/>
      <c r="G319" s="25"/>
      <c r="H319" s="37"/>
      <c r="I319" s="37"/>
      <c r="J319" s="37">
        <f t="shared" si="23"/>
        <v>0</v>
      </c>
      <c r="K319" s="61" t="str">
        <f t="shared" si="22"/>
        <v>-</v>
      </c>
      <c r="L319" s="30"/>
      <c r="M319" s="7">
        <f t="shared" si="19"/>
        <v>1.1900000000000002</v>
      </c>
      <c r="N319" s="26" t="str">
        <f t="shared" si="21"/>
        <v>0</v>
      </c>
      <c r="O319" s="10">
        <f t="shared" si="20"/>
        <v>0.47600000000000114</v>
      </c>
      <c r="P319" s="52"/>
      <c r="Q319" s="52"/>
      <c r="R319" s="25"/>
      <c r="S319" s="53"/>
    </row>
    <row r="320" spans="2:19">
      <c r="B320" s="42">
        <v>317</v>
      </c>
      <c r="C320" s="45"/>
      <c r="D320" s="25"/>
      <c r="E320" s="25"/>
      <c r="F320" s="25"/>
      <c r="G320" s="25"/>
      <c r="H320" s="37"/>
      <c r="I320" s="37"/>
      <c r="J320" s="37">
        <f t="shared" si="23"/>
        <v>0</v>
      </c>
      <c r="K320" s="61" t="str">
        <f t="shared" si="22"/>
        <v>-</v>
      </c>
      <c r="L320" s="30"/>
      <c r="M320" s="7">
        <f t="shared" si="19"/>
        <v>1.1900000000000002</v>
      </c>
      <c r="N320" s="26" t="str">
        <f t="shared" si="21"/>
        <v>0</v>
      </c>
      <c r="O320" s="10">
        <f t="shared" si="20"/>
        <v>0.47600000000000114</v>
      </c>
      <c r="P320" s="52"/>
      <c r="Q320" s="52"/>
      <c r="R320" s="25"/>
      <c r="S320" s="53"/>
    </row>
    <row r="321" spans="2:19">
      <c r="B321" s="42">
        <v>318</v>
      </c>
      <c r="C321" s="45"/>
      <c r="D321" s="25"/>
      <c r="E321" s="25"/>
      <c r="F321" s="25"/>
      <c r="G321" s="25"/>
      <c r="H321" s="37"/>
      <c r="I321" s="37"/>
      <c r="J321" s="37">
        <f t="shared" si="23"/>
        <v>0</v>
      </c>
      <c r="K321" s="61" t="str">
        <f t="shared" si="22"/>
        <v>-</v>
      </c>
      <c r="L321" s="30"/>
      <c r="M321" s="7">
        <f t="shared" si="19"/>
        <v>1.1900000000000002</v>
      </c>
      <c r="N321" s="26" t="str">
        <f t="shared" si="21"/>
        <v>0</v>
      </c>
      <c r="O321" s="10">
        <f t="shared" si="20"/>
        <v>0.47600000000000114</v>
      </c>
      <c r="P321" s="52"/>
      <c r="Q321" s="52"/>
      <c r="R321" s="25"/>
      <c r="S321" s="53"/>
    </row>
    <row r="322" spans="2:19">
      <c r="B322" s="42">
        <v>319</v>
      </c>
      <c r="C322" s="45"/>
      <c r="D322" s="25"/>
      <c r="E322" s="25"/>
      <c r="F322" s="25"/>
      <c r="G322" s="25"/>
      <c r="H322" s="37"/>
      <c r="I322" s="37"/>
      <c r="J322" s="37">
        <f t="shared" si="23"/>
        <v>0</v>
      </c>
      <c r="K322" s="61" t="str">
        <f t="shared" si="22"/>
        <v>-</v>
      </c>
      <c r="L322" s="30"/>
      <c r="M322" s="7">
        <f t="shared" si="19"/>
        <v>1.1900000000000002</v>
      </c>
      <c r="N322" s="26" t="str">
        <f t="shared" si="21"/>
        <v>0</v>
      </c>
      <c r="O322" s="10">
        <f t="shared" si="20"/>
        <v>0.47600000000000114</v>
      </c>
      <c r="P322" s="52"/>
      <c r="Q322" s="52"/>
      <c r="R322" s="25"/>
      <c r="S322" s="53"/>
    </row>
    <row r="323" spans="2:19">
      <c r="B323" s="42">
        <v>320</v>
      </c>
      <c r="C323" s="45"/>
      <c r="D323" s="25"/>
      <c r="E323" s="25"/>
      <c r="F323" s="25"/>
      <c r="G323" s="25"/>
      <c r="H323" s="37"/>
      <c r="I323" s="37"/>
      <c r="J323" s="37">
        <f t="shared" si="23"/>
        <v>0</v>
      </c>
      <c r="K323" s="61" t="str">
        <f t="shared" si="22"/>
        <v>-</v>
      </c>
      <c r="L323" s="30"/>
      <c r="M323" s="7">
        <f t="shared" si="19"/>
        <v>1.1900000000000002</v>
      </c>
      <c r="N323" s="26" t="str">
        <f t="shared" si="21"/>
        <v>0</v>
      </c>
      <c r="O323" s="10">
        <f t="shared" si="20"/>
        <v>0.47600000000000114</v>
      </c>
      <c r="P323" s="52"/>
      <c r="Q323" s="52"/>
      <c r="R323" s="25"/>
      <c r="S323" s="53"/>
    </row>
    <row r="324" spans="2:19">
      <c r="B324" s="42">
        <v>321</v>
      </c>
      <c r="C324" s="45"/>
      <c r="D324" s="25"/>
      <c r="E324" s="25"/>
      <c r="F324" s="25"/>
      <c r="G324" s="25"/>
      <c r="H324" s="37"/>
      <c r="I324" s="37"/>
      <c r="J324" s="37">
        <f t="shared" si="23"/>
        <v>0</v>
      </c>
      <c r="K324" s="61" t="str">
        <f t="shared" si="22"/>
        <v>-</v>
      </c>
      <c r="L324" s="30"/>
      <c r="M324" s="7">
        <f t="shared" si="19"/>
        <v>1.1900000000000002</v>
      </c>
      <c r="N324" s="26" t="str">
        <f t="shared" si="21"/>
        <v>0</v>
      </c>
      <c r="O324" s="10">
        <f t="shared" si="20"/>
        <v>0.47600000000000114</v>
      </c>
      <c r="P324" s="52"/>
      <c r="Q324" s="52"/>
      <c r="R324" s="25"/>
      <c r="S324" s="53"/>
    </row>
    <row r="325" spans="2:19">
      <c r="B325" s="42">
        <v>322</v>
      </c>
      <c r="C325" s="45"/>
      <c r="D325" s="25"/>
      <c r="E325" s="25"/>
      <c r="F325" s="25"/>
      <c r="G325" s="25"/>
      <c r="H325" s="37"/>
      <c r="I325" s="37"/>
      <c r="J325" s="37">
        <f t="shared" si="23"/>
        <v>0</v>
      </c>
      <c r="K325" s="61" t="str">
        <f t="shared" si="22"/>
        <v>-</v>
      </c>
      <c r="L325" s="30"/>
      <c r="M325" s="7">
        <f t="shared" si="19"/>
        <v>1.1900000000000002</v>
      </c>
      <c r="N325" s="26" t="str">
        <f t="shared" si="21"/>
        <v>0</v>
      </c>
      <c r="O325" s="10">
        <f t="shared" si="20"/>
        <v>0.47600000000000114</v>
      </c>
      <c r="P325" s="52"/>
      <c r="Q325" s="52"/>
      <c r="R325" s="25"/>
      <c r="S325" s="53"/>
    </row>
    <row r="326" spans="2:19">
      <c r="B326" s="42">
        <v>323</v>
      </c>
      <c r="C326" s="45"/>
      <c r="D326" s="25"/>
      <c r="E326" s="25"/>
      <c r="F326" s="25"/>
      <c r="G326" s="25"/>
      <c r="H326" s="37"/>
      <c r="I326" s="37"/>
      <c r="J326" s="37">
        <f t="shared" si="23"/>
        <v>0</v>
      </c>
      <c r="K326" s="61" t="str">
        <f t="shared" si="22"/>
        <v>-</v>
      </c>
      <c r="L326" s="30"/>
      <c r="M326" s="7">
        <f t="shared" si="19"/>
        <v>1.1900000000000002</v>
      </c>
      <c r="N326" s="26" t="str">
        <f t="shared" si="21"/>
        <v>0</v>
      </c>
      <c r="O326" s="10">
        <f t="shared" si="20"/>
        <v>0.47600000000000114</v>
      </c>
      <c r="P326" s="52"/>
      <c r="Q326" s="52"/>
      <c r="R326" s="25"/>
      <c r="S326" s="53"/>
    </row>
    <row r="327" spans="2:19">
      <c r="B327" s="42">
        <v>324</v>
      </c>
      <c r="C327" s="45"/>
      <c r="D327" s="25"/>
      <c r="E327" s="25"/>
      <c r="F327" s="25"/>
      <c r="G327" s="25"/>
      <c r="H327" s="37"/>
      <c r="I327" s="37"/>
      <c r="J327" s="37">
        <f t="shared" si="23"/>
        <v>0</v>
      </c>
      <c r="K327" s="61" t="str">
        <f t="shared" si="22"/>
        <v>-</v>
      </c>
      <c r="L327" s="30"/>
      <c r="M327" s="7">
        <f t="shared" ref="M327:M343" si="24">L327+M326</f>
        <v>1.1900000000000002</v>
      </c>
      <c r="N327" s="26" t="str">
        <f t="shared" si="21"/>
        <v>0</v>
      </c>
      <c r="O327" s="10">
        <f t="shared" ref="O327:O343" si="25">N327+O326</f>
        <v>0.47600000000000114</v>
      </c>
      <c r="P327" s="52"/>
      <c r="Q327" s="52"/>
      <c r="R327" s="25"/>
      <c r="S327" s="53"/>
    </row>
    <row r="328" spans="2:19">
      <c r="B328" s="42">
        <v>325</v>
      </c>
      <c r="C328" s="45"/>
      <c r="D328" s="25"/>
      <c r="E328" s="25"/>
      <c r="F328" s="25"/>
      <c r="G328" s="25"/>
      <c r="H328" s="37"/>
      <c r="I328" s="37"/>
      <c r="J328" s="37">
        <f t="shared" si="23"/>
        <v>0</v>
      </c>
      <c r="K328" s="61" t="str">
        <f t="shared" si="22"/>
        <v>-</v>
      </c>
      <c r="L328" s="30"/>
      <c r="M328" s="7">
        <f t="shared" si="24"/>
        <v>1.1900000000000002</v>
      </c>
      <c r="N328" s="26" t="str">
        <f t="shared" si="21"/>
        <v>0</v>
      </c>
      <c r="O328" s="10">
        <f t="shared" si="25"/>
        <v>0.47600000000000114</v>
      </c>
      <c r="P328" s="52"/>
      <c r="Q328" s="52"/>
      <c r="R328" s="25"/>
      <c r="S328" s="53"/>
    </row>
    <row r="329" spans="2:19">
      <c r="B329" s="42">
        <v>326</v>
      </c>
      <c r="C329" s="45"/>
      <c r="D329" s="25"/>
      <c r="E329" s="25"/>
      <c r="F329" s="25"/>
      <c r="G329" s="25"/>
      <c r="H329" s="37"/>
      <c r="I329" s="37"/>
      <c r="J329" s="37">
        <f t="shared" si="23"/>
        <v>0</v>
      </c>
      <c r="K329" s="61" t="str">
        <f t="shared" si="22"/>
        <v>-</v>
      </c>
      <c r="L329" s="30"/>
      <c r="M329" s="7">
        <f t="shared" si="24"/>
        <v>1.1900000000000002</v>
      </c>
      <c r="N329" s="26" t="str">
        <f t="shared" si="21"/>
        <v>0</v>
      </c>
      <c r="O329" s="10">
        <f t="shared" si="25"/>
        <v>0.47600000000000114</v>
      </c>
      <c r="P329" s="52"/>
      <c r="Q329" s="52"/>
      <c r="R329" s="25"/>
      <c r="S329" s="53"/>
    </row>
    <row r="330" spans="2:19">
      <c r="B330" s="42">
        <v>327</v>
      </c>
      <c r="C330" s="45"/>
      <c r="D330" s="25"/>
      <c r="E330" s="25"/>
      <c r="F330" s="25"/>
      <c r="G330" s="25"/>
      <c r="H330" s="37"/>
      <c r="I330" s="37"/>
      <c r="J330" s="37">
        <f t="shared" si="23"/>
        <v>0</v>
      </c>
      <c r="K330" s="61" t="str">
        <f t="shared" si="22"/>
        <v>-</v>
      </c>
      <c r="L330" s="30"/>
      <c r="M330" s="7">
        <f t="shared" si="24"/>
        <v>1.1900000000000002</v>
      </c>
      <c r="N330" s="26" t="str">
        <f t="shared" si="21"/>
        <v>0</v>
      </c>
      <c r="O330" s="10">
        <f t="shared" si="25"/>
        <v>0.47600000000000114</v>
      </c>
      <c r="P330" s="52"/>
      <c r="Q330" s="52"/>
      <c r="R330" s="25"/>
      <c r="S330" s="53"/>
    </row>
    <row r="331" spans="2:19">
      <c r="B331" s="42">
        <v>328</v>
      </c>
      <c r="C331" s="45"/>
      <c r="D331" s="25"/>
      <c r="E331" s="25"/>
      <c r="F331" s="25"/>
      <c r="G331" s="25"/>
      <c r="H331" s="37"/>
      <c r="I331" s="37"/>
      <c r="J331" s="37">
        <f t="shared" si="23"/>
        <v>0</v>
      </c>
      <c r="K331" s="61" t="str">
        <f t="shared" si="22"/>
        <v>-</v>
      </c>
      <c r="L331" s="30"/>
      <c r="M331" s="7">
        <f t="shared" si="24"/>
        <v>1.1900000000000002</v>
      </c>
      <c r="N331" s="26" t="str">
        <f t="shared" si="21"/>
        <v>0</v>
      </c>
      <c r="O331" s="10">
        <f t="shared" si="25"/>
        <v>0.47600000000000114</v>
      </c>
      <c r="P331" s="52"/>
      <c r="Q331" s="52"/>
      <c r="R331" s="25"/>
      <c r="S331" s="53"/>
    </row>
    <row r="332" spans="2:19">
      <c r="B332" s="42">
        <v>329</v>
      </c>
      <c r="C332" s="45"/>
      <c r="D332" s="25"/>
      <c r="E332" s="25"/>
      <c r="F332" s="25"/>
      <c r="G332" s="25"/>
      <c r="H332" s="37"/>
      <c r="I332" s="37"/>
      <c r="J332" s="37">
        <f t="shared" si="23"/>
        <v>0</v>
      </c>
      <c r="K332" s="61" t="str">
        <f t="shared" si="22"/>
        <v>-</v>
      </c>
      <c r="L332" s="30"/>
      <c r="M332" s="7">
        <f t="shared" si="24"/>
        <v>1.1900000000000002</v>
      </c>
      <c r="N332" s="26" t="str">
        <f t="shared" si="21"/>
        <v>0</v>
      </c>
      <c r="O332" s="10">
        <f t="shared" si="25"/>
        <v>0.47600000000000114</v>
      </c>
      <c r="P332" s="52"/>
      <c r="Q332" s="52"/>
      <c r="R332" s="25"/>
      <c r="S332" s="53"/>
    </row>
    <row r="333" spans="2:19">
      <c r="B333" s="42">
        <v>330</v>
      </c>
      <c r="C333" s="45"/>
      <c r="D333" s="25"/>
      <c r="E333" s="25"/>
      <c r="F333" s="25"/>
      <c r="G333" s="25"/>
      <c r="H333" s="37"/>
      <c r="I333" s="37"/>
      <c r="J333" s="37">
        <f t="shared" si="23"/>
        <v>0</v>
      </c>
      <c r="K333" s="61" t="str">
        <f t="shared" si="22"/>
        <v>-</v>
      </c>
      <c r="L333" s="30"/>
      <c r="M333" s="7">
        <f t="shared" si="24"/>
        <v>1.1900000000000002</v>
      </c>
      <c r="N333" s="26" t="str">
        <f t="shared" si="21"/>
        <v>0</v>
      </c>
      <c r="O333" s="10">
        <f t="shared" si="25"/>
        <v>0.47600000000000114</v>
      </c>
      <c r="P333" s="52"/>
      <c r="Q333" s="52"/>
      <c r="R333" s="25"/>
      <c r="S333" s="53"/>
    </row>
    <row r="334" spans="2:19">
      <c r="B334" s="42">
        <v>331</v>
      </c>
      <c r="C334" s="45"/>
      <c r="D334" s="25"/>
      <c r="E334" s="25"/>
      <c r="F334" s="25"/>
      <c r="G334" s="25"/>
      <c r="H334" s="37"/>
      <c r="I334" s="37"/>
      <c r="J334" s="37">
        <f t="shared" si="23"/>
        <v>0</v>
      </c>
      <c r="K334" s="61" t="str">
        <f t="shared" si="22"/>
        <v>-</v>
      </c>
      <c r="L334" s="30"/>
      <c r="M334" s="7">
        <f t="shared" si="24"/>
        <v>1.1900000000000002</v>
      </c>
      <c r="N334" s="26" t="str">
        <f t="shared" si="21"/>
        <v>0</v>
      </c>
      <c r="O334" s="10">
        <f t="shared" si="25"/>
        <v>0.47600000000000114</v>
      </c>
      <c r="P334" s="52"/>
      <c r="Q334" s="52"/>
      <c r="R334" s="25"/>
      <c r="S334" s="53"/>
    </row>
    <row r="335" spans="2:19">
      <c r="B335" s="42">
        <v>332</v>
      </c>
      <c r="C335" s="45"/>
      <c r="D335" s="25"/>
      <c r="E335" s="25"/>
      <c r="F335" s="25"/>
      <c r="G335" s="25"/>
      <c r="H335" s="37"/>
      <c r="I335" s="37"/>
      <c r="J335" s="37">
        <f t="shared" si="23"/>
        <v>0</v>
      </c>
      <c r="K335" s="61" t="str">
        <f t="shared" si="22"/>
        <v>-</v>
      </c>
      <c r="L335" s="30"/>
      <c r="M335" s="7">
        <f t="shared" si="24"/>
        <v>1.1900000000000002</v>
      </c>
      <c r="N335" s="26" t="str">
        <f t="shared" si="21"/>
        <v>0</v>
      </c>
      <c r="O335" s="10">
        <f t="shared" si="25"/>
        <v>0.47600000000000114</v>
      </c>
      <c r="P335" s="52"/>
      <c r="Q335" s="52"/>
      <c r="R335" s="25"/>
      <c r="S335" s="53"/>
    </row>
    <row r="336" spans="2:19">
      <c r="B336" s="42">
        <v>333</v>
      </c>
      <c r="C336" s="45"/>
      <c r="D336" s="25"/>
      <c r="E336" s="25"/>
      <c r="F336" s="25"/>
      <c r="G336" s="25"/>
      <c r="H336" s="37"/>
      <c r="I336" s="37"/>
      <c r="J336" s="37">
        <f t="shared" si="23"/>
        <v>0</v>
      </c>
      <c r="K336" s="61" t="str">
        <f t="shared" si="22"/>
        <v>-</v>
      </c>
      <c r="L336" s="30"/>
      <c r="M336" s="7">
        <f t="shared" si="24"/>
        <v>1.1900000000000002</v>
      </c>
      <c r="N336" s="26" t="str">
        <f t="shared" si="21"/>
        <v>0</v>
      </c>
      <c r="O336" s="10">
        <f t="shared" si="25"/>
        <v>0.47600000000000114</v>
      </c>
      <c r="P336" s="52"/>
      <c r="Q336" s="52"/>
      <c r="R336" s="25"/>
      <c r="S336" s="53"/>
    </row>
    <row r="337" spans="2:19">
      <c r="B337" s="42">
        <v>334</v>
      </c>
      <c r="C337" s="45"/>
      <c r="D337" s="25"/>
      <c r="E337" s="25"/>
      <c r="F337" s="25"/>
      <c r="G337" s="25"/>
      <c r="H337" s="37"/>
      <c r="I337" s="37"/>
      <c r="J337" s="37">
        <f t="shared" si="23"/>
        <v>0</v>
      </c>
      <c r="K337" s="61" t="str">
        <f t="shared" si="22"/>
        <v>-</v>
      </c>
      <c r="L337" s="30"/>
      <c r="M337" s="7">
        <f t="shared" si="24"/>
        <v>1.1900000000000002</v>
      </c>
      <c r="N337" s="26" t="str">
        <f t="shared" si="21"/>
        <v>0</v>
      </c>
      <c r="O337" s="10">
        <f t="shared" si="25"/>
        <v>0.47600000000000114</v>
      </c>
      <c r="P337" s="52"/>
      <c r="Q337" s="52"/>
      <c r="R337" s="25"/>
      <c r="S337" s="53"/>
    </row>
    <row r="338" spans="2:19">
      <c r="B338" s="42">
        <v>335</v>
      </c>
      <c r="C338" s="45"/>
      <c r="D338" s="25"/>
      <c r="E338" s="25"/>
      <c r="F338" s="25"/>
      <c r="G338" s="25"/>
      <c r="H338" s="37"/>
      <c r="I338" s="37"/>
      <c r="J338" s="37">
        <f t="shared" si="23"/>
        <v>0</v>
      </c>
      <c r="K338" s="61" t="str">
        <f t="shared" si="22"/>
        <v>-</v>
      </c>
      <c r="L338" s="30"/>
      <c r="M338" s="7">
        <f t="shared" si="24"/>
        <v>1.1900000000000002</v>
      </c>
      <c r="N338" s="26" t="str">
        <f t="shared" si="21"/>
        <v>0</v>
      </c>
      <c r="O338" s="10">
        <f t="shared" si="25"/>
        <v>0.47600000000000114</v>
      </c>
      <c r="P338" s="52"/>
      <c r="Q338" s="52"/>
      <c r="R338" s="25"/>
      <c r="S338" s="53"/>
    </row>
    <row r="339" spans="2:19">
      <c r="B339" s="42">
        <v>336</v>
      </c>
      <c r="C339" s="45"/>
      <c r="D339" s="25"/>
      <c r="E339" s="25"/>
      <c r="F339" s="25"/>
      <c r="G339" s="25"/>
      <c r="H339" s="37"/>
      <c r="I339" s="37"/>
      <c r="J339" s="37">
        <f t="shared" si="23"/>
        <v>0</v>
      </c>
      <c r="K339" s="61" t="str">
        <f t="shared" si="22"/>
        <v>-</v>
      </c>
      <c r="L339" s="30"/>
      <c r="M339" s="7">
        <f t="shared" si="24"/>
        <v>1.1900000000000002</v>
      </c>
      <c r="N339" s="26" t="str">
        <f t="shared" si="21"/>
        <v>0</v>
      </c>
      <c r="O339" s="10">
        <f t="shared" si="25"/>
        <v>0.47600000000000114</v>
      </c>
      <c r="P339" s="52"/>
      <c r="Q339" s="52"/>
      <c r="R339" s="25"/>
      <c r="S339" s="53"/>
    </row>
    <row r="340" spans="2:19">
      <c r="B340" s="42">
        <v>337</v>
      </c>
      <c r="C340" s="45"/>
      <c r="D340" s="25"/>
      <c r="E340" s="25"/>
      <c r="F340" s="25"/>
      <c r="G340" s="25"/>
      <c r="H340" s="37"/>
      <c r="I340" s="37"/>
      <c r="J340" s="37">
        <f t="shared" si="23"/>
        <v>0</v>
      </c>
      <c r="K340" s="61" t="str">
        <f t="shared" si="22"/>
        <v>-</v>
      </c>
      <c r="L340" s="30"/>
      <c r="M340" s="7">
        <f t="shared" si="24"/>
        <v>1.1900000000000002</v>
      </c>
      <c r="N340" s="26" t="str">
        <f t="shared" si="21"/>
        <v>0</v>
      </c>
      <c r="O340" s="10">
        <f t="shared" si="25"/>
        <v>0.47600000000000114</v>
      </c>
      <c r="P340" s="52"/>
      <c r="Q340" s="52"/>
      <c r="R340" s="25"/>
      <c r="S340" s="53"/>
    </row>
    <row r="341" spans="2:19">
      <c r="B341" s="42">
        <v>338</v>
      </c>
      <c r="C341" s="45"/>
      <c r="D341" s="25"/>
      <c r="E341" s="25"/>
      <c r="F341" s="25"/>
      <c r="G341" s="25"/>
      <c r="H341" s="37"/>
      <c r="I341" s="37"/>
      <c r="J341" s="37">
        <f t="shared" si="23"/>
        <v>0</v>
      </c>
      <c r="K341" s="61" t="str">
        <f t="shared" si="22"/>
        <v>-</v>
      </c>
      <c r="L341" s="30"/>
      <c r="M341" s="7">
        <f t="shared" si="24"/>
        <v>1.1900000000000002</v>
      </c>
      <c r="N341" s="26" t="str">
        <f t="shared" si="21"/>
        <v>0</v>
      </c>
      <c r="O341" s="10">
        <f t="shared" si="25"/>
        <v>0.47600000000000114</v>
      </c>
      <c r="P341" s="52"/>
      <c r="Q341" s="52"/>
      <c r="R341" s="25"/>
      <c r="S341" s="53"/>
    </row>
    <row r="342" spans="2:19">
      <c r="B342" s="42">
        <v>339</v>
      </c>
      <c r="C342" s="45"/>
      <c r="D342" s="25"/>
      <c r="E342" s="25"/>
      <c r="F342" s="25"/>
      <c r="G342" s="25"/>
      <c r="H342" s="37"/>
      <c r="I342" s="37"/>
      <c r="J342" s="37">
        <f t="shared" si="23"/>
        <v>0</v>
      </c>
      <c r="K342" s="61" t="str">
        <f t="shared" si="22"/>
        <v>-</v>
      </c>
      <c r="L342" s="30"/>
      <c r="M342" s="7">
        <f t="shared" si="24"/>
        <v>1.1900000000000002</v>
      </c>
      <c r="N342" s="26" t="str">
        <f t="shared" ref="N342:N343" si="26">IFERROR(((L342/G342)*100),"0")</f>
        <v>0</v>
      </c>
      <c r="O342" s="10">
        <f t="shared" si="25"/>
        <v>0.47600000000000114</v>
      </c>
      <c r="P342" s="52"/>
      <c r="Q342" s="52"/>
      <c r="R342" s="25"/>
      <c r="S342" s="53"/>
    </row>
    <row r="343" spans="2:19">
      <c r="B343" s="42">
        <v>340</v>
      </c>
      <c r="C343" s="45"/>
      <c r="D343" s="25"/>
      <c r="E343" s="25"/>
      <c r="F343" s="25"/>
      <c r="G343" s="25"/>
      <c r="H343" s="37"/>
      <c r="I343" s="37"/>
      <c r="J343" s="37">
        <f t="shared" si="23"/>
        <v>0</v>
      </c>
      <c r="K343" s="61" t="str">
        <f t="shared" si="22"/>
        <v>-</v>
      </c>
      <c r="L343" s="30"/>
      <c r="M343" s="7">
        <f t="shared" si="24"/>
        <v>1.1900000000000002</v>
      </c>
      <c r="N343" s="26" t="str">
        <f t="shared" si="26"/>
        <v>0</v>
      </c>
      <c r="O343" s="10">
        <f t="shared" si="25"/>
        <v>0.47600000000000114</v>
      </c>
      <c r="P343" s="52"/>
      <c r="Q343" s="52"/>
      <c r="R343" s="25"/>
      <c r="S343" s="53"/>
    </row>
    <row r="344" spans="2:19" ht="15" thickBot="1">
      <c r="B344" s="57">
        <v>341</v>
      </c>
      <c r="C344" s="58"/>
      <c r="D344" s="55"/>
      <c r="E344" s="55"/>
      <c r="F344" s="55"/>
      <c r="G344" s="55"/>
      <c r="H344" s="38"/>
      <c r="I344" s="38"/>
      <c r="J344" s="38"/>
      <c r="K344" s="62"/>
      <c r="L344" s="32"/>
      <c r="M344" s="15"/>
      <c r="N344" s="27"/>
      <c r="O344" s="5"/>
      <c r="P344" s="54"/>
      <c r="Q344" s="54"/>
      <c r="R344" s="55"/>
      <c r="S344" s="56"/>
    </row>
  </sheetData>
  <autoFilter ref="A2:W344" xr:uid="{D8B49082-19E5-438A-B049-20637D57D7D0}"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7">
    <mergeCell ref="H2:N2"/>
    <mergeCell ref="B2:B3"/>
    <mergeCell ref="C2:C3"/>
    <mergeCell ref="D2:D3"/>
    <mergeCell ref="E2:E3"/>
    <mergeCell ref="F2:F3"/>
    <mergeCell ref="G2:G3"/>
  </mergeCells>
  <conditionalFormatting sqref="N344 O4:O344">
    <cfRule type="cellIs" dxfId="23" priority="24" operator="lessThan">
      <formula>0</formula>
    </cfRule>
    <cfRule type="cellIs" dxfId="22" priority="25" operator="greaterThan">
      <formula>0</formula>
    </cfRule>
  </conditionalFormatting>
  <conditionalFormatting sqref="P48:Q55 P9:Q14 P1:Q6 P16:Q46 P57:Q61 P63:Q63 P65:Q344">
    <cfRule type="cellIs" dxfId="21" priority="23" operator="equal">
      <formula>"0-0"</formula>
    </cfRule>
  </conditionalFormatting>
  <conditionalFormatting sqref="N4:N343">
    <cfRule type="cellIs" dxfId="20" priority="21" operator="lessThan">
      <formula>0</formula>
    </cfRule>
    <cfRule type="cellIs" dxfId="19" priority="22" operator="greaterThan">
      <formula>0</formula>
    </cfRule>
  </conditionalFormatting>
  <conditionalFormatting sqref="L4:L46 L48:L344">
    <cfRule type="cellIs" dxfId="18" priority="19" operator="lessThan">
      <formula>0</formula>
    </cfRule>
    <cfRule type="cellIs" dxfId="17" priority="20" operator="greaterThan">
      <formula>0</formula>
    </cfRule>
  </conditionalFormatting>
  <conditionalFormatting sqref="M4:M344">
    <cfRule type="cellIs" dxfId="16" priority="17" operator="lessThan">
      <formula>0</formula>
    </cfRule>
    <cfRule type="cellIs" dxfId="15" priority="18" operator="greaterThan">
      <formula>0</formula>
    </cfRule>
  </conditionalFormatting>
  <conditionalFormatting sqref="P15:Q15">
    <cfRule type="cellIs" dxfId="14" priority="15" operator="equal">
      <formula>"0-0"</formula>
    </cfRule>
  </conditionalFormatting>
  <conditionalFormatting sqref="L47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V13:V36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W13:W36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U10:V10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P7:Q7">
    <cfRule type="cellIs" dxfId="5" priority="6" operator="equal">
      <formula>"0-0"</formula>
    </cfRule>
  </conditionalFormatting>
  <conditionalFormatting sqref="P8:Q8">
    <cfRule type="cellIs" dxfId="4" priority="5" operator="equal">
      <formula>"0-0"</formula>
    </cfRule>
  </conditionalFormatting>
  <conditionalFormatting sqref="P47:Q47">
    <cfRule type="cellIs" dxfId="3" priority="4" operator="equal">
      <formula>"0-0"</formula>
    </cfRule>
  </conditionalFormatting>
  <conditionalFormatting sqref="P56:Q56">
    <cfRule type="cellIs" dxfId="2" priority="3" operator="equal">
      <formula>"0-0"</formula>
    </cfRule>
  </conditionalFormatting>
  <conditionalFormatting sqref="P62:Q62">
    <cfRule type="cellIs" dxfId="1" priority="2" operator="equal">
      <formula>"0-0"</formula>
    </cfRule>
  </conditionalFormatting>
  <conditionalFormatting sqref="P64:Q64">
    <cfRule type="cellIs" dxfId="0" priority="1" operator="equal">
      <formula>"0-0"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080C0F93-1B29-4BDB-93B3-905E897A762D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C15</xm:sqref>
            </x14:sparkline>
            <x14:sparkline>
              <xm:sqref>C16</xm:sqref>
            </x14:sparkline>
            <x14:sparkline>
              <xm:sqref>C17</xm:sqref>
            </x14:sparkline>
          </x14:sparklines>
        </x14:sparklineGroup>
        <x14:sparklineGroup displayEmptyCellsAs="gap" xr2:uid="{3F4215E0-3C05-4830-B162-ACB1586B62F8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C8</xm:sqref>
            </x14:sparkline>
            <x14:sparkline>
              <xm:sqref>C8</xm:sqref>
            </x14:sparkline>
            <x14:sparkline>
              <xm:sqref>C7</xm:sqref>
            </x14:sparkline>
            <x14:sparkline>
              <xm:sqref>C7</xm:sqref>
            </x14:sparkline>
          </x14:sparklines>
        </x14:sparklineGroup>
        <x14:sparklineGroup displayEmptyCellsAs="gap" xr2:uid="{5232ED47-B14F-45B8-B31F-DBFAC9561B0D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C9</xm:sqref>
            </x14:sparkline>
          </x14:sparklines>
        </x14:sparklineGroup>
        <x14:sparklineGroup displayEmptyCellsAs="gap" xr2:uid="{2D72FE51-4D83-44AE-9D01-582916CFE852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C19</xm:sqref>
            </x14:sparkline>
            <x14:sparkline>
              <xm:sqref>C20</xm:sqref>
            </x14:sparkline>
          </x14:sparklines>
        </x14:sparklineGroup>
        <x14:sparklineGroup displayEmptyCellsAs="gap" xr2:uid="{0B14F7E1-0E42-43D9-A155-06AAE1D05923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C4</xm:sqref>
            </x14:sparkline>
            <x14:sparkline>
              <xm:sqref>C23</xm:sqref>
            </x14:sparkline>
          </x14:sparklines>
        </x14:sparklineGroup>
        <x14:sparklineGroup displayEmptyCellsAs="gap" xr2:uid="{E78D4E6C-8D0E-4088-94BE-A8785904F50C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C21</xm:sqref>
            </x14:sparkline>
            <x14:sparkline>
              <xm:sqref>C22</xm:sqref>
            </x14:sparkline>
          </x14:sparklines>
        </x14:sparklineGroup>
        <x14:sparklineGroup displayEmptyCellsAs="gap" xr2:uid="{6F5A8803-5F6B-47C4-B54C-8480D8C8CD83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C6</xm:sqref>
            </x14:sparkline>
            <x14:sparkline>
              <xm:sqref>C10</xm:sqref>
            </x14:sparkline>
            <x14:sparkline>
              <xm:sqref>C11</xm:sqref>
            </x14:sparkline>
            <x14:sparkline>
              <xm:sqref>C12</xm:sqref>
            </x14:sparkline>
            <x14:sparkline>
              <xm:sqref>C13</xm:sqref>
            </x14:sparkline>
            <x14:sparkline>
              <xm:sqref>C14</xm:sqref>
            </x14:sparkline>
            <x14:sparkline>
              <xm:sqref>C18</xm:sqref>
            </x14:sparkline>
          </x14:sparklines>
        </x14:sparklineGroup>
        <x14:sparklineGroup displayEmptyCellsAs="gap" xr2:uid="{723E470A-B3CC-493B-88B1-4941877F458C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C24</xm:sqref>
            </x14:sparkline>
            <x14:sparkline>
              <xm:sqref>C25</xm:sqref>
            </x14:sparkline>
            <x14:sparkline>
              <xm:sqref>C26</xm:sqref>
            </x14:sparkline>
            <x14:sparkline>
              <xm:sqref>C27</xm:sqref>
            </x14:sparkline>
          </x14:sparklines>
        </x14:sparklineGroup>
        <x14:sparklineGroup displayEmptyCellsAs="gap" xr2:uid="{67A0F2CF-1994-49C2-802C-0DB9582C21A3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C5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2703D-1E20-4D57-9E73-F37ED14BA482}">
  <sheetPr filterMode="1">
    <tabColor rgb="FF92D050"/>
  </sheetPr>
  <dimension ref="B1:AI1048575"/>
  <sheetViews>
    <sheetView zoomScale="70" zoomScaleNormal="70" workbookViewId="0">
      <pane ySplit="3" topLeftCell="A83" activePane="bottomLeft" state="frozen"/>
      <selection activeCell="AD11" sqref="AD11:AD34"/>
      <selection pane="bottomLeft" activeCell="G138" sqref="G138"/>
    </sheetView>
  </sheetViews>
  <sheetFormatPr defaultRowHeight="14.5"/>
  <cols>
    <col min="3" max="3" width="15" style="3" customWidth="1"/>
    <col min="4" max="4" width="26" style="3" bestFit="1" customWidth="1"/>
    <col min="5" max="6" width="25.54296875" style="3" bestFit="1" customWidth="1"/>
    <col min="7" max="7" width="25.54296875" style="3" customWidth="1"/>
    <col min="8" max="8" width="16.7265625" style="3" customWidth="1"/>
    <col min="9" max="10" width="16.7265625" style="16" customWidth="1"/>
    <col min="11" max="11" width="16.7265625" style="9" customWidth="1"/>
    <col min="12" max="12" width="10.1796875" style="16" customWidth="1"/>
    <col min="13" max="13" width="17.1796875" style="16" customWidth="1"/>
    <col min="14" max="14" width="17" style="9" customWidth="1"/>
    <col min="15" max="15" width="16.7265625" style="3" customWidth="1"/>
    <col min="16" max="17" width="8.7265625" style="12"/>
    <col min="18" max="18" width="8.7265625" style="3"/>
    <col min="19" max="19" width="70.7265625" bestFit="1" customWidth="1"/>
    <col min="21" max="21" width="19.453125" customWidth="1"/>
    <col min="22" max="22" width="14.26953125" bestFit="1" customWidth="1"/>
    <col min="23" max="23" width="16.1796875" bestFit="1" customWidth="1"/>
    <col min="25" max="25" width="10.1796875" bestFit="1" customWidth="1"/>
    <col min="26" max="26" width="12.81640625" customWidth="1"/>
    <col min="27" max="27" width="9.54296875" bestFit="1" customWidth="1"/>
    <col min="29" max="29" width="9.54296875" bestFit="1" customWidth="1"/>
    <col min="31" max="31" width="26" bestFit="1" customWidth="1"/>
    <col min="32" max="32" width="11.54296875" bestFit="1" customWidth="1"/>
    <col min="34" max="34" width="10.1796875" bestFit="1" customWidth="1"/>
  </cols>
  <sheetData>
    <row r="1" spans="2:35" ht="15" thickBot="1">
      <c r="C1" s="4"/>
      <c r="D1" s="4"/>
      <c r="E1" s="4"/>
      <c r="F1" s="4"/>
      <c r="G1" s="4"/>
      <c r="H1" s="4"/>
      <c r="I1" s="13"/>
      <c r="J1" s="13"/>
      <c r="K1" s="22"/>
      <c r="L1" s="13"/>
      <c r="N1" s="22"/>
    </row>
    <row r="2" spans="2:35" ht="15" thickBot="1">
      <c r="B2" s="276" t="s">
        <v>6</v>
      </c>
      <c r="C2" s="278" t="s">
        <v>0</v>
      </c>
      <c r="D2" s="278" t="s">
        <v>1</v>
      </c>
      <c r="E2" s="278" t="s">
        <v>2</v>
      </c>
      <c r="F2" s="280" t="s">
        <v>3</v>
      </c>
      <c r="G2" s="282" t="s">
        <v>21</v>
      </c>
      <c r="H2" s="273" t="s">
        <v>23</v>
      </c>
      <c r="I2" s="274"/>
      <c r="J2" s="274"/>
      <c r="K2" s="274"/>
      <c r="L2" s="274"/>
      <c r="M2" s="274"/>
      <c r="N2" s="275"/>
      <c r="O2" s="23"/>
      <c r="P2" s="63"/>
      <c r="Q2" s="23"/>
      <c r="R2" s="24"/>
      <c r="S2" s="6" t="s">
        <v>12</v>
      </c>
    </row>
    <row r="3" spans="2:35" ht="15" thickBot="1">
      <c r="B3" s="277"/>
      <c r="C3" s="279"/>
      <c r="D3" s="279"/>
      <c r="E3" s="279"/>
      <c r="F3" s="281"/>
      <c r="G3" s="283"/>
      <c r="H3" s="34" t="s">
        <v>19</v>
      </c>
      <c r="I3" s="128" t="s">
        <v>20</v>
      </c>
      <c r="J3" s="128" t="s">
        <v>5</v>
      </c>
      <c r="K3" s="59" t="s">
        <v>22</v>
      </c>
      <c r="L3" s="33" t="s">
        <v>4</v>
      </c>
      <c r="M3" s="17" t="s">
        <v>13</v>
      </c>
      <c r="N3" s="19" t="s">
        <v>17</v>
      </c>
      <c r="O3" s="17" t="s">
        <v>18</v>
      </c>
      <c r="P3" s="64" t="s">
        <v>36</v>
      </c>
      <c r="Q3" s="46" t="s">
        <v>11</v>
      </c>
      <c r="R3" s="47" t="s">
        <v>9</v>
      </c>
      <c r="S3" s="48"/>
    </row>
    <row r="4" spans="2:35">
      <c r="B4" s="39">
        <v>1</v>
      </c>
      <c r="C4" s="40">
        <v>44478.229166666664</v>
      </c>
      <c r="D4" s="41" t="s">
        <v>792</v>
      </c>
      <c r="E4" s="41" t="s">
        <v>600</v>
      </c>
      <c r="F4" s="41" t="s">
        <v>343</v>
      </c>
      <c r="G4" s="25">
        <v>200</v>
      </c>
      <c r="H4" s="37">
        <v>1.25</v>
      </c>
      <c r="I4" s="131">
        <v>2</v>
      </c>
      <c r="J4" s="129">
        <f>I4</f>
        <v>2</v>
      </c>
      <c r="K4" s="60">
        <f>IFERROR(((J4/G4)*100),"-")</f>
        <v>1</v>
      </c>
      <c r="L4" s="28">
        <v>-2</v>
      </c>
      <c r="M4" s="18">
        <f>L4</f>
        <v>-2</v>
      </c>
      <c r="N4" s="26">
        <f t="shared" ref="N4:N66" si="0">IFERROR(((L4/G4)*100),"0")</f>
        <v>-1</v>
      </c>
      <c r="O4" s="21">
        <f>N4</f>
        <v>-1</v>
      </c>
      <c r="P4" s="49" t="s">
        <v>28</v>
      </c>
      <c r="Q4" s="49" t="s">
        <v>28</v>
      </c>
      <c r="R4" s="50">
        <v>0</v>
      </c>
      <c r="S4" s="51"/>
      <c r="U4" t="s">
        <v>10</v>
      </c>
    </row>
    <row r="5" spans="2:35">
      <c r="B5" s="42">
        <v>2</v>
      </c>
      <c r="C5" s="43">
        <v>44478.25</v>
      </c>
      <c r="D5" s="44" t="s">
        <v>532</v>
      </c>
      <c r="E5" s="44" t="s">
        <v>706</v>
      </c>
      <c r="F5" s="44" t="s">
        <v>776</v>
      </c>
      <c r="G5" s="25">
        <v>200</v>
      </c>
      <c r="H5" s="37">
        <v>1.25</v>
      </c>
      <c r="I5" s="131">
        <v>2</v>
      </c>
      <c r="J5" s="129">
        <f t="shared" ref="J5:J67" si="1">I5</f>
        <v>2</v>
      </c>
      <c r="K5" s="60">
        <f>IFERROR(((J5/G5)*100),"-")</f>
        <v>1</v>
      </c>
      <c r="L5" s="29">
        <v>-2</v>
      </c>
      <c r="M5" s="7">
        <f>L5+M4</f>
        <v>-4</v>
      </c>
      <c r="N5" s="26">
        <f t="shared" si="0"/>
        <v>-1</v>
      </c>
      <c r="O5" s="10">
        <f>N5+O4</f>
        <v>-2</v>
      </c>
      <c r="P5" s="52" t="s">
        <v>33</v>
      </c>
      <c r="Q5" s="52" t="s">
        <v>33</v>
      </c>
      <c r="R5" s="25">
        <v>0</v>
      </c>
      <c r="S5" s="53"/>
      <c r="U5" t="s">
        <v>42</v>
      </c>
    </row>
    <row r="6" spans="2:35">
      <c r="B6" s="42">
        <v>3</v>
      </c>
      <c r="C6" s="43">
        <v>44478.625</v>
      </c>
      <c r="D6" s="44" t="s">
        <v>793</v>
      </c>
      <c r="E6" s="44" t="s">
        <v>777</v>
      </c>
      <c r="F6" s="44" t="s">
        <v>778</v>
      </c>
      <c r="G6" s="25">
        <v>200</v>
      </c>
      <c r="H6" s="37">
        <v>1.25</v>
      </c>
      <c r="I6" s="131">
        <v>2</v>
      </c>
      <c r="J6" s="129">
        <f t="shared" si="1"/>
        <v>2</v>
      </c>
      <c r="K6" s="60">
        <f>IFERROR(((J6/G6)*100),"-")</f>
        <v>1</v>
      </c>
      <c r="L6" s="29">
        <v>-2</v>
      </c>
      <c r="M6" s="7">
        <f t="shared" ref="M6:M69" si="2">L6+M5</f>
        <v>-6</v>
      </c>
      <c r="N6" s="26">
        <f t="shared" si="0"/>
        <v>-1</v>
      </c>
      <c r="O6" s="10">
        <f>N6+O5</f>
        <v>-3</v>
      </c>
      <c r="P6" s="52" t="s">
        <v>33</v>
      </c>
      <c r="Q6" s="52" t="s">
        <v>33</v>
      </c>
      <c r="R6" s="25">
        <v>0</v>
      </c>
      <c r="S6" s="53"/>
    </row>
    <row r="7" spans="2:35">
      <c r="B7" s="42">
        <v>4</v>
      </c>
      <c r="C7" s="43">
        <v>44478.625</v>
      </c>
      <c r="D7" s="44" t="s">
        <v>793</v>
      </c>
      <c r="E7" s="25" t="s">
        <v>779</v>
      </c>
      <c r="F7" s="25" t="s">
        <v>780</v>
      </c>
      <c r="G7" s="25">
        <v>200</v>
      </c>
      <c r="H7" s="37">
        <v>1.25</v>
      </c>
      <c r="I7" s="131">
        <v>2</v>
      </c>
      <c r="J7" s="129">
        <f t="shared" si="1"/>
        <v>2</v>
      </c>
      <c r="K7" s="60">
        <f t="shared" ref="K7:K69" si="3">IFERROR(((J7/G7)*100),"-")</f>
        <v>1</v>
      </c>
      <c r="L7" s="29">
        <v>0.49</v>
      </c>
      <c r="M7" s="7">
        <f t="shared" si="2"/>
        <v>-5.51</v>
      </c>
      <c r="N7" s="26">
        <f t="shared" si="0"/>
        <v>0.245</v>
      </c>
      <c r="O7" s="10">
        <f t="shared" ref="O7:O70" si="4">N7+O6</f>
        <v>-2.7549999999999999</v>
      </c>
      <c r="P7" s="52" t="s">
        <v>33</v>
      </c>
      <c r="Q7" s="52" t="s">
        <v>39</v>
      </c>
      <c r="R7" s="25">
        <v>1</v>
      </c>
      <c r="S7" s="53"/>
      <c r="U7" s="2" t="s">
        <v>14</v>
      </c>
      <c r="V7" s="1" t="s">
        <v>27</v>
      </c>
      <c r="W7" s="1" t="s">
        <v>16</v>
      </c>
    </row>
    <row r="8" spans="2:35">
      <c r="B8" s="42">
        <v>5</v>
      </c>
      <c r="C8" s="43">
        <v>44478.625</v>
      </c>
      <c r="D8" s="25" t="s">
        <v>793</v>
      </c>
      <c r="E8" s="25" t="s">
        <v>781</v>
      </c>
      <c r="F8" s="25" t="s">
        <v>782</v>
      </c>
      <c r="G8" s="25">
        <v>200</v>
      </c>
      <c r="H8" s="37">
        <v>1.25</v>
      </c>
      <c r="I8" s="131">
        <v>2</v>
      </c>
      <c r="J8" s="129">
        <f t="shared" si="1"/>
        <v>2</v>
      </c>
      <c r="K8" s="60">
        <f t="shared" si="3"/>
        <v>1</v>
      </c>
      <c r="L8" s="29">
        <v>-2</v>
      </c>
      <c r="M8" s="7">
        <f t="shared" si="2"/>
        <v>-7.51</v>
      </c>
      <c r="N8" s="26">
        <f t="shared" si="0"/>
        <v>-1</v>
      </c>
      <c r="O8" s="10">
        <f t="shared" si="4"/>
        <v>-3.7549999999999999</v>
      </c>
      <c r="P8" s="52" t="s">
        <v>39</v>
      </c>
      <c r="Q8" s="52" t="s">
        <v>39</v>
      </c>
      <c r="R8" s="25">
        <v>0</v>
      </c>
      <c r="S8" s="53"/>
      <c r="U8" s="7">
        <f>SUM(L4:L304)</f>
        <v>-8.7599999999999838</v>
      </c>
      <c r="V8" s="10">
        <f>SUM(N4:N375)</f>
        <v>-4.3799999999999919</v>
      </c>
      <c r="W8" s="8">
        <f>((SUM(R4:R343))/B70)</f>
        <v>1.1029411764705883</v>
      </c>
    </row>
    <row r="9" spans="2:35" hidden="1">
      <c r="B9" s="42">
        <v>6</v>
      </c>
      <c r="C9" s="43">
        <v>44478.645833333336</v>
      </c>
      <c r="D9" s="25" t="s">
        <v>612</v>
      </c>
      <c r="E9" s="25" t="s">
        <v>783</v>
      </c>
      <c r="F9" s="25" t="s">
        <v>784</v>
      </c>
      <c r="G9" s="25">
        <v>200</v>
      </c>
      <c r="H9" s="37">
        <v>1.25</v>
      </c>
      <c r="I9" s="131">
        <v>2</v>
      </c>
      <c r="J9" s="129">
        <f t="shared" si="1"/>
        <v>2</v>
      </c>
      <c r="K9" s="60">
        <f t="shared" si="3"/>
        <v>1</v>
      </c>
      <c r="L9" s="29">
        <v>0.49</v>
      </c>
      <c r="M9" s="7">
        <f t="shared" si="2"/>
        <v>-7.02</v>
      </c>
      <c r="N9" s="26">
        <f t="shared" si="0"/>
        <v>0.245</v>
      </c>
      <c r="O9" s="10">
        <f t="shared" si="4"/>
        <v>-3.51</v>
      </c>
      <c r="P9" s="52" t="s">
        <v>33</v>
      </c>
      <c r="Q9" s="52" t="s">
        <v>39</v>
      </c>
      <c r="R9" s="25">
        <v>1</v>
      </c>
      <c r="S9" s="53"/>
    </row>
    <row r="10" spans="2:35" hidden="1">
      <c r="B10" s="42">
        <v>7</v>
      </c>
      <c r="C10" s="43">
        <v>44478.739583333336</v>
      </c>
      <c r="D10" s="44" t="s">
        <v>612</v>
      </c>
      <c r="E10" s="44" t="s">
        <v>785</v>
      </c>
      <c r="F10" s="44" t="s">
        <v>786</v>
      </c>
      <c r="G10" s="25">
        <v>200</v>
      </c>
      <c r="H10" s="37">
        <v>1.25</v>
      </c>
      <c r="I10" s="131">
        <v>2</v>
      </c>
      <c r="J10" s="129">
        <f t="shared" si="1"/>
        <v>2</v>
      </c>
      <c r="K10" s="60">
        <f t="shared" si="3"/>
        <v>1</v>
      </c>
      <c r="L10" s="29">
        <v>-2</v>
      </c>
      <c r="M10" s="7">
        <f t="shared" si="2"/>
        <v>-9.02</v>
      </c>
      <c r="N10" s="26">
        <f t="shared" si="0"/>
        <v>-1</v>
      </c>
      <c r="O10" s="10">
        <f t="shared" si="4"/>
        <v>-4.51</v>
      </c>
      <c r="P10" s="52" t="s">
        <v>28</v>
      </c>
      <c r="Q10" s="52" t="s">
        <v>28</v>
      </c>
      <c r="R10" s="25">
        <v>0</v>
      </c>
      <c r="S10" s="53"/>
      <c r="U10" s="25">
        <v>2021</v>
      </c>
      <c r="V10" s="25" t="s">
        <v>26</v>
      </c>
      <c r="W10" s="25" t="s">
        <v>25</v>
      </c>
      <c r="Y10" s="165" t="s">
        <v>44</v>
      </c>
      <c r="Z10" s="166" t="s">
        <v>46</v>
      </c>
      <c r="AA10" s="166" t="s">
        <v>47</v>
      </c>
      <c r="AB10" s="166" t="s">
        <v>48</v>
      </c>
      <c r="AC10" s="25" t="s">
        <v>25</v>
      </c>
      <c r="AE10" s="25" t="s">
        <v>1</v>
      </c>
      <c r="AF10" s="25" t="s">
        <v>46</v>
      </c>
      <c r="AG10" s="25" t="s">
        <v>484</v>
      </c>
      <c r="AH10" s="25" t="s">
        <v>485</v>
      </c>
      <c r="AI10" s="25" t="s">
        <v>25</v>
      </c>
    </row>
    <row r="11" spans="2:35">
      <c r="B11" s="42">
        <v>8</v>
      </c>
      <c r="C11" s="43">
        <v>44479.4375</v>
      </c>
      <c r="D11" s="44" t="s">
        <v>794</v>
      </c>
      <c r="E11" s="44" t="s">
        <v>368</v>
      </c>
      <c r="F11" s="44" t="s">
        <v>787</v>
      </c>
      <c r="G11" s="25">
        <v>200</v>
      </c>
      <c r="H11" s="37">
        <v>1.25</v>
      </c>
      <c r="I11" s="131">
        <v>2</v>
      </c>
      <c r="J11" s="129">
        <f t="shared" si="1"/>
        <v>2</v>
      </c>
      <c r="K11" s="60">
        <f t="shared" si="3"/>
        <v>1</v>
      </c>
      <c r="L11" s="29">
        <v>0.49</v>
      </c>
      <c r="M11" s="7">
        <f t="shared" si="2"/>
        <v>-8.5299999999999994</v>
      </c>
      <c r="N11" s="26">
        <f t="shared" si="0"/>
        <v>0.245</v>
      </c>
      <c r="O11" s="10">
        <f t="shared" si="4"/>
        <v>-4.2649999999999997</v>
      </c>
      <c r="P11" s="52" t="s">
        <v>38</v>
      </c>
      <c r="Q11" s="52" t="s">
        <v>376</v>
      </c>
      <c r="R11" s="25">
        <v>1</v>
      </c>
      <c r="S11" s="53"/>
      <c r="U11" s="124">
        <v>44197</v>
      </c>
      <c r="V11" s="7" t="s">
        <v>7</v>
      </c>
      <c r="W11" s="10" t="s">
        <v>7</v>
      </c>
      <c r="Y11" s="2" t="s">
        <v>29</v>
      </c>
      <c r="Z11" s="2">
        <f t="shared" ref="Z11:Z26" si="5">COUNTIF($P$4:$P$342,Y11)</f>
        <v>25</v>
      </c>
      <c r="AA11" s="2">
        <f t="shared" ref="AA11:AA26" si="6">COUNTIFS($P$4:$P$343,Y11,$R$4:$R$343,1)</f>
        <v>19</v>
      </c>
      <c r="AB11" s="70">
        <f t="shared" ref="AB11:AB26" si="7">IFERROR(AA11/Z11,"-")</f>
        <v>0.76</v>
      </c>
      <c r="AC11" s="167">
        <f t="shared" ref="AC11:AC26" si="8">SUMIF($P$4:$P$342,Y11,$N$4:$N$342)</f>
        <v>-1.3449999999999993</v>
      </c>
      <c r="AE11" s="152" t="s">
        <v>113</v>
      </c>
      <c r="AF11" s="153">
        <f t="shared" ref="AF11:AF38" si="9">COUNTIF($D$1:$D$339,AE11)</f>
        <v>0</v>
      </c>
      <c r="AG11" s="153">
        <f t="shared" ref="AG11:AG38" si="10">COUNTIFS($D$4:$D$343,AE11,$R$4:$R$343,1)</f>
        <v>0</v>
      </c>
      <c r="AH11" s="154" t="e">
        <f t="shared" ref="AH11:AH38" si="11">AG11/AF11</f>
        <v>#DIV/0!</v>
      </c>
      <c r="AI11" s="167">
        <f t="shared" ref="AI11:AI38" si="12">SUMIF($D$4:$D$342,AE11,$N$4:$N$342)</f>
        <v>0</v>
      </c>
    </row>
    <row r="12" spans="2:35">
      <c r="B12" s="42">
        <v>9</v>
      </c>
      <c r="C12" s="43">
        <v>44479.4375</v>
      </c>
      <c r="D12" s="44" t="s">
        <v>794</v>
      </c>
      <c r="E12" s="25" t="s">
        <v>788</v>
      </c>
      <c r="F12" s="25" t="s">
        <v>789</v>
      </c>
      <c r="G12" s="25">
        <v>200</v>
      </c>
      <c r="H12" s="37">
        <v>1.25</v>
      </c>
      <c r="I12" s="131">
        <v>2</v>
      </c>
      <c r="J12" s="129">
        <f t="shared" si="1"/>
        <v>2</v>
      </c>
      <c r="K12" s="60">
        <f t="shared" si="3"/>
        <v>1</v>
      </c>
      <c r="L12" s="29">
        <v>0.49</v>
      </c>
      <c r="M12" s="7">
        <f t="shared" si="2"/>
        <v>-8.0399999999999991</v>
      </c>
      <c r="N12" s="26">
        <f t="shared" si="0"/>
        <v>0.245</v>
      </c>
      <c r="O12" s="10">
        <f t="shared" si="4"/>
        <v>-4.0199999999999996</v>
      </c>
      <c r="P12" s="52" t="s">
        <v>35</v>
      </c>
      <c r="Q12" s="52" t="s">
        <v>37</v>
      </c>
      <c r="R12" s="25">
        <v>1</v>
      </c>
      <c r="S12" s="53"/>
      <c r="U12" s="124">
        <v>44228</v>
      </c>
      <c r="V12" s="7" t="s">
        <v>7</v>
      </c>
      <c r="W12" s="10" t="s">
        <v>7</v>
      </c>
      <c r="Y12" s="67" t="s">
        <v>33</v>
      </c>
      <c r="Z12" s="2">
        <f t="shared" si="5"/>
        <v>23</v>
      </c>
      <c r="AA12" s="2">
        <f t="shared" si="6"/>
        <v>15</v>
      </c>
      <c r="AB12" s="70">
        <f t="shared" si="7"/>
        <v>0.65217391304347827</v>
      </c>
      <c r="AC12" s="167">
        <f t="shared" si="8"/>
        <v>-4.3249999999999984</v>
      </c>
      <c r="AE12" s="152" t="s">
        <v>717</v>
      </c>
      <c r="AF12" s="153">
        <f t="shared" si="9"/>
        <v>3</v>
      </c>
      <c r="AG12" s="153">
        <f t="shared" si="10"/>
        <v>3</v>
      </c>
      <c r="AH12" s="154">
        <f t="shared" si="11"/>
        <v>1</v>
      </c>
      <c r="AI12" s="167">
        <f t="shared" si="12"/>
        <v>0.73499999999999999</v>
      </c>
    </row>
    <row r="13" spans="2:35">
      <c r="B13" s="42">
        <v>10</v>
      </c>
      <c r="C13" s="43">
        <v>44479.4375</v>
      </c>
      <c r="D13" s="44" t="s">
        <v>794</v>
      </c>
      <c r="E13" s="25" t="s">
        <v>790</v>
      </c>
      <c r="F13" s="25" t="s">
        <v>264</v>
      </c>
      <c r="G13" s="25">
        <v>200</v>
      </c>
      <c r="H13" s="37">
        <v>1.25</v>
      </c>
      <c r="I13" s="131">
        <v>2</v>
      </c>
      <c r="J13" s="129">
        <f t="shared" si="1"/>
        <v>2</v>
      </c>
      <c r="K13" s="60">
        <f t="shared" si="3"/>
        <v>1</v>
      </c>
      <c r="L13" s="29">
        <v>0.49</v>
      </c>
      <c r="M13" s="7">
        <f t="shared" si="2"/>
        <v>-7.5499999999999989</v>
      </c>
      <c r="N13" s="26">
        <f t="shared" si="0"/>
        <v>0.245</v>
      </c>
      <c r="O13" s="10">
        <f>N13+O12</f>
        <v>-3.7749999999999995</v>
      </c>
      <c r="P13" s="52" t="s">
        <v>29</v>
      </c>
      <c r="Q13" s="52" t="s">
        <v>30</v>
      </c>
      <c r="R13" s="25">
        <v>1</v>
      </c>
      <c r="S13" s="53"/>
      <c r="U13" s="124">
        <v>44256</v>
      </c>
      <c r="V13" s="7" t="s">
        <v>7</v>
      </c>
      <c r="W13" s="10" t="s">
        <v>7</v>
      </c>
      <c r="Y13" s="67" t="s">
        <v>28</v>
      </c>
      <c r="Z13" s="2">
        <f t="shared" si="5"/>
        <v>15</v>
      </c>
      <c r="AA13" s="2">
        <f t="shared" si="6"/>
        <v>11</v>
      </c>
      <c r="AB13" s="70">
        <f t="shared" si="7"/>
        <v>0.73333333333333328</v>
      </c>
      <c r="AC13" s="167">
        <f t="shared" si="8"/>
        <v>-1.3049999999999988</v>
      </c>
      <c r="AE13" s="152" t="s">
        <v>305</v>
      </c>
      <c r="AF13" s="153">
        <f t="shared" si="9"/>
        <v>9</v>
      </c>
      <c r="AG13" s="153">
        <f t="shared" si="10"/>
        <v>8</v>
      </c>
      <c r="AH13" s="154">
        <f t="shared" si="11"/>
        <v>0.88888888888888884</v>
      </c>
      <c r="AI13" s="167">
        <f t="shared" si="12"/>
        <v>0.96</v>
      </c>
    </row>
    <row r="14" spans="2:35">
      <c r="B14" s="42">
        <v>11</v>
      </c>
      <c r="C14" s="43">
        <v>44479.4375</v>
      </c>
      <c r="D14" s="44" t="s">
        <v>794</v>
      </c>
      <c r="E14" s="25" t="s">
        <v>791</v>
      </c>
      <c r="F14" s="25" t="s">
        <v>329</v>
      </c>
      <c r="G14" s="25">
        <v>200</v>
      </c>
      <c r="H14" s="37">
        <v>1.25</v>
      </c>
      <c r="I14" s="131">
        <v>2</v>
      </c>
      <c r="J14" s="129">
        <f t="shared" si="1"/>
        <v>2</v>
      </c>
      <c r="K14" s="60">
        <f t="shared" si="3"/>
        <v>1</v>
      </c>
      <c r="L14" s="29">
        <v>0.49</v>
      </c>
      <c r="M14" s="7">
        <f t="shared" si="2"/>
        <v>-7.0599999999999987</v>
      </c>
      <c r="N14" s="26">
        <f t="shared" si="0"/>
        <v>0.245</v>
      </c>
      <c r="O14" s="10">
        <f t="shared" si="4"/>
        <v>-3.5299999999999994</v>
      </c>
      <c r="P14" s="52" t="s">
        <v>81</v>
      </c>
      <c r="Q14" s="52" t="s">
        <v>795</v>
      </c>
      <c r="R14" s="25">
        <v>1</v>
      </c>
      <c r="S14" s="53"/>
      <c r="U14" s="124">
        <v>44287</v>
      </c>
      <c r="V14" s="7" t="s">
        <v>7</v>
      </c>
      <c r="W14" s="10" t="s">
        <v>7</v>
      </c>
      <c r="Y14" s="67" t="s">
        <v>30</v>
      </c>
      <c r="Z14" s="2">
        <f t="shared" si="5"/>
        <v>10</v>
      </c>
      <c r="AA14" s="2">
        <f t="shared" si="6"/>
        <v>7</v>
      </c>
      <c r="AB14" s="70">
        <f t="shared" si="7"/>
        <v>0.7</v>
      </c>
      <c r="AC14" s="167">
        <f t="shared" si="8"/>
        <v>-3.9999999999999925E-2</v>
      </c>
      <c r="AE14" s="153" t="s">
        <v>558</v>
      </c>
      <c r="AF14" s="153">
        <f t="shared" si="9"/>
        <v>0</v>
      </c>
      <c r="AG14" s="153">
        <f t="shared" si="10"/>
        <v>0</v>
      </c>
      <c r="AH14" s="154" t="e">
        <f t="shared" si="11"/>
        <v>#DIV/0!</v>
      </c>
      <c r="AI14" s="167">
        <f t="shared" si="12"/>
        <v>0</v>
      </c>
    </row>
    <row r="15" spans="2:35">
      <c r="B15" s="42">
        <v>12</v>
      </c>
      <c r="C15" s="43">
        <v>44483.708333333336</v>
      </c>
      <c r="D15" s="25" t="s">
        <v>149</v>
      </c>
      <c r="E15" s="25" t="s">
        <v>807</v>
      </c>
      <c r="F15" s="25" t="s">
        <v>808</v>
      </c>
      <c r="G15" s="25">
        <v>200</v>
      </c>
      <c r="H15" s="37">
        <v>1.25</v>
      </c>
      <c r="I15" s="131">
        <v>2</v>
      </c>
      <c r="J15" s="129">
        <f t="shared" si="1"/>
        <v>2</v>
      </c>
      <c r="K15" s="60">
        <f t="shared" si="3"/>
        <v>1</v>
      </c>
      <c r="L15" s="29">
        <v>0.49</v>
      </c>
      <c r="M15" s="7">
        <f t="shared" si="2"/>
        <v>-6.5699999999999985</v>
      </c>
      <c r="N15" s="26">
        <f t="shared" si="0"/>
        <v>0.245</v>
      </c>
      <c r="O15" s="10">
        <f t="shared" si="4"/>
        <v>-3.2849999999999993</v>
      </c>
      <c r="P15" s="52" t="s">
        <v>108</v>
      </c>
      <c r="Q15" s="52" t="s">
        <v>313</v>
      </c>
      <c r="R15" s="25">
        <v>1</v>
      </c>
      <c r="S15" s="53"/>
      <c r="U15" s="124">
        <v>44317</v>
      </c>
      <c r="V15" s="7" t="s">
        <v>7</v>
      </c>
      <c r="W15" s="10" t="s">
        <v>7</v>
      </c>
      <c r="Y15" s="69" t="s">
        <v>39</v>
      </c>
      <c r="Z15" s="2">
        <f t="shared" si="5"/>
        <v>6</v>
      </c>
      <c r="AA15" s="2">
        <f t="shared" si="6"/>
        <v>5</v>
      </c>
      <c r="AB15" s="70">
        <f t="shared" si="7"/>
        <v>0.83333333333333337</v>
      </c>
      <c r="AC15" s="167">
        <f t="shared" si="8"/>
        <v>0.22499999999999998</v>
      </c>
      <c r="AE15" s="153" t="s">
        <v>149</v>
      </c>
      <c r="AF15" s="153">
        <f t="shared" si="9"/>
        <v>2</v>
      </c>
      <c r="AG15" s="153">
        <f t="shared" si="10"/>
        <v>1</v>
      </c>
      <c r="AH15" s="154">
        <f t="shared" si="11"/>
        <v>0.5</v>
      </c>
      <c r="AI15" s="167">
        <f t="shared" si="12"/>
        <v>0.245</v>
      </c>
    </row>
    <row r="16" spans="2:35">
      <c r="B16" s="42">
        <v>13</v>
      </c>
      <c r="C16" s="43">
        <v>44484.583333333336</v>
      </c>
      <c r="D16" s="25" t="s">
        <v>854</v>
      </c>
      <c r="E16" s="25" t="s">
        <v>809</v>
      </c>
      <c r="F16" s="25" t="s">
        <v>810</v>
      </c>
      <c r="G16" s="25">
        <v>200</v>
      </c>
      <c r="H16" s="37">
        <v>1.25</v>
      </c>
      <c r="I16" s="131">
        <v>2</v>
      </c>
      <c r="J16" s="129">
        <f t="shared" si="1"/>
        <v>2</v>
      </c>
      <c r="K16" s="60">
        <f t="shared" si="3"/>
        <v>1</v>
      </c>
      <c r="L16" s="30">
        <v>0.49</v>
      </c>
      <c r="M16" s="7">
        <f t="shared" si="2"/>
        <v>-6.0799999999999983</v>
      </c>
      <c r="N16" s="26">
        <f t="shared" si="0"/>
        <v>0.245</v>
      </c>
      <c r="O16" s="10">
        <f t="shared" si="4"/>
        <v>-3.0399999999999991</v>
      </c>
      <c r="P16" s="52" t="s">
        <v>29</v>
      </c>
      <c r="Q16" s="52" t="s">
        <v>28</v>
      </c>
      <c r="R16" s="25">
        <v>1</v>
      </c>
      <c r="S16" s="53"/>
      <c r="U16" s="124">
        <v>44348</v>
      </c>
      <c r="V16" s="7" t="s">
        <v>7</v>
      </c>
      <c r="W16" s="10" t="s">
        <v>7</v>
      </c>
      <c r="Y16" s="69" t="s">
        <v>35</v>
      </c>
      <c r="Z16" s="2">
        <f t="shared" si="5"/>
        <v>5</v>
      </c>
      <c r="AA16" s="2">
        <f t="shared" si="6"/>
        <v>5</v>
      </c>
      <c r="AB16" s="70">
        <f t="shared" si="7"/>
        <v>1</v>
      </c>
      <c r="AC16" s="167">
        <f t="shared" si="8"/>
        <v>1.2250000000000001</v>
      </c>
      <c r="AE16" s="153" t="s">
        <v>126</v>
      </c>
      <c r="AF16" s="153">
        <f t="shared" si="9"/>
        <v>2</v>
      </c>
      <c r="AG16" s="153">
        <f t="shared" si="10"/>
        <v>1</v>
      </c>
      <c r="AH16" s="154">
        <f t="shared" si="11"/>
        <v>0.5</v>
      </c>
      <c r="AI16" s="167">
        <f t="shared" si="12"/>
        <v>0.245</v>
      </c>
    </row>
    <row r="17" spans="2:35">
      <c r="B17" s="42">
        <v>14</v>
      </c>
      <c r="C17" s="43">
        <v>44484.625</v>
      </c>
      <c r="D17" s="25" t="s">
        <v>103</v>
      </c>
      <c r="E17" s="25" t="s">
        <v>715</v>
      </c>
      <c r="F17" s="25" t="s">
        <v>811</v>
      </c>
      <c r="G17" s="25">
        <v>200</v>
      </c>
      <c r="H17" s="37">
        <v>1.25</v>
      </c>
      <c r="I17" s="131">
        <v>2</v>
      </c>
      <c r="J17" s="129">
        <f t="shared" si="1"/>
        <v>2</v>
      </c>
      <c r="K17" s="60">
        <f t="shared" si="3"/>
        <v>1</v>
      </c>
      <c r="L17" s="30">
        <v>0.49</v>
      </c>
      <c r="M17" s="7">
        <f t="shared" si="2"/>
        <v>-5.5899999999999981</v>
      </c>
      <c r="N17" s="26">
        <f t="shared" si="0"/>
        <v>0.245</v>
      </c>
      <c r="O17" s="10">
        <f t="shared" si="4"/>
        <v>-2.794999999999999</v>
      </c>
      <c r="P17" s="52" t="s">
        <v>108</v>
      </c>
      <c r="Q17" s="52" t="s">
        <v>409</v>
      </c>
      <c r="R17" s="25">
        <v>1</v>
      </c>
      <c r="S17" s="53"/>
      <c r="U17" s="124">
        <v>44378</v>
      </c>
      <c r="V17" s="7" t="s">
        <v>7</v>
      </c>
      <c r="W17" s="10" t="s">
        <v>7</v>
      </c>
      <c r="Y17" s="67" t="s">
        <v>38</v>
      </c>
      <c r="Z17" s="2">
        <f t="shared" si="5"/>
        <v>5</v>
      </c>
      <c r="AA17" s="2">
        <f t="shared" si="6"/>
        <v>4</v>
      </c>
      <c r="AB17" s="70">
        <f t="shared" si="7"/>
        <v>0.8</v>
      </c>
      <c r="AC17" s="167">
        <f t="shared" si="8"/>
        <v>-2.0000000000000018E-2</v>
      </c>
      <c r="AE17" s="153" t="s">
        <v>527</v>
      </c>
      <c r="AF17" s="153">
        <f t="shared" si="9"/>
        <v>0</v>
      </c>
      <c r="AG17" s="153">
        <f t="shared" si="10"/>
        <v>0</v>
      </c>
      <c r="AH17" s="154" t="e">
        <f t="shared" si="11"/>
        <v>#DIV/0!</v>
      </c>
      <c r="AI17" s="167">
        <f t="shared" si="12"/>
        <v>0</v>
      </c>
    </row>
    <row r="18" spans="2:35">
      <c r="B18" s="42">
        <v>15</v>
      </c>
      <c r="C18" s="43">
        <v>44484.666666666664</v>
      </c>
      <c r="D18" s="25" t="s">
        <v>854</v>
      </c>
      <c r="E18" s="25" t="s">
        <v>812</v>
      </c>
      <c r="F18" s="25" t="s">
        <v>813</v>
      </c>
      <c r="G18" s="25">
        <v>200</v>
      </c>
      <c r="H18" s="37">
        <v>1.25</v>
      </c>
      <c r="I18" s="131">
        <v>2</v>
      </c>
      <c r="J18" s="129">
        <f t="shared" si="1"/>
        <v>2</v>
      </c>
      <c r="K18" s="60">
        <f t="shared" si="3"/>
        <v>1</v>
      </c>
      <c r="L18" s="30">
        <v>-2</v>
      </c>
      <c r="M18" s="7">
        <f t="shared" si="2"/>
        <v>-7.5899999999999981</v>
      </c>
      <c r="N18" s="26">
        <f t="shared" si="0"/>
        <v>-1</v>
      </c>
      <c r="O18" s="10">
        <f t="shared" si="4"/>
        <v>-3.794999999999999</v>
      </c>
      <c r="P18" s="52" t="s">
        <v>29</v>
      </c>
      <c r="Q18" s="52" t="s">
        <v>29</v>
      </c>
      <c r="R18" s="25">
        <v>0</v>
      </c>
      <c r="S18" s="53"/>
      <c r="U18" s="124">
        <v>44409</v>
      </c>
      <c r="V18" s="7">
        <f>SUMIFS($L$4:L373,$C$4:C373,"&gt;="&amp;U18,$C$4:C373,"&lt;="&amp;EOMONTH(U18,'O1.5'!Y190))</f>
        <v>0</v>
      </c>
      <c r="W18" s="10">
        <f>SUMIFS($N$4:N373,$C$4:C373,"&gt;="&amp;U18,$C$4:C373,"&lt;="&amp;EOMONTH(U18,0))</f>
        <v>0</v>
      </c>
      <c r="Y18" s="67" t="s">
        <v>31</v>
      </c>
      <c r="Z18" s="2">
        <f t="shared" si="5"/>
        <v>2</v>
      </c>
      <c r="AA18" s="2">
        <f t="shared" si="6"/>
        <v>1</v>
      </c>
      <c r="AB18" s="70">
        <f t="shared" si="7"/>
        <v>0.5</v>
      </c>
      <c r="AC18" s="167">
        <f t="shared" si="8"/>
        <v>-0.755</v>
      </c>
      <c r="AE18" s="153" t="s">
        <v>60</v>
      </c>
      <c r="AF18" s="153">
        <f t="shared" si="9"/>
        <v>0</v>
      </c>
      <c r="AG18" s="153">
        <f t="shared" si="10"/>
        <v>0</v>
      </c>
      <c r="AH18" s="154" t="e">
        <f t="shared" si="11"/>
        <v>#DIV/0!</v>
      </c>
      <c r="AI18" s="167">
        <f t="shared" si="12"/>
        <v>0</v>
      </c>
    </row>
    <row r="19" spans="2:35" hidden="1">
      <c r="B19" s="42">
        <v>16</v>
      </c>
      <c r="C19" s="43">
        <v>44484.791666666664</v>
      </c>
      <c r="D19" s="25" t="s">
        <v>612</v>
      </c>
      <c r="E19" s="25" t="s">
        <v>814</v>
      </c>
      <c r="F19" s="25" t="s">
        <v>815</v>
      </c>
      <c r="G19" s="25">
        <v>200</v>
      </c>
      <c r="H19" s="37">
        <v>1.25</v>
      </c>
      <c r="I19" s="131">
        <v>2</v>
      </c>
      <c r="J19" s="129">
        <f t="shared" si="1"/>
        <v>2</v>
      </c>
      <c r="K19" s="60">
        <f t="shared" si="3"/>
        <v>1</v>
      </c>
      <c r="L19" s="30">
        <v>-2</v>
      </c>
      <c r="M19" s="7">
        <f t="shared" si="2"/>
        <v>-9.5899999999999981</v>
      </c>
      <c r="N19" s="26">
        <f t="shared" si="0"/>
        <v>-1</v>
      </c>
      <c r="O19" s="10">
        <f t="shared" si="4"/>
        <v>-4.794999999999999</v>
      </c>
      <c r="P19" s="52" t="s">
        <v>29</v>
      </c>
      <c r="Q19" s="52" t="s">
        <v>29</v>
      </c>
      <c r="R19" s="25">
        <v>0</v>
      </c>
      <c r="S19" s="53"/>
      <c r="U19" s="124">
        <v>44440</v>
      </c>
      <c r="V19" s="7">
        <f>SUMIFS($L$4:L374,$C$4:C374,"&gt;="&amp;U19,$C$4:C374,"&lt;="&amp;EOMONTH(U19,'O1.5'!Y191))</f>
        <v>0</v>
      </c>
      <c r="W19" s="10">
        <f>SUMIFS($N$4:N374,$C$4:C374,"&gt;="&amp;U19,$C$4:C374,"&lt;="&amp;EOMONTH(U19,0))</f>
        <v>0</v>
      </c>
      <c r="Y19" s="67" t="s">
        <v>40</v>
      </c>
      <c r="Z19" s="2">
        <f t="shared" si="5"/>
        <v>1</v>
      </c>
      <c r="AA19" s="2">
        <f t="shared" si="6"/>
        <v>1</v>
      </c>
      <c r="AB19" s="70">
        <f t="shared" si="7"/>
        <v>1</v>
      </c>
      <c r="AC19" s="167">
        <f t="shared" si="8"/>
        <v>0.245</v>
      </c>
      <c r="AE19" s="153" t="s">
        <v>529</v>
      </c>
      <c r="AF19" s="153">
        <f t="shared" si="9"/>
        <v>0</v>
      </c>
      <c r="AG19" s="153">
        <f t="shared" si="10"/>
        <v>0</v>
      </c>
      <c r="AH19" s="154" t="e">
        <f t="shared" si="11"/>
        <v>#DIV/0!</v>
      </c>
      <c r="AI19" s="167">
        <f t="shared" si="12"/>
        <v>0</v>
      </c>
    </row>
    <row r="20" spans="2:35" hidden="1">
      <c r="B20" s="42">
        <v>17</v>
      </c>
      <c r="C20" s="45">
        <v>44484.791666666664</v>
      </c>
      <c r="D20" s="25" t="s">
        <v>612</v>
      </c>
      <c r="E20" s="25" t="s">
        <v>816</v>
      </c>
      <c r="F20" s="25" t="s">
        <v>817</v>
      </c>
      <c r="G20" s="25">
        <v>200</v>
      </c>
      <c r="H20" s="37">
        <v>1.25</v>
      </c>
      <c r="I20" s="131">
        <v>2</v>
      </c>
      <c r="J20" s="129">
        <f t="shared" si="1"/>
        <v>2</v>
      </c>
      <c r="K20" s="60">
        <f t="shared" si="3"/>
        <v>1</v>
      </c>
      <c r="L20" s="30">
        <v>-2</v>
      </c>
      <c r="M20" s="7">
        <f t="shared" si="2"/>
        <v>-11.589999999999998</v>
      </c>
      <c r="N20" s="26">
        <f t="shared" si="0"/>
        <v>-1</v>
      </c>
      <c r="O20" s="10">
        <f t="shared" si="4"/>
        <v>-5.794999999999999</v>
      </c>
      <c r="P20" s="52" t="s">
        <v>29</v>
      </c>
      <c r="Q20" s="52" t="s">
        <v>29</v>
      </c>
      <c r="R20" s="25">
        <v>0</v>
      </c>
      <c r="S20" s="53"/>
      <c r="U20" s="124">
        <v>44470</v>
      </c>
      <c r="V20" s="7">
        <f>SUMIFS($L$4:L375,$C$4:C375,"&gt;="&amp;U20,$C$4:C375,"&lt;="&amp;EOMONTH(U20,'O1.5'!Y192))</f>
        <v>-8.7599999999999838</v>
      </c>
      <c r="W20" s="10">
        <f>SUMIFS($N$4:N375,$C$4:C375,"&gt;="&amp;U20,$C$4:C375,"&lt;="&amp;EOMONTH(U20,0))</f>
        <v>-4.3799999999999919</v>
      </c>
      <c r="Y20" s="69" t="s">
        <v>108</v>
      </c>
      <c r="Z20" s="168">
        <f t="shared" si="5"/>
        <v>3</v>
      </c>
      <c r="AA20" s="168">
        <f t="shared" si="6"/>
        <v>3</v>
      </c>
      <c r="AB20" s="169">
        <f t="shared" si="7"/>
        <v>1</v>
      </c>
      <c r="AC20" s="167">
        <f t="shared" si="8"/>
        <v>0.73499999999999999</v>
      </c>
      <c r="AE20" s="153" t="s">
        <v>496</v>
      </c>
      <c r="AF20" s="153">
        <f t="shared" si="9"/>
        <v>0</v>
      </c>
      <c r="AG20" s="153">
        <f t="shared" si="10"/>
        <v>0</v>
      </c>
      <c r="AH20" s="154" t="e">
        <f t="shared" si="11"/>
        <v>#DIV/0!</v>
      </c>
      <c r="AI20" s="167">
        <f t="shared" si="12"/>
        <v>0</v>
      </c>
    </row>
    <row r="21" spans="2:35" hidden="1">
      <c r="B21" s="42">
        <v>18</v>
      </c>
      <c r="C21" s="43">
        <v>44484.791666666664</v>
      </c>
      <c r="D21" s="25" t="s">
        <v>612</v>
      </c>
      <c r="E21" s="25" t="s">
        <v>784</v>
      </c>
      <c r="F21" s="25" t="s">
        <v>818</v>
      </c>
      <c r="G21" s="25">
        <v>200</v>
      </c>
      <c r="H21" s="37">
        <v>1.25</v>
      </c>
      <c r="I21" s="131">
        <v>2</v>
      </c>
      <c r="J21" s="129">
        <f t="shared" si="1"/>
        <v>2</v>
      </c>
      <c r="K21" s="60">
        <f t="shared" si="3"/>
        <v>1</v>
      </c>
      <c r="L21" s="30">
        <v>-2</v>
      </c>
      <c r="M21" s="7">
        <f t="shared" si="2"/>
        <v>-13.589999999999998</v>
      </c>
      <c r="N21" s="26">
        <f t="shared" si="0"/>
        <v>-1</v>
      </c>
      <c r="O21" s="10">
        <f t="shared" si="4"/>
        <v>-6.794999999999999</v>
      </c>
      <c r="P21" s="52" t="s">
        <v>38</v>
      </c>
      <c r="Q21" s="52" t="s">
        <v>38</v>
      </c>
      <c r="R21" s="25">
        <v>0</v>
      </c>
      <c r="S21" s="53"/>
      <c r="U21" s="124">
        <v>44501</v>
      </c>
      <c r="V21" s="7">
        <f>SUMIFS($L$4:L376,$C$4:C376,"&gt;="&amp;U21,$C$4:C376,"&lt;="&amp;EOMONTH(U21,'O1.5'!Y193))</f>
        <v>0</v>
      </c>
      <c r="W21" s="10">
        <f>SUMIFS($N$4:N376,$C$4:C376,"&gt;="&amp;U21,$C$4:C376,"&lt;="&amp;EOMONTH(U21,0))</f>
        <v>0</v>
      </c>
      <c r="Y21" s="67" t="s">
        <v>41</v>
      </c>
      <c r="Z21" s="2">
        <f t="shared" si="5"/>
        <v>0</v>
      </c>
      <c r="AA21" s="2">
        <f t="shared" si="6"/>
        <v>0</v>
      </c>
      <c r="AB21" s="70" t="str">
        <f t="shared" si="7"/>
        <v>-</v>
      </c>
      <c r="AC21" s="167">
        <f t="shared" si="8"/>
        <v>0</v>
      </c>
      <c r="AE21" s="153" t="s">
        <v>520</v>
      </c>
      <c r="AF21" s="153">
        <f t="shared" si="9"/>
        <v>0</v>
      </c>
      <c r="AG21" s="153">
        <f t="shared" si="10"/>
        <v>0</v>
      </c>
      <c r="AH21" s="154" t="e">
        <f t="shared" si="11"/>
        <v>#DIV/0!</v>
      </c>
      <c r="AI21" s="167">
        <f t="shared" si="12"/>
        <v>0</v>
      </c>
    </row>
    <row r="22" spans="2:35" hidden="1">
      <c r="B22" s="42">
        <v>19</v>
      </c>
      <c r="C22" s="43">
        <v>44484.791666666664</v>
      </c>
      <c r="D22" s="25" t="s">
        <v>612</v>
      </c>
      <c r="E22" s="25" t="s">
        <v>819</v>
      </c>
      <c r="F22" s="25" t="s">
        <v>820</v>
      </c>
      <c r="G22" s="25">
        <v>200</v>
      </c>
      <c r="H22" s="37">
        <v>1.25</v>
      </c>
      <c r="I22" s="131">
        <v>2</v>
      </c>
      <c r="J22" s="129">
        <f t="shared" si="1"/>
        <v>2</v>
      </c>
      <c r="K22" s="60">
        <f t="shared" si="3"/>
        <v>1</v>
      </c>
      <c r="L22" s="30">
        <v>0.49</v>
      </c>
      <c r="M22" s="7">
        <f t="shared" si="2"/>
        <v>-13.099999999999998</v>
      </c>
      <c r="N22" s="26">
        <f t="shared" si="0"/>
        <v>0.245</v>
      </c>
      <c r="O22" s="10">
        <f t="shared" si="4"/>
        <v>-6.5499999999999989</v>
      </c>
      <c r="P22" s="52" t="s">
        <v>30</v>
      </c>
      <c r="Q22" s="52" t="s">
        <v>41</v>
      </c>
      <c r="R22" s="25">
        <v>1</v>
      </c>
      <c r="S22" s="53"/>
      <c r="U22" s="124">
        <v>44531</v>
      </c>
      <c r="V22" s="7">
        <f>SUMIFS($L$4:L377,$C$4:C377,"&gt;="&amp;U22,$C$4:C377,"&lt;="&amp;EOMONTH(U22,'O1.5'!Y194))</f>
        <v>0</v>
      </c>
      <c r="W22" s="10">
        <f>SUMIFS($N$4:N377,$C$4:C377,"&gt;="&amp;U22,$C$4:C377,"&lt;="&amp;EOMONTH(U22,0))</f>
        <v>0</v>
      </c>
      <c r="Y22" s="67" t="s">
        <v>37</v>
      </c>
      <c r="Z22" s="2">
        <f t="shared" si="5"/>
        <v>0</v>
      </c>
      <c r="AA22" s="2">
        <f t="shared" si="6"/>
        <v>0</v>
      </c>
      <c r="AB22" s="70" t="str">
        <f t="shared" si="7"/>
        <v>-</v>
      </c>
      <c r="AC22" s="167">
        <f t="shared" si="8"/>
        <v>0</v>
      </c>
      <c r="AE22" s="153" t="s">
        <v>523</v>
      </c>
      <c r="AF22" s="153">
        <f t="shared" si="9"/>
        <v>0</v>
      </c>
      <c r="AG22" s="153">
        <f t="shared" si="10"/>
        <v>0</v>
      </c>
      <c r="AH22" s="154" t="e">
        <f t="shared" si="11"/>
        <v>#DIV/0!</v>
      </c>
      <c r="AI22" s="167">
        <f t="shared" si="12"/>
        <v>0</v>
      </c>
    </row>
    <row r="23" spans="2:35" hidden="1">
      <c r="B23" s="42">
        <v>20</v>
      </c>
      <c r="C23" s="45">
        <v>44484.791666666664</v>
      </c>
      <c r="D23" s="25" t="s">
        <v>612</v>
      </c>
      <c r="E23" s="25" t="s">
        <v>524</v>
      </c>
      <c r="F23" s="25" t="s">
        <v>821</v>
      </c>
      <c r="G23" s="25">
        <v>200</v>
      </c>
      <c r="H23" s="37">
        <v>1.25</v>
      </c>
      <c r="I23" s="131">
        <v>2</v>
      </c>
      <c r="J23" s="129">
        <f t="shared" si="1"/>
        <v>2</v>
      </c>
      <c r="K23" s="60">
        <f t="shared" si="3"/>
        <v>1</v>
      </c>
      <c r="L23" s="30">
        <v>-2</v>
      </c>
      <c r="M23" s="7">
        <f t="shared" si="2"/>
        <v>-15.099999999999998</v>
      </c>
      <c r="N23" s="26">
        <f t="shared" si="0"/>
        <v>-1</v>
      </c>
      <c r="O23" s="10">
        <f t="shared" si="4"/>
        <v>-7.5499999999999989</v>
      </c>
      <c r="P23" s="52" t="s">
        <v>33</v>
      </c>
      <c r="Q23" s="52" t="s">
        <v>33</v>
      </c>
      <c r="R23" s="25">
        <v>0</v>
      </c>
      <c r="S23" s="53"/>
      <c r="U23" s="124">
        <v>44562</v>
      </c>
      <c r="V23" s="7">
        <f>SUMIFS($L$4:L378,$C$4:C378,"&gt;="&amp;U23,$C$4:C378,"&lt;="&amp;EOMONTH(U23,'O1.5'!Y195))</f>
        <v>0</v>
      </c>
      <c r="W23" s="10">
        <f>SUMIFS($N$4:N378,$C$4:C378,"&gt;="&amp;U23,$C$4:C378,"&lt;="&amp;EOMONTH(U23,0))</f>
        <v>0</v>
      </c>
      <c r="Y23" s="67" t="s">
        <v>32</v>
      </c>
      <c r="Z23" s="2">
        <f t="shared" si="5"/>
        <v>0</v>
      </c>
      <c r="AA23" s="2">
        <f t="shared" si="6"/>
        <v>0</v>
      </c>
      <c r="AB23" s="70" t="str">
        <f t="shared" si="7"/>
        <v>-</v>
      </c>
      <c r="AC23" s="167">
        <f t="shared" si="8"/>
        <v>0</v>
      </c>
      <c r="AE23" s="153" t="s">
        <v>716</v>
      </c>
      <c r="AF23" s="153">
        <f t="shared" si="9"/>
        <v>6</v>
      </c>
      <c r="AG23" s="153">
        <f t="shared" si="10"/>
        <v>5</v>
      </c>
      <c r="AH23" s="154">
        <f t="shared" si="11"/>
        <v>0.83333333333333337</v>
      </c>
      <c r="AI23" s="167">
        <f t="shared" si="12"/>
        <v>0.22499999999999998</v>
      </c>
    </row>
    <row r="24" spans="2:35">
      <c r="B24" s="42">
        <v>21</v>
      </c>
      <c r="C24" s="45">
        <v>44484.8125</v>
      </c>
      <c r="D24" s="25" t="s">
        <v>855</v>
      </c>
      <c r="E24" s="25" t="s">
        <v>822</v>
      </c>
      <c r="F24" s="25" t="s">
        <v>823</v>
      </c>
      <c r="G24" s="25">
        <v>200</v>
      </c>
      <c r="H24" s="37">
        <v>1.25</v>
      </c>
      <c r="I24" s="131">
        <v>2</v>
      </c>
      <c r="J24" s="129">
        <f t="shared" si="1"/>
        <v>2</v>
      </c>
      <c r="K24" s="60">
        <f t="shared" si="3"/>
        <v>1</v>
      </c>
      <c r="L24" s="30">
        <v>0.49</v>
      </c>
      <c r="M24" s="7">
        <f t="shared" si="2"/>
        <v>-14.609999999999998</v>
      </c>
      <c r="N24" s="26">
        <f t="shared" si="0"/>
        <v>0.245</v>
      </c>
      <c r="O24" s="10">
        <f t="shared" si="4"/>
        <v>-7.3049999999999988</v>
      </c>
      <c r="P24" s="52" t="s">
        <v>29</v>
      </c>
      <c r="Q24" s="52" t="s">
        <v>35</v>
      </c>
      <c r="R24" s="25">
        <v>1</v>
      </c>
      <c r="S24" s="53"/>
      <c r="U24" s="124">
        <v>44593</v>
      </c>
      <c r="V24" s="7">
        <f>SUMIFS($L$4:L379,$C$4:C379,"&gt;="&amp;U24,$C$4:C379,"&lt;="&amp;EOMONTH(U24,'O1.5'!Y196))</f>
        <v>0</v>
      </c>
      <c r="W24" s="10">
        <f>SUMIFS($N$4:N379,$C$4:C379,"&gt;="&amp;U24,$C$4:C379,"&lt;="&amp;EOMONTH(U24,0))</f>
        <v>0</v>
      </c>
      <c r="Y24" s="67" t="s">
        <v>43</v>
      </c>
      <c r="Z24" s="2">
        <f t="shared" si="5"/>
        <v>0</v>
      </c>
      <c r="AA24" s="2">
        <f t="shared" si="6"/>
        <v>0</v>
      </c>
      <c r="AB24" s="70" t="str">
        <f t="shared" si="7"/>
        <v>-</v>
      </c>
      <c r="AC24" s="167">
        <f t="shared" si="8"/>
        <v>0</v>
      </c>
      <c r="AE24" s="153" t="s">
        <v>128</v>
      </c>
      <c r="AF24" s="153">
        <f t="shared" si="9"/>
        <v>10</v>
      </c>
      <c r="AG24" s="153">
        <f t="shared" si="10"/>
        <v>6</v>
      </c>
      <c r="AH24" s="154">
        <f t="shared" si="11"/>
        <v>0.6</v>
      </c>
      <c r="AI24" s="167">
        <f t="shared" si="12"/>
        <v>0.47</v>
      </c>
    </row>
    <row r="25" spans="2:35">
      <c r="B25" s="42">
        <v>22</v>
      </c>
      <c r="C25" s="45">
        <v>44484.822916666664</v>
      </c>
      <c r="D25" s="25" t="s">
        <v>856</v>
      </c>
      <c r="E25" s="25" t="s">
        <v>824</v>
      </c>
      <c r="F25" s="25" t="s">
        <v>727</v>
      </c>
      <c r="G25" s="25">
        <v>200</v>
      </c>
      <c r="H25" s="37">
        <v>1.25</v>
      </c>
      <c r="I25" s="131">
        <v>2</v>
      </c>
      <c r="J25" s="129">
        <f t="shared" si="1"/>
        <v>2</v>
      </c>
      <c r="K25" s="60">
        <f t="shared" si="3"/>
        <v>1</v>
      </c>
      <c r="L25" s="30">
        <v>0.49</v>
      </c>
      <c r="M25" s="7">
        <f t="shared" si="2"/>
        <v>-14.119999999999997</v>
      </c>
      <c r="N25" s="26">
        <f t="shared" si="0"/>
        <v>0.245</v>
      </c>
      <c r="O25" s="10">
        <f t="shared" si="4"/>
        <v>-7.0599999999999987</v>
      </c>
      <c r="P25" s="52" t="s">
        <v>38</v>
      </c>
      <c r="Q25" s="52" t="s">
        <v>32</v>
      </c>
      <c r="R25" s="25">
        <v>1</v>
      </c>
      <c r="S25" s="53"/>
      <c r="U25" s="124">
        <v>44621</v>
      </c>
      <c r="V25" s="7">
        <f>SUMIFS($L$4:L380,$C$4:C380,"&gt;="&amp;U25,$C$4:C380,"&lt;="&amp;EOMONTH(U25,'O1.5'!Y197))</f>
        <v>0</v>
      </c>
      <c r="W25" s="10">
        <f>SUMIFS($N$4:N380,$C$4:C380,"&gt;="&amp;U25,$C$4:C380,"&lt;="&amp;EOMONTH(U25,0))</f>
        <v>0</v>
      </c>
      <c r="Y25" s="67" t="s">
        <v>45</v>
      </c>
      <c r="Z25" s="2">
        <f t="shared" si="5"/>
        <v>0</v>
      </c>
      <c r="AA25" s="2">
        <f t="shared" si="6"/>
        <v>0</v>
      </c>
      <c r="AB25" s="70" t="str">
        <f t="shared" si="7"/>
        <v>-</v>
      </c>
      <c r="AC25" s="167">
        <f t="shared" si="8"/>
        <v>0</v>
      </c>
      <c r="AE25" s="153" t="s">
        <v>150</v>
      </c>
      <c r="AF25" s="153">
        <f t="shared" si="9"/>
        <v>0</v>
      </c>
      <c r="AG25" s="153">
        <f t="shared" si="10"/>
        <v>0</v>
      </c>
      <c r="AH25" s="154" t="e">
        <f t="shared" si="11"/>
        <v>#DIV/0!</v>
      </c>
      <c r="AI25" s="167">
        <f t="shared" si="12"/>
        <v>0</v>
      </c>
    </row>
    <row r="26" spans="2:35">
      <c r="B26" s="42">
        <v>23</v>
      </c>
      <c r="C26" s="45">
        <v>44484.822916666664</v>
      </c>
      <c r="D26" s="25" t="s">
        <v>857</v>
      </c>
      <c r="E26" s="25" t="s">
        <v>586</v>
      </c>
      <c r="F26" s="25" t="s">
        <v>825</v>
      </c>
      <c r="G26" s="25">
        <v>200</v>
      </c>
      <c r="H26" s="37">
        <v>1.25</v>
      </c>
      <c r="I26" s="131">
        <v>2</v>
      </c>
      <c r="J26" s="129">
        <f t="shared" si="1"/>
        <v>2</v>
      </c>
      <c r="K26" s="60">
        <f t="shared" si="3"/>
        <v>1</v>
      </c>
      <c r="L26" s="30">
        <v>0.49</v>
      </c>
      <c r="M26" s="7">
        <f t="shared" si="2"/>
        <v>-13.629999999999997</v>
      </c>
      <c r="N26" s="26">
        <f t="shared" si="0"/>
        <v>0.245</v>
      </c>
      <c r="O26" s="10">
        <f t="shared" si="4"/>
        <v>-6.8149999999999986</v>
      </c>
      <c r="P26" s="52" t="s">
        <v>29</v>
      </c>
      <c r="Q26" s="52" t="s">
        <v>33</v>
      </c>
      <c r="R26" s="25">
        <v>1</v>
      </c>
      <c r="S26" s="53"/>
      <c r="U26" s="124">
        <v>44652</v>
      </c>
      <c r="V26" s="7">
        <f>SUMIFS($L$4:L381,$C$4:C381,"&gt;="&amp;U26,$C$4:C381,"&lt;="&amp;EOMONTH(U26,'O1.5'!Y198))</f>
        <v>0</v>
      </c>
      <c r="W26" s="10">
        <f>SUMIFS($N$4:N381,$C$4:C381,"&gt;="&amp;U26,$C$4:C381,"&lt;="&amp;EOMONTH(U26,0))</f>
        <v>0</v>
      </c>
      <c r="Y26" s="69" t="s">
        <v>34</v>
      </c>
      <c r="Z26" s="168">
        <f t="shared" si="5"/>
        <v>2</v>
      </c>
      <c r="AA26" s="168">
        <f t="shared" si="6"/>
        <v>2</v>
      </c>
      <c r="AB26" s="169">
        <f t="shared" si="7"/>
        <v>1</v>
      </c>
      <c r="AC26" s="167">
        <f t="shared" si="8"/>
        <v>0.49</v>
      </c>
      <c r="AE26" s="153" t="s">
        <v>109</v>
      </c>
      <c r="AF26" s="153">
        <f t="shared" si="9"/>
        <v>0</v>
      </c>
      <c r="AG26" s="153">
        <f t="shared" si="10"/>
        <v>0</v>
      </c>
      <c r="AH26" s="154" t="e">
        <f t="shared" si="11"/>
        <v>#DIV/0!</v>
      </c>
      <c r="AI26" s="167">
        <f t="shared" si="12"/>
        <v>0</v>
      </c>
    </row>
    <row r="27" spans="2:35">
      <c r="B27" s="42">
        <v>24</v>
      </c>
      <c r="C27" s="45">
        <v>44484.822916666664</v>
      </c>
      <c r="D27" s="25" t="s">
        <v>857</v>
      </c>
      <c r="E27" s="25" t="s">
        <v>585</v>
      </c>
      <c r="F27" s="25" t="s">
        <v>826</v>
      </c>
      <c r="G27" s="25">
        <v>200</v>
      </c>
      <c r="H27" s="37">
        <v>1.25</v>
      </c>
      <c r="I27" s="131">
        <v>2</v>
      </c>
      <c r="J27" s="129">
        <f t="shared" si="1"/>
        <v>2</v>
      </c>
      <c r="K27" s="60">
        <f t="shared" si="3"/>
        <v>1</v>
      </c>
      <c r="L27" s="30">
        <v>0.49</v>
      </c>
      <c r="M27" s="7">
        <f t="shared" si="2"/>
        <v>-13.139999999999997</v>
      </c>
      <c r="N27" s="26">
        <f t="shared" si="0"/>
        <v>0.245</v>
      </c>
      <c r="O27" s="10">
        <f t="shared" si="4"/>
        <v>-6.5699999999999985</v>
      </c>
      <c r="P27" s="52" t="s">
        <v>28</v>
      </c>
      <c r="Q27" s="52" t="s">
        <v>30</v>
      </c>
      <c r="R27" s="25">
        <v>1</v>
      </c>
      <c r="S27" s="53"/>
      <c r="U27" s="124">
        <v>44682</v>
      </c>
      <c r="V27" s="7">
        <f>SUMIFS($L$4:L382,$C$4:C382,"&gt;="&amp;U27,$C$4:C382,"&lt;="&amp;EOMONTH(U27,'O1.5'!Y199))</f>
        <v>0</v>
      </c>
      <c r="W27" s="10">
        <f>SUMIFS($N$4:N382,$C$4:C382,"&gt;="&amp;U27,$C$4:C382,"&lt;="&amp;EOMONTH(U27,0))</f>
        <v>0</v>
      </c>
      <c r="AE27" s="153" t="s">
        <v>162</v>
      </c>
      <c r="AF27" s="153">
        <f t="shared" si="9"/>
        <v>2</v>
      </c>
      <c r="AG27" s="153">
        <f t="shared" si="10"/>
        <v>0</v>
      </c>
      <c r="AH27" s="154">
        <f t="shared" si="11"/>
        <v>0</v>
      </c>
      <c r="AI27" s="167">
        <f t="shared" si="12"/>
        <v>0</v>
      </c>
    </row>
    <row r="28" spans="2:35">
      <c r="B28" s="42">
        <v>25</v>
      </c>
      <c r="C28" s="45">
        <v>44484.833333333336</v>
      </c>
      <c r="D28" s="25" t="s">
        <v>858</v>
      </c>
      <c r="E28" s="25" t="s">
        <v>827</v>
      </c>
      <c r="F28" s="25" t="s">
        <v>797</v>
      </c>
      <c r="G28" s="25">
        <v>200</v>
      </c>
      <c r="H28" s="37">
        <v>1.25</v>
      </c>
      <c r="I28" s="131">
        <v>2</v>
      </c>
      <c r="J28" s="129">
        <f t="shared" si="1"/>
        <v>2</v>
      </c>
      <c r="K28" s="60">
        <f t="shared" si="3"/>
        <v>1</v>
      </c>
      <c r="L28" s="30">
        <v>-2</v>
      </c>
      <c r="M28" s="7">
        <f t="shared" si="2"/>
        <v>-15.139999999999997</v>
      </c>
      <c r="N28" s="26">
        <f t="shared" si="0"/>
        <v>-1</v>
      </c>
      <c r="O28" s="10">
        <f t="shared" si="4"/>
        <v>-7.5699999999999985</v>
      </c>
      <c r="P28" s="52" t="s">
        <v>33</v>
      </c>
      <c r="Q28" s="52" t="s">
        <v>33</v>
      </c>
      <c r="R28" s="25">
        <v>0</v>
      </c>
      <c r="S28" s="53"/>
      <c r="U28" s="124">
        <v>44713</v>
      </c>
      <c r="V28" s="7">
        <f>SUMIFS($L$4:L383,$C$4:C383,"&gt;="&amp;U28,$C$4:C383,"&lt;="&amp;EOMONTH(U28,'O1.5'!Y200))</f>
        <v>0</v>
      </c>
      <c r="W28" s="10">
        <f>SUMIFS($N$4:N383,$C$4:C383,"&gt;="&amp;U28,$C$4:C383,"&lt;="&amp;EOMONTH(U28,0))</f>
        <v>0</v>
      </c>
      <c r="AE28" s="151" t="s">
        <v>532</v>
      </c>
      <c r="AF28" s="153">
        <f t="shared" si="9"/>
        <v>1</v>
      </c>
      <c r="AG28" s="153">
        <f t="shared" si="10"/>
        <v>0</v>
      </c>
      <c r="AH28" s="154">
        <f t="shared" si="11"/>
        <v>0</v>
      </c>
      <c r="AI28" s="167">
        <f t="shared" si="12"/>
        <v>-1</v>
      </c>
    </row>
    <row r="29" spans="2:35">
      <c r="B29" s="42">
        <v>26</v>
      </c>
      <c r="C29" s="45">
        <v>44485.541666666664</v>
      </c>
      <c r="D29" s="25" t="s">
        <v>859</v>
      </c>
      <c r="E29" s="25" t="s">
        <v>182</v>
      </c>
      <c r="F29" s="25" t="s">
        <v>828</v>
      </c>
      <c r="G29" s="25">
        <v>200</v>
      </c>
      <c r="H29" s="37">
        <v>1.25</v>
      </c>
      <c r="I29" s="131">
        <v>2</v>
      </c>
      <c r="J29" s="129">
        <f t="shared" si="1"/>
        <v>2</v>
      </c>
      <c r="K29" s="60">
        <f t="shared" si="3"/>
        <v>1</v>
      </c>
      <c r="L29" s="30">
        <v>0.49</v>
      </c>
      <c r="M29" s="7">
        <f t="shared" si="2"/>
        <v>-14.649999999999997</v>
      </c>
      <c r="N29" s="26">
        <f t="shared" si="0"/>
        <v>0.245</v>
      </c>
      <c r="O29" s="10">
        <f t="shared" si="4"/>
        <v>-7.3249999999999984</v>
      </c>
      <c r="P29" s="52" t="s">
        <v>33</v>
      </c>
      <c r="Q29" s="52" t="s">
        <v>39</v>
      </c>
      <c r="R29" s="25">
        <v>1</v>
      </c>
      <c r="S29" s="53"/>
      <c r="U29" s="124">
        <v>44743</v>
      </c>
      <c r="V29" s="7">
        <f>SUMIFS($L$4:L384,$C$4:C384,"&gt;="&amp;U29,$C$4:C384,"&lt;="&amp;EOMONTH(U29,'O1.5'!Y201))</f>
        <v>0</v>
      </c>
      <c r="W29" s="10">
        <f>SUMIFS($N$4:N384,$C$4:C384,"&gt;="&amp;U29,$C$4:C384,"&lt;="&amp;EOMONTH(U29,0))</f>
        <v>0</v>
      </c>
      <c r="AE29" s="151" t="s">
        <v>718</v>
      </c>
      <c r="AF29" s="153">
        <f t="shared" si="9"/>
        <v>7</v>
      </c>
      <c r="AG29" s="153">
        <f t="shared" si="10"/>
        <v>5</v>
      </c>
      <c r="AH29" s="154">
        <f t="shared" si="11"/>
        <v>0.7142857142857143</v>
      </c>
      <c r="AI29" s="167">
        <f t="shared" si="12"/>
        <v>-0.77500000000000002</v>
      </c>
    </row>
    <row r="30" spans="2:35">
      <c r="B30" s="42">
        <v>27</v>
      </c>
      <c r="C30" s="45">
        <v>44485.583333333336</v>
      </c>
      <c r="D30" s="25" t="s">
        <v>716</v>
      </c>
      <c r="E30" s="25" t="s">
        <v>829</v>
      </c>
      <c r="F30" s="25" t="s">
        <v>830</v>
      </c>
      <c r="G30" s="25">
        <v>200</v>
      </c>
      <c r="H30" s="37">
        <v>1.25</v>
      </c>
      <c r="I30" s="131">
        <v>2</v>
      </c>
      <c r="J30" s="129">
        <f t="shared" si="1"/>
        <v>2</v>
      </c>
      <c r="K30" s="60">
        <f t="shared" si="3"/>
        <v>1</v>
      </c>
      <c r="L30" s="30">
        <v>0.49</v>
      </c>
      <c r="M30" s="7">
        <f t="shared" si="2"/>
        <v>-14.159999999999997</v>
      </c>
      <c r="N30" s="26">
        <f t="shared" si="0"/>
        <v>0.245</v>
      </c>
      <c r="O30" s="10">
        <f t="shared" si="4"/>
        <v>-7.0799999999999983</v>
      </c>
      <c r="P30" s="52" t="s">
        <v>29</v>
      </c>
      <c r="Q30" s="52" t="s">
        <v>35</v>
      </c>
      <c r="R30" s="25">
        <v>1</v>
      </c>
      <c r="S30" s="53"/>
      <c r="U30" s="124">
        <v>44774</v>
      </c>
      <c r="V30" s="7">
        <f>SUMIFS($L$4:L385,$C$4:C385,"&gt;="&amp;U30,$C$4:C385,"&lt;="&amp;EOMONTH(U30,'O1.5'!Y202))</f>
        <v>0</v>
      </c>
      <c r="W30" s="10">
        <f>SUMIFS($N$4:N385,$C$4:C385,"&gt;="&amp;U30,$C$4:C385,"&lt;="&amp;EOMONTH(U30,0))</f>
        <v>0</v>
      </c>
      <c r="AE30" s="1" t="s">
        <v>373</v>
      </c>
      <c r="AF30" s="153">
        <f t="shared" si="9"/>
        <v>0</v>
      </c>
      <c r="AG30" s="153">
        <f t="shared" si="10"/>
        <v>0</v>
      </c>
      <c r="AH30" s="154" t="e">
        <f t="shared" si="11"/>
        <v>#DIV/0!</v>
      </c>
      <c r="AI30" s="167">
        <f t="shared" si="12"/>
        <v>0</v>
      </c>
    </row>
    <row r="31" spans="2:35">
      <c r="B31" s="42">
        <v>28</v>
      </c>
      <c r="C31" s="45">
        <v>44485.583333333336</v>
      </c>
      <c r="D31" s="25" t="s">
        <v>717</v>
      </c>
      <c r="E31" s="25" t="s">
        <v>831</v>
      </c>
      <c r="F31" s="25" t="s">
        <v>711</v>
      </c>
      <c r="G31" s="25">
        <v>200</v>
      </c>
      <c r="H31" s="37">
        <v>1.25</v>
      </c>
      <c r="I31" s="131">
        <v>2</v>
      </c>
      <c r="J31" s="129">
        <f t="shared" si="1"/>
        <v>2</v>
      </c>
      <c r="K31" s="60">
        <f t="shared" si="3"/>
        <v>1</v>
      </c>
      <c r="L31" s="30">
        <v>0.49</v>
      </c>
      <c r="M31" s="7">
        <f t="shared" si="2"/>
        <v>-13.669999999999996</v>
      </c>
      <c r="N31" s="26">
        <f t="shared" si="0"/>
        <v>0.245</v>
      </c>
      <c r="O31" s="10">
        <f t="shared" si="4"/>
        <v>-6.8349999999999982</v>
      </c>
      <c r="P31" s="52" t="s">
        <v>33</v>
      </c>
      <c r="Q31" s="52" t="s">
        <v>30</v>
      </c>
      <c r="R31" s="25">
        <v>1</v>
      </c>
      <c r="S31" s="53"/>
      <c r="U31" s="124">
        <v>44805</v>
      </c>
      <c r="V31" s="7">
        <f>SUMIFS($L$4:L386,$C$4:C386,"&gt;="&amp;U31,$C$4:C386,"&lt;="&amp;EOMONTH(U31,'O1.5'!Y203))</f>
        <v>0</v>
      </c>
      <c r="W31" s="10">
        <f>SUMIFS($N$4:N386,$C$4:C386,"&gt;="&amp;U31,$C$4:C386,"&lt;="&amp;EOMONTH(U31,0))</f>
        <v>0</v>
      </c>
      <c r="AE31" s="1" t="s">
        <v>202</v>
      </c>
      <c r="AF31" s="153">
        <f t="shared" si="9"/>
        <v>0</v>
      </c>
      <c r="AG31" s="153">
        <f t="shared" si="10"/>
        <v>0</v>
      </c>
      <c r="AH31" s="154" t="e">
        <f t="shared" si="11"/>
        <v>#DIV/0!</v>
      </c>
      <c r="AI31" s="167">
        <f t="shared" si="12"/>
        <v>0</v>
      </c>
    </row>
    <row r="32" spans="2:35">
      <c r="B32" s="42">
        <v>29</v>
      </c>
      <c r="C32" s="45">
        <v>44485.621527777781</v>
      </c>
      <c r="D32" s="25" t="s">
        <v>854</v>
      </c>
      <c r="E32" s="25" t="s">
        <v>832</v>
      </c>
      <c r="F32" s="25" t="s">
        <v>833</v>
      </c>
      <c r="G32" s="25">
        <v>200</v>
      </c>
      <c r="H32" s="37">
        <v>1.25</v>
      </c>
      <c r="I32" s="131">
        <v>2</v>
      </c>
      <c r="J32" s="129">
        <f t="shared" si="1"/>
        <v>2</v>
      </c>
      <c r="K32" s="60">
        <f t="shared" si="3"/>
        <v>1</v>
      </c>
      <c r="L32" s="30">
        <v>0.49</v>
      </c>
      <c r="M32" s="7">
        <f t="shared" si="2"/>
        <v>-13.179999999999996</v>
      </c>
      <c r="N32" s="26">
        <f t="shared" si="0"/>
        <v>0.245</v>
      </c>
      <c r="O32" s="10">
        <f t="shared" si="4"/>
        <v>-6.5899999999999981</v>
      </c>
      <c r="P32" s="52" t="s">
        <v>355</v>
      </c>
      <c r="Q32" s="52" t="s">
        <v>888</v>
      </c>
      <c r="R32" s="25">
        <v>1</v>
      </c>
      <c r="S32" s="53"/>
      <c r="U32" s="124">
        <v>44835</v>
      </c>
      <c r="V32" s="7">
        <f>SUMIFS($L$4:L387,$C$4:C387,"&gt;="&amp;U32,$C$4:C387,"&lt;="&amp;EOMONTH(U32,'O1.5'!Y204))</f>
        <v>0</v>
      </c>
      <c r="W32" s="10">
        <f>SUMIFS($N$4:N387,$C$4:C387,"&gt;="&amp;U32,$C$4:C387,"&lt;="&amp;EOMONTH(U32,0))</f>
        <v>0</v>
      </c>
      <c r="AE32" s="1" t="s">
        <v>103</v>
      </c>
      <c r="AF32" s="153">
        <f t="shared" si="9"/>
        <v>1</v>
      </c>
      <c r="AG32" s="153">
        <f t="shared" si="10"/>
        <v>1</v>
      </c>
      <c r="AH32" s="154">
        <f t="shared" si="11"/>
        <v>1</v>
      </c>
      <c r="AI32" s="167">
        <f t="shared" si="12"/>
        <v>0.245</v>
      </c>
    </row>
    <row r="33" spans="2:35">
      <c r="B33" s="42">
        <v>30</v>
      </c>
      <c r="C33" s="45">
        <v>44485.625</v>
      </c>
      <c r="D33" s="25" t="s">
        <v>305</v>
      </c>
      <c r="E33" s="25" t="s">
        <v>834</v>
      </c>
      <c r="F33" s="25" t="s">
        <v>835</v>
      </c>
      <c r="G33" s="25">
        <v>200</v>
      </c>
      <c r="H33" s="37">
        <v>1.25</v>
      </c>
      <c r="I33" s="131">
        <v>2</v>
      </c>
      <c r="J33" s="129">
        <f t="shared" si="1"/>
        <v>2</v>
      </c>
      <c r="K33" s="60">
        <f t="shared" si="3"/>
        <v>1</v>
      </c>
      <c r="L33" s="30">
        <v>0.49</v>
      </c>
      <c r="M33" s="7">
        <f t="shared" si="2"/>
        <v>-12.689999999999996</v>
      </c>
      <c r="N33" s="26">
        <f t="shared" si="0"/>
        <v>0.245</v>
      </c>
      <c r="O33" s="10">
        <f t="shared" si="4"/>
        <v>-6.344999999999998</v>
      </c>
      <c r="P33" s="52" t="s">
        <v>29</v>
      </c>
      <c r="Q33" s="52" t="s">
        <v>376</v>
      </c>
      <c r="R33" s="25">
        <v>1</v>
      </c>
      <c r="S33" s="53"/>
      <c r="U33" s="124">
        <v>44866</v>
      </c>
      <c r="V33" s="7">
        <f>SUMIFS($L$4:L388,$C$4:C388,"&gt;="&amp;U33,$C$4:C388,"&lt;="&amp;EOMONTH(U33,'O1.5'!Y205))</f>
        <v>0</v>
      </c>
      <c r="W33" s="10">
        <f>SUMIFS($N$4:N388,$C$4:C388,"&gt;="&amp;U33,$C$4:C388,"&lt;="&amp;EOMONTH(U33,0))</f>
        <v>0</v>
      </c>
      <c r="AE33" s="1" t="s">
        <v>300</v>
      </c>
      <c r="AF33" s="153">
        <f t="shared" si="9"/>
        <v>0</v>
      </c>
      <c r="AG33" s="153">
        <f t="shared" si="10"/>
        <v>0</v>
      </c>
      <c r="AH33" s="154" t="e">
        <f t="shared" si="11"/>
        <v>#DIV/0!</v>
      </c>
      <c r="AI33" s="167">
        <f t="shared" si="12"/>
        <v>0</v>
      </c>
    </row>
    <row r="34" spans="2:35">
      <c r="B34" s="42">
        <v>31</v>
      </c>
      <c r="C34" s="45">
        <v>44485.625</v>
      </c>
      <c r="D34" s="25" t="s">
        <v>856</v>
      </c>
      <c r="E34" s="25" t="s">
        <v>688</v>
      </c>
      <c r="F34" s="25" t="s">
        <v>836</v>
      </c>
      <c r="G34" s="25">
        <v>200</v>
      </c>
      <c r="H34" s="37">
        <v>1.25</v>
      </c>
      <c r="I34" s="131">
        <v>2</v>
      </c>
      <c r="J34" s="129">
        <f t="shared" si="1"/>
        <v>2</v>
      </c>
      <c r="K34" s="60">
        <f t="shared" si="3"/>
        <v>1</v>
      </c>
      <c r="L34" s="30">
        <v>0.49</v>
      </c>
      <c r="M34" s="7">
        <f t="shared" si="2"/>
        <v>-12.199999999999996</v>
      </c>
      <c r="N34" s="26">
        <f t="shared" si="0"/>
        <v>0.245</v>
      </c>
      <c r="O34" s="10">
        <f t="shared" si="4"/>
        <v>-6.0999999999999979</v>
      </c>
      <c r="P34" s="52" t="s">
        <v>29</v>
      </c>
      <c r="Q34" s="52" t="s">
        <v>33</v>
      </c>
      <c r="R34" s="25">
        <v>1</v>
      </c>
      <c r="S34" s="53"/>
      <c r="U34" s="124">
        <v>44896</v>
      </c>
      <c r="V34" s="7">
        <f>SUMIFS($L$4:L389,$C$4:C389,"&gt;="&amp;U34,$C$4:C389,"&lt;="&amp;EOMONTH(U34,'O1.5'!Y206))</f>
        <v>0</v>
      </c>
      <c r="W34" s="10">
        <f>SUMIFS($N$4:N389,$C$4:C389,"&gt;="&amp;U34,$C$4:C389,"&lt;="&amp;EOMONTH(U34,0))</f>
        <v>0</v>
      </c>
      <c r="AE34" s="1" t="s">
        <v>113</v>
      </c>
      <c r="AF34" s="153">
        <f t="shared" si="9"/>
        <v>0</v>
      </c>
      <c r="AG34" s="153">
        <f t="shared" si="10"/>
        <v>0</v>
      </c>
      <c r="AH34" s="154" t="e">
        <f t="shared" si="11"/>
        <v>#DIV/0!</v>
      </c>
      <c r="AI34" s="167">
        <f t="shared" si="12"/>
        <v>0</v>
      </c>
    </row>
    <row r="35" spans="2:35">
      <c r="B35" s="42">
        <v>32</v>
      </c>
      <c r="C35" s="45">
        <v>44485.666666666664</v>
      </c>
      <c r="D35" s="25" t="s">
        <v>110</v>
      </c>
      <c r="E35" s="25" t="s">
        <v>501</v>
      </c>
      <c r="F35" s="25" t="s">
        <v>430</v>
      </c>
      <c r="G35" s="25">
        <v>200</v>
      </c>
      <c r="H35" s="37">
        <v>1.25</v>
      </c>
      <c r="I35" s="131">
        <v>2</v>
      </c>
      <c r="J35" s="129">
        <f t="shared" si="1"/>
        <v>2</v>
      </c>
      <c r="K35" s="60">
        <f t="shared" si="3"/>
        <v>1</v>
      </c>
      <c r="L35" s="30">
        <v>-2</v>
      </c>
      <c r="M35" s="7">
        <f t="shared" si="2"/>
        <v>-14.199999999999996</v>
      </c>
      <c r="N35" s="26">
        <f t="shared" si="0"/>
        <v>-1</v>
      </c>
      <c r="O35" s="10">
        <f t="shared" si="4"/>
        <v>-7.0999999999999979</v>
      </c>
      <c r="P35" s="52" t="s">
        <v>33</v>
      </c>
      <c r="Q35" s="52" t="s">
        <v>33</v>
      </c>
      <c r="R35" s="25">
        <v>0</v>
      </c>
      <c r="S35" s="53"/>
      <c r="AE35" s="1" t="s">
        <v>490</v>
      </c>
      <c r="AF35" s="153">
        <f t="shared" si="9"/>
        <v>0</v>
      </c>
      <c r="AG35" s="153">
        <f t="shared" si="10"/>
        <v>0</v>
      </c>
      <c r="AH35" s="154" t="e">
        <f t="shared" si="11"/>
        <v>#DIV/0!</v>
      </c>
      <c r="AI35" s="167">
        <f t="shared" si="12"/>
        <v>0</v>
      </c>
    </row>
    <row r="36" spans="2:35">
      <c r="B36" s="42">
        <v>33</v>
      </c>
      <c r="C36" s="45">
        <v>44485.6875</v>
      </c>
      <c r="D36" s="25" t="s">
        <v>716</v>
      </c>
      <c r="E36" s="25" t="s">
        <v>837</v>
      </c>
      <c r="F36" s="25" t="s">
        <v>705</v>
      </c>
      <c r="G36" s="25">
        <v>200</v>
      </c>
      <c r="H36" s="37">
        <v>1.25</v>
      </c>
      <c r="I36" s="131">
        <v>2</v>
      </c>
      <c r="J36" s="129">
        <f t="shared" si="1"/>
        <v>2</v>
      </c>
      <c r="K36" s="60">
        <f t="shared" si="3"/>
        <v>1</v>
      </c>
      <c r="L36" s="30">
        <v>0.49</v>
      </c>
      <c r="M36" s="7">
        <f t="shared" si="2"/>
        <v>-13.709999999999996</v>
      </c>
      <c r="N36" s="26">
        <f t="shared" si="0"/>
        <v>0.245</v>
      </c>
      <c r="O36" s="10">
        <f t="shared" si="4"/>
        <v>-6.8549999999999978</v>
      </c>
      <c r="P36" s="52" t="s">
        <v>29</v>
      </c>
      <c r="Q36" s="52" t="s">
        <v>28</v>
      </c>
      <c r="R36" s="25">
        <v>1</v>
      </c>
      <c r="S36" s="53"/>
      <c r="AE36" s="1" t="s">
        <v>594</v>
      </c>
      <c r="AF36" s="153">
        <f t="shared" si="9"/>
        <v>0</v>
      </c>
      <c r="AG36" s="153">
        <f t="shared" si="10"/>
        <v>0</v>
      </c>
      <c r="AH36" s="154" t="e">
        <f t="shared" si="11"/>
        <v>#DIV/0!</v>
      </c>
      <c r="AI36" s="167">
        <f t="shared" si="12"/>
        <v>0</v>
      </c>
    </row>
    <row r="37" spans="2:35">
      <c r="B37" s="42">
        <v>34</v>
      </c>
      <c r="C37" s="45">
        <v>44485.729166666664</v>
      </c>
      <c r="D37" s="25" t="s">
        <v>718</v>
      </c>
      <c r="E37" s="25" t="s">
        <v>531</v>
      </c>
      <c r="F37" s="25" t="s">
        <v>365</v>
      </c>
      <c r="G37" s="25">
        <v>200</v>
      </c>
      <c r="H37" s="37">
        <v>1.25</v>
      </c>
      <c r="I37" s="131">
        <v>2</v>
      </c>
      <c r="J37" s="129">
        <f t="shared" si="1"/>
        <v>2</v>
      </c>
      <c r="K37" s="60">
        <f t="shared" si="3"/>
        <v>1</v>
      </c>
      <c r="L37" s="30">
        <v>0.49</v>
      </c>
      <c r="M37" s="7">
        <f t="shared" si="2"/>
        <v>-13.219999999999995</v>
      </c>
      <c r="N37" s="26">
        <f t="shared" si="0"/>
        <v>0.245</v>
      </c>
      <c r="O37" s="10">
        <f t="shared" si="4"/>
        <v>-6.6099999999999977</v>
      </c>
      <c r="P37" s="52" t="s">
        <v>28</v>
      </c>
      <c r="Q37" s="52" t="s">
        <v>38</v>
      </c>
      <c r="R37" s="25">
        <v>1</v>
      </c>
      <c r="S37" s="53"/>
      <c r="AE37" s="1" t="s">
        <v>719</v>
      </c>
      <c r="AF37" s="153">
        <f t="shared" si="9"/>
        <v>0</v>
      </c>
      <c r="AG37" s="153">
        <f t="shared" si="10"/>
        <v>0</v>
      </c>
      <c r="AH37" s="154" t="e">
        <f t="shared" si="11"/>
        <v>#DIV/0!</v>
      </c>
      <c r="AI37" s="167">
        <f t="shared" si="12"/>
        <v>0</v>
      </c>
    </row>
    <row r="38" spans="2:35">
      <c r="B38" s="42">
        <v>35</v>
      </c>
      <c r="C38" s="45">
        <v>44485.770833333336</v>
      </c>
      <c r="D38" s="25" t="s">
        <v>860</v>
      </c>
      <c r="E38" s="25" t="s">
        <v>838</v>
      </c>
      <c r="F38" s="25" t="s">
        <v>839</v>
      </c>
      <c r="G38" s="25">
        <v>200</v>
      </c>
      <c r="H38" s="37">
        <v>1.25</v>
      </c>
      <c r="I38" s="131">
        <v>2</v>
      </c>
      <c r="J38" s="129">
        <f t="shared" si="1"/>
        <v>2</v>
      </c>
      <c r="K38" s="60">
        <f t="shared" si="3"/>
        <v>1</v>
      </c>
      <c r="L38" s="30">
        <v>0.49</v>
      </c>
      <c r="M38" s="7">
        <f t="shared" si="2"/>
        <v>-12.729999999999995</v>
      </c>
      <c r="N38" s="26">
        <f t="shared" si="0"/>
        <v>0.245</v>
      </c>
      <c r="O38" s="10">
        <f t="shared" si="4"/>
        <v>-6.3649999999999975</v>
      </c>
      <c r="P38" s="52" t="s">
        <v>29</v>
      </c>
      <c r="Q38" s="52" t="s">
        <v>108</v>
      </c>
      <c r="R38" s="25">
        <v>1</v>
      </c>
      <c r="S38" s="53"/>
      <c r="AE38" s="1" t="s">
        <v>561</v>
      </c>
      <c r="AF38" s="153">
        <f t="shared" si="9"/>
        <v>0</v>
      </c>
      <c r="AG38" s="153">
        <f t="shared" si="10"/>
        <v>0</v>
      </c>
      <c r="AH38" s="154" t="e">
        <f t="shared" si="11"/>
        <v>#DIV/0!</v>
      </c>
      <c r="AI38" s="167">
        <f t="shared" si="12"/>
        <v>0</v>
      </c>
    </row>
    <row r="39" spans="2:35">
      <c r="B39" s="42">
        <v>36</v>
      </c>
      <c r="C39" s="45">
        <v>44485.833333333336</v>
      </c>
      <c r="D39" s="25" t="s">
        <v>110</v>
      </c>
      <c r="E39" s="25" t="s">
        <v>116</v>
      </c>
      <c r="F39" s="25" t="s">
        <v>111</v>
      </c>
      <c r="G39" s="25">
        <v>200</v>
      </c>
      <c r="H39" s="37">
        <v>1.25</v>
      </c>
      <c r="I39" s="131">
        <v>2</v>
      </c>
      <c r="J39" s="129">
        <f t="shared" si="1"/>
        <v>2</v>
      </c>
      <c r="K39" s="60">
        <f t="shared" si="3"/>
        <v>1</v>
      </c>
      <c r="L39" s="30">
        <v>0.49</v>
      </c>
      <c r="M39" s="7">
        <f t="shared" si="2"/>
        <v>-12.239999999999995</v>
      </c>
      <c r="N39" s="26">
        <f t="shared" si="0"/>
        <v>0.245</v>
      </c>
      <c r="O39" s="10">
        <f t="shared" si="4"/>
        <v>-6.1199999999999974</v>
      </c>
      <c r="P39" s="52" t="s">
        <v>29</v>
      </c>
      <c r="Q39" s="52" t="s">
        <v>39</v>
      </c>
      <c r="R39" s="25">
        <v>1</v>
      </c>
      <c r="S39" s="53"/>
    </row>
    <row r="40" spans="2:35">
      <c r="B40" s="42">
        <v>37</v>
      </c>
      <c r="C40" s="45">
        <v>44485.854166666664</v>
      </c>
      <c r="D40" s="25" t="s">
        <v>861</v>
      </c>
      <c r="E40" s="25" t="s">
        <v>79</v>
      </c>
      <c r="F40" s="25" t="s">
        <v>129</v>
      </c>
      <c r="G40" s="25">
        <v>200</v>
      </c>
      <c r="H40" s="37">
        <v>1.25</v>
      </c>
      <c r="I40" s="131">
        <v>2</v>
      </c>
      <c r="J40" s="129">
        <f t="shared" si="1"/>
        <v>2</v>
      </c>
      <c r="K40" s="60">
        <f t="shared" si="3"/>
        <v>1</v>
      </c>
      <c r="L40" s="30">
        <v>0.49</v>
      </c>
      <c r="M40" s="7">
        <f t="shared" si="2"/>
        <v>-11.749999999999995</v>
      </c>
      <c r="N40" s="26">
        <f t="shared" si="0"/>
        <v>0.245</v>
      </c>
      <c r="O40" s="10">
        <f t="shared" si="4"/>
        <v>-5.8749999999999973</v>
      </c>
      <c r="P40" s="52" t="s">
        <v>39</v>
      </c>
      <c r="Q40" s="52" t="s">
        <v>41</v>
      </c>
      <c r="R40" s="25">
        <v>1</v>
      </c>
      <c r="S40" s="53"/>
    </row>
    <row r="41" spans="2:35">
      <c r="B41" s="42">
        <v>38</v>
      </c>
      <c r="C41" s="45">
        <v>44486.020833333336</v>
      </c>
      <c r="D41" s="25" t="s">
        <v>861</v>
      </c>
      <c r="E41" s="25" t="s">
        <v>121</v>
      </c>
      <c r="F41" s="25" t="s">
        <v>248</v>
      </c>
      <c r="G41" s="25">
        <v>200</v>
      </c>
      <c r="H41" s="37">
        <v>1.25</v>
      </c>
      <c r="I41" s="131">
        <v>2</v>
      </c>
      <c r="J41" s="129">
        <f t="shared" si="1"/>
        <v>2</v>
      </c>
      <c r="K41" s="60">
        <f t="shared" si="3"/>
        <v>1</v>
      </c>
      <c r="L41" s="30">
        <v>0.49</v>
      </c>
      <c r="M41" s="7">
        <f t="shared" si="2"/>
        <v>-11.259999999999994</v>
      </c>
      <c r="N41" s="26">
        <f t="shared" si="0"/>
        <v>0.245</v>
      </c>
      <c r="O41" s="10">
        <f t="shared" si="4"/>
        <v>-5.6299999999999972</v>
      </c>
      <c r="P41" s="52" t="s">
        <v>28</v>
      </c>
      <c r="Q41" s="52" t="s">
        <v>35</v>
      </c>
      <c r="R41" s="25">
        <v>1</v>
      </c>
      <c r="S41" s="53"/>
    </row>
    <row r="42" spans="2:35">
      <c r="B42" s="42">
        <v>39</v>
      </c>
      <c r="C42" s="45">
        <v>44486.229166666664</v>
      </c>
      <c r="D42" s="25" t="s">
        <v>792</v>
      </c>
      <c r="E42" s="25" t="s">
        <v>343</v>
      </c>
      <c r="F42" s="25" t="s">
        <v>840</v>
      </c>
      <c r="G42" s="25">
        <v>200</v>
      </c>
      <c r="H42" s="37">
        <v>1.25</v>
      </c>
      <c r="I42" s="131">
        <v>2</v>
      </c>
      <c r="J42" s="129">
        <f t="shared" si="1"/>
        <v>2</v>
      </c>
      <c r="K42" s="60">
        <f t="shared" si="3"/>
        <v>1</v>
      </c>
      <c r="L42" s="30">
        <v>0.49</v>
      </c>
      <c r="M42" s="7">
        <f t="shared" si="2"/>
        <v>-10.769999999999994</v>
      </c>
      <c r="N42" s="26">
        <f t="shared" si="0"/>
        <v>0.245</v>
      </c>
      <c r="O42" s="10">
        <f t="shared" si="4"/>
        <v>-5.3849999999999971</v>
      </c>
      <c r="P42" s="52" t="s">
        <v>29</v>
      </c>
      <c r="Q42" s="52" t="s">
        <v>28</v>
      </c>
      <c r="R42" s="25">
        <v>1</v>
      </c>
      <c r="S42" s="53"/>
    </row>
    <row r="43" spans="2:35">
      <c r="B43" s="42">
        <v>40</v>
      </c>
      <c r="C43" s="45">
        <v>44486.458333333336</v>
      </c>
      <c r="D43" s="25" t="s">
        <v>859</v>
      </c>
      <c r="E43" s="25" t="s">
        <v>841</v>
      </c>
      <c r="F43" s="25" t="s">
        <v>615</v>
      </c>
      <c r="G43" s="25">
        <v>200</v>
      </c>
      <c r="H43" s="37">
        <v>1.25</v>
      </c>
      <c r="I43" s="131">
        <v>2</v>
      </c>
      <c r="J43" s="129">
        <f t="shared" si="1"/>
        <v>2</v>
      </c>
      <c r="K43" s="60">
        <f t="shared" si="3"/>
        <v>1</v>
      </c>
      <c r="L43" s="30">
        <v>-2</v>
      </c>
      <c r="M43" s="7">
        <f t="shared" si="2"/>
        <v>-12.769999999999994</v>
      </c>
      <c r="N43" s="26">
        <f t="shared" si="0"/>
        <v>-1</v>
      </c>
      <c r="O43" s="10">
        <f t="shared" si="4"/>
        <v>-6.3849999999999971</v>
      </c>
      <c r="P43" s="52" t="s">
        <v>29</v>
      </c>
      <c r="Q43" s="52" t="s">
        <v>29</v>
      </c>
      <c r="R43" s="25">
        <v>0</v>
      </c>
      <c r="S43" s="53"/>
    </row>
    <row r="44" spans="2:35">
      <c r="B44" s="42">
        <v>41</v>
      </c>
      <c r="C44" s="45">
        <v>44486.541666666664</v>
      </c>
      <c r="D44" s="25" t="s">
        <v>859</v>
      </c>
      <c r="E44" s="25" t="s">
        <v>842</v>
      </c>
      <c r="F44" s="25" t="s">
        <v>702</v>
      </c>
      <c r="G44" s="25">
        <v>200</v>
      </c>
      <c r="H44" s="37">
        <v>1.25</v>
      </c>
      <c r="I44" s="131">
        <v>2</v>
      </c>
      <c r="J44" s="129">
        <f t="shared" si="1"/>
        <v>2</v>
      </c>
      <c r="K44" s="60">
        <f t="shared" si="3"/>
        <v>1</v>
      </c>
      <c r="L44" s="30">
        <v>0.49</v>
      </c>
      <c r="M44" s="7">
        <f t="shared" si="2"/>
        <v>-12.279999999999994</v>
      </c>
      <c r="N44" s="26">
        <f t="shared" si="0"/>
        <v>0.245</v>
      </c>
      <c r="O44" s="10">
        <f t="shared" si="4"/>
        <v>-6.139999999999997</v>
      </c>
      <c r="P44" s="52" t="s">
        <v>31</v>
      </c>
      <c r="Q44" s="52" t="s">
        <v>37</v>
      </c>
      <c r="R44" s="25">
        <v>1</v>
      </c>
      <c r="S44" s="53"/>
    </row>
    <row r="45" spans="2:35">
      <c r="B45" s="42">
        <v>42</v>
      </c>
      <c r="C45" s="45">
        <v>44486.5625</v>
      </c>
      <c r="D45" s="25" t="s">
        <v>171</v>
      </c>
      <c r="E45" s="25" t="s">
        <v>654</v>
      </c>
      <c r="F45" s="25" t="s">
        <v>843</v>
      </c>
      <c r="G45" s="25">
        <v>200</v>
      </c>
      <c r="H45" s="37">
        <v>1.25</v>
      </c>
      <c r="I45" s="131">
        <v>2</v>
      </c>
      <c r="J45" s="129">
        <f t="shared" si="1"/>
        <v>2</v>
      </c>
      <c r="K45" s="60">
        <f t="shared" si="3"/>
        <v>1</v>
      </c>
      <c r="L45" s="30">
        <v>0.49</v>
      </c>
      <c r="M45" s="7">
        <f t="shared" si="2"/>
        <v>-11.789999999999994</v>
      </c>
      <c r="N45" s="26">
        <f t="shared" si="0"/>
        <v>0.245</v>
      </c>
      <c r="O45" s="10">
        <f t="shared" si="4"/>
        <v>-5.8949999999999969</v>
      </c>
      <c r="P45" s="52" t="s">
        <v>29</v>
      </c>
      <c r="Q45" s="52" t="s">
        <v>28</v>
      </c>
      <c r="R45" s="25">
        <v>1</v>
      </c>
      <c r="S45" s="53"/>
    </row>
    <row r="46" spans="2:35">
      <c r="B46" s="42">
        <v>43</v>
      </c>
      <c r="C46" s="45">
        <v>44486.5625</v>
      </c>
      <c r="D46" s="25" t="s">
        <v>171</v>
      </c>
      <c r="E46" s="25" t="s">
        <v>844</v>
      </c>
      <c r="F46" s="25" t="s">
        <v>528</v>
      </c>
      <c r="G46" s="25">
        <v>200</v>
      </c>
      <c r="H46" s="37">
        <v>1.25</v>
      </c>
      <c r="I46" s="131">
        <v>2</v>
      </c>
      <c r="J46" s="129">
        <f t="shared" si="1"/>
        <v>2</v>
      </c>
      <c r="K46" s="60">
        <f t="shared" si="3"/>
        <v>1</v>
      </c>
      <c r="L46" s="30">
        <v>0.49</v>
      </c>
      <c r="M46" s="7">
        <f t="shared" si="2"/>
        <v>-11.299999999999994</v>
      </c>
      <c r="N46" s="26">
        <f t="shared" si="0"/>
        <v>0.245</v>
      </c>
      <c r="O46" s="10">
        <f t="shared" si="4"/>
        <v>-5.6499999999999968</v>
      </c>
      <c r="P46" s="52" t="s">
        <v>30</v>
      </c>
      <c r="Q46" s="52" t="s">
        <v>40</v>
      </c>
      <c r="R46" s="25">
        <v>1</v>
      </c>
      <c r="S46" s="53"/>
    </row>
    <row r="47" spans="2:35">
      <c r="B47" s="42">
        <v>44</v>
      </c>
      <c r="C47" s="45">
        <v>44486.583333333336</v>
      </c>
      <c r="D47" s="25" t="s">
        <v>110</v>
      </c>
      <c r="E47" s="25" t="s">
        <v>204</v>
      </c>
      <c r="F47" s="25" t="s">
        <v>597</v>
      </c>
      <c r="G47" s="25">
        <v>200</v>
      </c>
      <c r="H47" s="37">
        <v>1.25</v>
      </c>
      <c r="I47" s="131">
        <v>2</v>
      </c>
      <c r="J47" s="129">
        <f t="shared" si="1"/>
        <v>2</v>
      </c>
      <c r="K47" s="60">
        <f t="shared" si="3"/>
        <v>1</v>
      </c>
      <c r="L47" s="30">
        <v>0.49</v>
      </c>
      <c r="M47" s="7">
        <f t="shared" si="2"/>
        <v>-10.809999999999993</v>
      </c>
      <c r="N47" s="26">
        <f t="shared" si="0"/>
        <v>0.245</v>
      </c>
      <c r="O47" s="10">
        <f t="shared" si="4"/>
        <v>-5.4049999999999967</v>
      </c>
      <c r="P47" s="52" t="s">
        <v>38</v>
      </c>
      <c r="Q47" s="52" t="s">
        <v>693</v>
      </c>
      <c r="R47" s="25">
        <v>1</v>
      </c>
      <c r="S47" s="53"/>
    </row>
    <row r="48" spans="2:35">
      <c r="B48" s="42">
        <v>45</v>
      </c>
      <c r="C48" s="45">
        <v>44486.583333333336</v>
      </c>
      <c r="D48" s="25" t="s">
        <v>716</v>
      </c>
      <c r="E48" s="25" t="s">
        <v>845</v>
      </c>
      <c r="F48" s="25" t="s">
        <v>846</v>
      </c>
      <c r="G48" s="25">
        <v>200</v>
      </c>
      <c r="H48" s="37">
        <v>1.25</v>
      </c>
      <c r="I48" s="131">
        <v>2</v>
      </c>
      <c r="J48" s="129">
        <f t="shared" si="1"/>
        <v>2</v>
      </c>
      <c r="K48" s="60">
        <f t="shared" si="3"/>
        <v>1</v>
      </c>
      <c r="L48" s="30">
        <v>0.49</v>
      </c>
      <c r="M48" s="7">
        <f t="shared" si="2"/>
        <v>-10.319999999999993</v>
      </c>
      <c r="N48" s="26">
        <f t="shared" si="0"/>
        <v>0.245</v>
      </c>
      <c r="O48" s="10">
        <f t="shared" si="4"/>
        <v>-5.1599999999999966</v>
      </c>
      <c r="P48" s="52" t="s">
        <v>29</v>
      </c>
      <c r="Q48" s="52" t="s">
        <v>39</v>
      </c>
      <c r="R48" s="25">
        <v>1</v>
      </c>
      <c r="S48" s="53"/>
    </row>
    <row r="49" spans="2:19">
      <c r="B49" s="42">
        <v>46</v>
      </c>
      <c r="C49" s="45">
        <v>44486.625</v>
      </c>
      <c r="D49" s="25" t="s">
        <v>305</v>
      </c>
      <c r="E49" s="25" t="s">
        <v>521</v>
      </c>
      <c r="F49" s="25" t="s">
        <v>847</v>
      </c>
      <c r="G49" s="25">
        <v>200</v>
      </c>
      <c r="H49" s="37">
        <v>1.25</v>
      </c>
      <c r="I49" s="131">
        <v>2</v>
      </c>
      <c r="J49" s="129">
        <f t="shared" si="1"/>
        <v>2</v>
      </c>
      <c r="K49" s="60">
        <f t="shared" si="3"/>
        <v>1</v>
      </c>
      <c r="L49" s="30">
        <v>0.49</v>
      </c>
      <c r="M49" s="7">
        <f t="shared" si="2"/>
        <v>-9.829999999999993</v>
      </c>
      <c r="N49" s="26">
        <f t="shared" si="0"/>
        <v>0.245</v>
      </c>
      <c r="O49" s="10">
        <f t="shared" si="4"/>
        <v>-4.9149999999999965</v>
      </c>
      <c r="P49" s="52" t="s">
        <v>33</v>
      </c>
      <c r="Q49" s="52" t="s">
        <v>39</v>
      </c>
      <c r="R49" s="25">
        <v>1</v>
      </c>
      <c r="S49" s="53"/>
    </row>
    <row r="50" spans="2:19">
      <c r="B50" s="42">
        <v>47</v>
      </c>
      <c r="C50" s="45">
        <v>44486.625</v>
      </c>
      <c r="D50" s="25" t="s">
        <v>305</v>
      </c>
      <c r="E50" s="44" t="s">
        <v>710</v>
      </c>
      <c r="F50" s="25" t="s">
        <v>307</v>
      </c>
      <c r="G50" s="25">
        <v>200</v>
      </c>
      <c r="H50" s="37">
        <v>1.25</v>
      </c>
      <c r="I50" s="131">
        <v>2</v>
      </c>
      <c r="J50" s="129">
        <f t="shared" si="1"/>
        <v>2</v>
      </c>
      <c r="K50" s="60">
        <f t="shared" si="3"/>
        <v>1</v>
      </c>
      <c r="L50" s="30">
        <v>0.49</v>
      </c>
      <c r="M50" s="7">
        <f t="shared" si="2"/>
        <v>-9.3399999999999928</v>
      </c>
      <c r="N50" s="26">
        <f t="shared" si="0"/>
        <v>0.245</v>
      </c>
      <c r="O50" s="10">
        <f t="shared" si="4"/>
        <v>-4.6699999999999964</v>
      </c>
      <c r="P50" s="52" t="s">
        <v>28</v>
      </c>
      <c r="Q50" s="52" t="s">
        <v>43</v>
      </c>
      <c r="R50" s="25">
        <v>1</v>
      </c>
      <c r="S50" s="53"/>
    </row>
    <row r="51" spans="2:19">
      <c r="B51" s="42">
        <v>48</v>
      </c>
      <c r="C51" s="45">
        <v>44486.666666666664</v>
      </c>
      <c r="D51" s="25" t="s">
        <v>128</v>
      </c>
      <c r="E51" s="25" t="s">
        <v>211</v>
      </c>
      <c r="F51" s="25" t="s">
        <v>127</v>
      </c>
      <c r="G51" s="25">
        <v>200</v>
      </c>
      <c r="H51" s="37">
        <v>1.25</v>
      </c>
      <c r="I51" s="131">
        <v>2</v>
      </c>
      <c r="J51" s="129">
        <f t="shared" si="1"/>
        <v>2</v>
      </c>
      <c r="K51" s="61">
        <f t="shared" si="3"/>
        <v>1</v>
      </c>
      <c r="L51" s="30">
        <v>0.49</v>
      </c>
      <c r="M51" s="7">
        <f t="shared" si="2"/>
        <v>-8.8499999999999925</v>
      </c>
      <c r="N51" s="26">
        <f t="shared" si="0"/>
        <v>0.245</v>
      </c>
      <c r="O51" s="10">
        <f t="shared" si="4"/>
        <v>-4.4249999999999963</v>
      </c>
      <c r="P51" s="52" t="s">
        <v>28</v>
      </c>
      <c r="Q51" s="52" t="s">
        <v>30</v>
      </c>
      <c r="R51" s="25">
        <v>1</v>
      </c>
      <c r="S51" s="53"/>
    </row>
    <row r="52" spans="2:19">
      <c r="B52" s="42">
        <v>49</v>
      </c>
      <c r="C52" s="45">
        <v>44486.666666666664</v>
      </c>
      <c r="D52" s="25" t="s">
        <v>128</v>
      </c>
      <c r="E52" s="25" t="s">
        <v>659</v>
      </c>
      <c r="F52" s="25" t="s">
        <v>848</v>
      </c>
      <c r="G52" s="25">
        <v>200</v>
      </c>
      <c r="H52" s="37">
        <v>1.25</v>
      </c>
      <c r="I52" s="131">
        <v>2</v>
      </c>
      <c r="J52" s="129">
        <f t="shared" si="1"/>
        <v>2</v>
      </c>
      <c r="K52" s="61">
        <f t="shared" si="3"/>
        <v>1</v>
      </c>
      <c r="L52" s="30">
        <v>0.49</v>
      </c>
      <c r="M52" s="7">
        <f t="shared" si="2"/>
        <v>-8.3599999999999923</v>
      </c>
      <c r="N52" s="26">
        <f t="shared" si="0"/>
        <v>0.245</v>
      </c>
      <c r="O52" s="10">
        <f t="shared" si="4"/>
        <v>-4.1799999999999962</v>
      </c>
      <c r="P52" s="52" t="s">
        <v>33</v>
      </c>
      <c r="Q52" s="52" t="s">
        <v>38</v>
      </c>
      <c r="R52" s="25">
        <v>1</v>
      </c>
      <c r="S52" s="53"/>
    </row>
    <row r="53" spans="2:19">
      <c r="B53" s="42">
        <v>50</v>
      </c>
      <c r="C53" s="45">
        <v>44486.666666666664</v>
      </c>
      <c r="D53" s="25" t="s">
        <v>171</v>
      </c>
      <c r="E53" s="25" t="s">
        <v>519</v>
      </c>
      <c r="F53" s="25" t="s">
        <v>707</v>
      </c>
      <c r="G53" s="25">
        <v>200</v>
      </c>
      <c r="H53" s="37">
        <v>1.25</v>
      </c>
      <c r="I53" s="131">
        <v>2</v>
      </c>
      <c r="J53" s="129">
        <f t="shared" si="1"/>
        <v>2</v>
      </c>
      <c r="K53" s="61">
        <f t="shared" si="3"/>
        <v>1</v>
      </c>
      <c r="L53" s="30">
        <v>-2</v>
      </c>
      <c r="M53" s="7">
        <f t="shared" si="2"/>
        <v>-10.359999999999992</v>
      </c>
      <c r="N53" s="26">
        <f t="shared" si="0"/>
        <v>-1</v>
      </c>
      <c r="O53" s="10">
        <f t="shared" si="4"/>
        <v>-5.1799999999999962</v>
      </c>
      <c r="P53" s="52" t="s">
        <v>33</v>
      </c>
      <c r="Q53" s="52" t="s">
        <v>33</v>
      </c>
      <c r="R53" s="25">
        <v>0</v>
      </c>
      <c r="S53" s="53"/>
    </row>
    <row r="54" spans="2:19">
      <c r="B54" s="42">
        <v>51</v>
      </c>
      <c r="C54" s="45">
        <v>44486.666666666664</v>
      </c>
      <c r="D54" s="25" t="s">
        <v>128</v>
      </c>
      <c r="E54" s="25" t="s">
        <v>671</v>
      </c>
      <c r="F54" s="25" t="s">
        <v>186</v>
      </c>
      <c r="G54" s="25">
        <v>200</v>
      </c>
      <c r="H54" s="37">
        <v>1.25</v>
      </c>
      <c r="I54" s="131">
        <v>2</v>
      </c>
      <c r="J54" s="129">
        <f t="shared" si="1"/>
        <v>2</v>
      </c>
      <c r="K54" s="61">
        <f t="shared" si="3"/>
        <v>1</v>
      </c>
      <c r="L54" s="30">
        <v>-2</v>
      </c>
      <c r="M54" s="7">
        <f t="shared" si="2"/>
        <v>-12.359999999999992</v>
      </c>
      <c r="N54" s="26">
        <f t="shared" si="0"/>
        <v>-1</v>
      </c>
      <c r="O54" s="10">
        <f t="shared" si="4"/>
        <v>-6.1799999999999962</v>
      </c>
      <c r="P54" s="52" t="s">
        <v>28</v>
      </c>
      <c r="Q54" s="52" t="s">
        <v>28</v>
      </c>
      <c r="R54" s="25">
        <v>0</v>
      </c>
      <c r="S54" s="53"/>
    </row>
    <row r="55" spans="2:19">
      <c r="B55" s="42">
        <v>52</v>
      </c>
      <c r="C55" s="45">
        <v>44486.6875</v>
      </c>
      <c r="D55" s="25" t="s">
        <v>717</v>
      </c>
      <c r="E55" s="25" t="s">
        <v>849</v>
      </c>
      <c r="F55" s="25" t="s">
        <v>658</v>
      </c>
      <c r="G55" s="25">
        <v>200</v>
      </c>
      <c r="H55" s="37">
        <v>1.25</v>
      </c>
      <c r="I55" s="131">
        <v>2</v>
      </c>
      <c r="J55" s="129">
        <f t="shared" si="1"/>
        <v>2</v>
      </c>
      <c r="K55" s="61">
        <f t="shared" si="3"/>
        <v>1</v>
      </c>
      <c r="L55" s="30">
        <v>0.49</v>
      </c>
      <c r="M55" s="7">
        <f t="shared" si="2"/>
        <v>-11.869999999999992</v>
      </c>
      <c r="N55" s="26">
        <f t="shared" si="0"/>
        <v>0.245</v>
      </c>
      <c r="O55" s="10">
        <f t="shared" si="4"/>
        <v>-5.9349999999999961</v>
      </c>
      <c r="P55" s="52" t="s">
        <v>33</v>
      </c>
      <c r="Q55" s="52" t="s">
        <v>39</v>
      </c>
      <c r="R55" s="25">
        <v>1</v>
      </c>
      <c r="S55" s="53"/>
    </row>
    <row r="56" spans="2:19">
      <c r="B56" s="42">
        <v>53</v>
      </c>
      <c r="C56" s="45">
        <v>44486.729166666664</v>
      </c>
      <c r="D56" s="25" t="s">
        <v>718</v>
      </c>
      <c r="E56" s="25" t="s">
        <v>850</v>
      </c>
      <c r="F56" s="25" t="s">
        <v>851</v>
      </c>
      <c r="G56" s="25">
        <v>200</v>
      </c>
      <c r="H56" s="37">
        <v>1.25</v>
      </c>
      <c r="I56" s="131">
        <v>2</v>
      </c>
      <c r="J56" s="129">
        <f t="shared" si="1"/>
        <v>2</v>
      </c>
      <c r="K56" s="61">
        <f t="shared" si="3"/>
        <v>1</v>
      </c>
      <c r="L56" s="30">
        <v>0.49</v>
      </c>
      <c r="M56" s="7">
        <f t="shared" si="2"/>
        <v>-11.379999999999992</v>
      </c>
      <c r="N56" s="26">
        <f t="shared" si="0"/>
        <v>0.245</v>
      </c>
      <c r="O56" s="10">
        <f t="shared" si="4"/>
        <v>-5.6899999999999959</v>
      </c>
      <c r="P56" s="52" t="s">
        <v>29</v>
      </c>
      <c r="Q56" s="52" t="s">
        <v>39</v>
      </c>
      <c r="R56" s="25">
        <v>1</v>
      </c>
      <c r="S56" s="53"/>
    </row>
    <row r="57" spans="2:19">
      <c r="B57" s="42">
        <v>54</v>
      </c>
      <c r="C57" s="45">
        <v>44486.75</v>
      </c>
      <c r="D57" s="25" t="s">
        <v>128</v>
      </c>
      <c r="E57" s="25" t="s">
        <v>210</v>
      </c>
      <c r="F57" s="25" t="s">
        <v>209</v>
      </c>
      <c r="G57" s="25">
        <v>200</v>
      </c>
      <c r="H57" s="37">
        <v>1.25</v>
      </c>
      <c r="I57" s="131">
        <v>2</v>
      </c>
      <c r="J57" s="129">
        <f t="shared" si="1"/>
        <v>2</v>
      </c>
      <c r="K57" s="61">
        <f t="shared" si="3"/>
        <v>1</v>
      </c>
      <c r="L57" s="30">
        <v>0.49</v>
      </c>
      <c r="M57" s="7">
        <f t="shared" si="2"/>
        <v>-10.889999999999992</v>
      </c>
      <c r="N57" s="26">
        <f t="shared" si="0"/>
        <v>0.245</v>
      </c>
      <c r="O57" s="10">
        <f t="shared" si="4"/>
        <v>-5.4449999999999958</v>
      </c>
      <c r="P57" s="52" t="s">
        <v>30</v>
      </c>
      <c r="Q57" s="52" t="s">
        <v>40</v>
      </c>
      <c r="R57" s="25">
        <v>1</v>
      </c>
      <c r="S57" s="53"/>
    </row>
    <row r="58" spans="2:19">
      <c r="B58" s="42">
        <v>55</v>
      </c>
      <c r="C58" s="45">
        <v>44486.75</v>
      </c>
      <c r="D58" s="25" t="s">
        <v>305</v>
      </c>
      <c r="E58" s="25" t="s">
        <v>852</v>
      </c>
      <c r="F58" s="25" t="s">
        <v>306</v>
      </c>
      <c r="G58" s="25">
        <v>200</v>
      </c>
      <c r="H58" s="37">
        <v>1.25</v>
      </c>
      <c r="I58" s="131">
        <v>2</v>
      </c>
      <c r="J58" s="129">
        <f t="shared" si="1"/>
        <v>2</v>
      </c>
      <c r="K58" s="61">
        <f t="shared" si="3"/>
        <v>1</v>
      </c>
      <c r="L58" s="30">
        <v>0.49</v>
      </c>
      <c r="M58" s="7">
        <f t="shared" si="2"/>
        <v>-10.399999999999991</v>
      </c>
      <c r="N58" s="26">
        <f t="shared" si="0"/>
        <v>0.245</v>
      </c>
      <c r="O58" s="10">
        <f t="shared" si="4"/>
        <v>-5.1999999999999957</v>
      </c>
      <c r="P58" s="52" t="s">
        <v>34</v>
      </c>
      <c r="Q58" s="52" t="s">
        <v>570</v>
      </c>
      <c r="R58" s="25">
        <v>1</v>
      </c>
      <c r="S58" s="53"/>
    </row>
    <row r="59" spans="2:19">
      <c r="B59" s="42">
        <v>56</v>
      </c>
      <c r="C59" s="45">
        <v>44486.822916666664</v>
      </c>
      <c r="D59" s="25" t="s">
        <v>110</v>
      </c>
      <c r="E59" s="25" t="s">
        <v>411</v>
      </c>
      <c r="F59" s="25" t="s">
        <v>176</v>
      </c>
      <c r="G59" s="25">
        <v>200</v>
      </c>
      <c r="H59" s="37">
        <v>1.25</v>
      </c>
      <c r="I59" s="131">
        <v>2</v>
      </c>
      <c r="J59" s="129">
        <f t="shared" si="1"/>
        <v>2</v>
      </c>
      <c r="K59" s="61">
        <f t="shared" si="3"/>
        <v>1</v>
      </c>
      <c r="L59" s="30">
        <v>0.49</v>
      </c>
      <c r="M59" s="7">
        <f t="shared" si="2"/>
        <v>-9.9099999999999913</v>
      </c>
      <c r="N59" s="26">
        <f t="shared" si="0"/>
        <v>0.245</v>
      </c>
      <c r="O59" s="10">
        <f t="shared" si="4"/>
        <v>-4.9549999999999956</v>
      </c>
      <c r="P59" s="52" t="s">
        <v>30</v>
      </c>
      <c r="Q59" s="52" t="s">
        <v>376</v>
      </c>
      <c r="R59" s="25">
        <v>1</v>
      </c>
      <c r="S59" s="53"/>
    </row>
    <row r="60" spans="2:19">
      <c r="B60" s="42">
        <v>57</v>
      </c>
      <c r="C60" s="45">
        <v>44486.833333333336</v>
      </c>
      <c r="D60" s="25" t="s">
        <v>718</v>
      </c>
      <c r="E60" s="25" t="s">
        <v>155</v>
      </c>
      <c r="F60" s="25" t="s">
        <v>853</v>
      </c>
      <c r="G60" s="25">
        <v>200</v>
      </c>
      <c r="H60" s="37">
        <v>1.25</v>
      </c>
      <c r="I60" s="131">
        <v>2</v>
      </c>
      <c r="J60" s="129">
        <f t="shared" si="1"/>
        <v>2</v>
      </c>
      <c r="K60" s="61">
        <f t="shared" si="3"/>
        <v>1</v>
      </c>
      <c r="L60" s="30">
        <v>0.49</v>
      </c>
      <c r="M60" s="7">
        <f t="shared" si="2"/>
        <v>-9.419999999999991</v>
      </c>
      <c r="N60" s="26">
        <f t="shared" si="0"/>
        <v>0.245</v>
      </c>
      <c r="O60" s="10">
        <f t="shared" si="4"/>
        <v>-4.7099999999999955</v>
      </c>
      <c r="P60" s="52" t="s">
        <v>33</v>
      </c>
      <c r="Q60" s="52" t="s">
        <v>39</v>
      </c>
      <c r="R60" s="25">
        <v>1</v>
      </c>
      <c r="S60" s="53"/>
    </row>
    <row r="61" spans="2:19">
      <c r="B61" s="42">
        <v>58</v>
      </c>
      <c r="C61" s="45">
        <v>44487.666666666664</v>
      </c>
      <c r="D61" s="25" t="s">
        <v>854</v>
      </c>
      <c r="E61" s="25" t="s">
        <v>893</v>
      </c>
      <c r="F61" s="25" t="s">
        <v>894</v>
      </c>
      <c r="G61" s="25">
        <v>200</v>
      </c>
      <c r="H61" s="37">
        <v>1.25</v>
      </c>
      <c r="I61" s="131">
        <v>2</v>
      </c>
      <c r="J61" s="129">
        <f t="shared" si="1"/>
        <v>2</v>
      </c>
      <c r="K61" s="61">
        <f t="shared" si="3"/>
        <v>1</v>
      </c>
      <c r="L61" s="30">
        <v>0.49</v>
      </c>
      <c r="M61" s="7">
        <f t="shared" si="2"/>
        <v>-8.9299999999999908</v>
      </c>
      <c r="N61" s="26">
        <f t="shared" si="0"/>
        <v>0.245</v>
      </c>
      <c r="O61" s="10">
        <f t="shared" si="4"/>
        <v>-4.4649999999999954</v>
      </c>
      <c r="P61" s="52" t="s">
        <v>28</v>
      </c>
      <c r="Q61" s="52" t="s">
        <v>35</v>
      </c>
      <c r="R61" s="25">
        <v>1</v>
      </c>
      <c r="S61" s="53"/>
    </row>
    <row r="62" spans="2:19" hidden="1">
      <c r="B62" s="42">
        <v>59</v>
      </c>
      <c r="C62" s="45">
        <v>44487.75</v>
      </c>
      <c r="D62" s="25" t="s">
        <v>126</v>
      </c>
      <c r="E62" s="25" t="s">
        <v>895</v>
      </c>
      <c r="F62" s="25" t="s">
        <v>91</v>
      </c>
      <c r="G62" s="25">
        <v>200</v>
      </c>
      <c r="H62" s="37">
        <v>1.25</v>
      </c>
      <c r="I62" s="131">
        <v>2</v>
      </c>
      <c r="J62" s="129">
        <f t="shared" si="1"/>
        <v>2</v>
      </c>
      <c r="K62" s="61">
        <f t="shared" si="3"/>
        <v>1</v>
      </c>
      <c r="L62" s="30">
        <v>0.49</v>
      </c>
      <c r="M62" s="7">
        <f t="shared" si="2"/>
        <v>-8.4399999999999906</v>
      </c>
      <c r="N62" s="26">
        <f t="shared" si="0"/>
        <v>0.245</v>
      </c>
      <c r="O62" s="10">
        <f t="shared" si="4"/>
        <v>-4.2199999999999953</v>
      </c>
      <c r="P62" s="52" t="s">
        <v>28</v>
      </c>
      <c r="Q62" s="52" t="s">
        <v>34</v>
      </c>
      <c r="R62" s="25">
        <v>1</v>
      </c>
      <c r="S62" s="53"/>
    </row>
    <row r="63" spans="2:19">
      <c r="B63" s="42">
        <v>60</v>
      </c>
      <c r="C63" s="45">
        <v>44487.770833333336</v>
      </c>
      <c r="D63" s="25" t="s">
        <v>860</v>
      </c>
      <c r="E63" s="25" t="s">
        <v>896</v>
      </c>
      <c r="F63" s="25" t="s">
        <v>897</v>
      </c>
      <c r="G63" s="25">
        <v>200</v>
      </c>
      <c r="H63" s="37">
        <v>1.25</v>
      </c>
      <c r="I63" s="131">
        <v>2</v>
      </c>
      <c r="J63" s="129">
        <f t="shared" si="1"/>
        <v>2</v>
      </c>
      <c r="K63" s="61">
        <f t="shared" si="3"/>
        <v>1</v>
      </c>
      <c r="L63" s="30">
        <v>0.49</v>
      </c>
      <c r="M63" s="7">
        <f t="shared" si="2"/>
        <v>-7.9499999999999904</v>
      </c>
      <c r="N63" s="26">
        <f t="shared" si="0"/>
        <v>0.245</v>
      </c>
      <c r="O63" s="10">
        <f t="shared" si="4"/>
        <v>-3.9749999999999952</v>
      </c>
      <c r="P63" s="52" t="s">
        <v>108</v>
      </c>
      <c r="Q63" s="52" t="s">
        <v>148</v>
      </c>
      <c r="R63" s="25">
        <v>1</v>
      </c>
      <c r="S63" s="53"/>
    </row>
    <row r="64" spans="2:19" hidden="1">
      <c r="B64" s="42">
        <v>62</v>
      </c>
      <c r="C64" s="45">
        <v>44487.791666666664</v>
      </c>
      <c r="D64" s="44" t="s">
        <v>612</v>
      </c>
      <c r="E64" s="44" t="s">
        <v>525</v>
      </c>
      <c r="F64" s="44" t="s">
        <v>819</v>
      </c>
      <c r="G64" s="25">
        <v>200</v>
      </c>
      <c r="H64" s="37">
        <v>1.25</v>
      </c>
      <c r="I64" s="131">
        <v>2</v>
      </c>
      <c r="J64" s="129">
        <f t="shared" si="1"/>
        <v>2</v>
      </c>
      <c r="K64" s="61">
        <f t="shared" si="3"/>
        <v>1</v>
      </c>
      <c r="L64" s="30">
        <v>0.49</v>
      </c>
      <c r="M64" s="7">
        <f t="shared" si="2"/>
        <v>-7.4599999999999902</v>
      </c>
      <c r="N64" s="26">
        <f t="shared" si="0"/>
        <v>0.245</v>
      </c>
      <c r="O64" s="10">
        <f t="shared" si="4"/>
        <v>-3.7299999999999951</v>
      </c>
      <c r="P64" s="52" t="s">
        <v>33</v>
      </c>
      <c r="Q64" s="52" t="s">
        <v>30</v>
      </c>
      <c r="R64" s="25">
        <v>1</v>
      </c>
      <c r="S64" s="53"/>
    </row>
    <row r="65" spans="2:19">
      <c r="B65" s="42">
        <v>63</v>
      </c>
      <c r="C65" s="45">
        <v>44488.822916666664</v>
      </c>
      <c r="D65" s="25" t="s">
        <v>856</v>
      </c>
      <c r="E65" s="25" t="s">
        <v>688</v>
      </c>
      <c r="F65" s="25" t="s">
        <v>727</v>
      </c>
      <c r="G65" s="25">
        <v>200</v>
      </c>
      <c r="H65" s="37">
        <v>1.25</v>
      </c>
      <c r="I65" s="131">
        <v>2</v>
      </c>
      <c r="J65" s="129">
        <f t="shared" si="1"/>
        <v>2</v>
      </c>
      <c r="K65" s="61">
        <f t="shared" si="3"/>
        <v>1</v>
      </c>
      <c r="L65" s="30">
        <v>0.49</v>
      </c>
      <c r="M65" s="7">
        <f t="shared" si="2"/>
        <v>-6.96999999999999</v>
      </c>
      <c r="N65" s="26">
        <f t="shared" si="0"/>
        <v>0.245</v>
      </c>
      <c r="O65" s="10">
        <f t="shared" si="4"/>
        <v>-3.484999999999995</v>
      </c>
      <c r="P65" s="52" t="s">
        <v>30</v>
      </c>
      <c r="Q65" s="52" t="s">
        <v>41</v>
      </c>
      <c r="R65" s="25">
        <v>1</v>
      </c>
      <c r="S65" s="53"/>
    </row>
    <row r="66" spans="2:19" hidden="1">
      <c r="B66" s="42">
        <v>64</v>
      </c>
      <c r="C66" s="45">
        <v>44488.822916666664</v>
      </c>
      <c r="D66" s="25" t="s">
        <v>901</v>
      </c>
      <c r="E66" s="25" t="s">
        <v>898</v>
      </c>
      <c r="F66" s="25" t="s">
        <v>804</v>
      </c>
      <c r="G66" s="25">
        <v>200</v>
      </c>
      <c r="H66" s="37">
        <v>1.25</v>
      </c>
      <c r="I66" s="131">
        <v>2</v>
      </c>
      <c r="J66" s="129">
        <f t="shared" si="1"/>
        <v>2</v>
      </c>
      <c r="K66" s="61">
        <f t="shared" si="3"/>
        <v>1</v>
      </c>
      <c r="L66" s="30">
        <v>-2</v>
      </c>
      <c r="M66" s="7">
        <f t="shared" si="2"/>
        <v>-8.96999999999999</v>
      </c>
      <c r="N66" s="26">
        <f t="shared" si="0"/>
        <v>-1</v>
      </c>
      <c r="O66" s="10">
        <f t="shared" si="4"/>
        <v>-4.484999999999995</v>
      </c>
      <c r="P66" s="52" t="s">
        <v>31</v>
      </c>
      <c r="Q66" s="52" t="s">
        <v>31</v>
      </c>
      <c r="R66" s="25">
        <v>0</v>
      </c>
      <c r="S66" s="53"/>
    </row>
    <row r="67" spans="2:19">
      <c r="B67" s="42">
        <v>65</v>
      </c>
      <c r="C67" s="45">
        <v>44488.822916666664</v>
      </c>
      <c r="D67" s="25" t="s">
        <v>856</v>
      </c>
      <c r="E67" s="25" t="s">
        <v>899</v>
      </c>
      <c r="F67" s="25" t="s">
        <v>275</v>
      </c>
      <c r="G67" s="25">
        <v>200</v>
      </c>
      <c r="H67" s="37">
        <v>1.25</v>
      </c>
      <c r="I67" s="131">
        <v>2</v>
      </c>
      <c r="J67" s="129">
        <f t="shared" si="1"/>
        <v>2</v>
      </c>
      <c r="K67" s="61">
        <f t="shared" si="3"/>
        <v>1</v>
      </c>
      <c r="L67" s="30">
        <v>-2</v>
      </c>
      <c r="M67" s="7">
        <f t="shared" si="2"/>
        <v>-10.96999999999999</v>
      </c>
      <c r="N67" s="26">
        <f t="shared" ref="N67:N212" si="13">IFERROR(((L67/G67)*100),"0")</f>
        <v>-1</v>
      </c>
      <c r="O67" s="10">
        <f t="shared" si="4"/>
        <v>-5.484999999999995</v>
      </c>
      <c r="P67" s="52" t="s">
        <v>28</v>
      </c>
      <c r="Q67" s="52" t="s">
        <v>28</v>
      </c>
      <c r="R67" s="25">
        <v>0</v>
      </c>
      <c r="S67" s="53"/>
    </row>
    <row r="68" spans="2:19" hidden="1">
      <c r="B68" s="42">
        <v>66</v>
      </c>
      <c r="C68" s="45">
        <v>44489.833333333336</v>
      </c>
      <c r="D68" s="25" t="s">
        <v>165</v>
      </c>
      <c r="E68" s="25" t="s">
        <v>549</v>
      </c>
      <c r="F68" s="25" t="s">
        <v>166</v>
      </c>
      <c r="G68" s="25">
        <v>200</v>
      </c>
      <c r="H68" s="37">
        <v>1.25</v>
      </c>
      <c r="I68" s="131">
        <v>2</v>
      </c>
      <c r="J68" s="129">
        <f t="shared" ref="J68:J131" si="14">I68</f>
        <v>2</v>
      </c>
      <c r="K68" s="61">
        <f t="shared" si="3"/>
        <v>1</v>
      </c>
      <c r="L68" s="30"/>
      <c r="M68" s="7">
        <f t="shared" si="2"/>
        <v>-10.96999999999999</v>
      </c>
      <c r="N68" s="26">
        <f t="shared" si="13"/>
        <v>0</v>
      </c>
      <c r="O68" s="10">
        <f t="shared" si="4"/>
        <v>-5.484999999999995</v>
      </c>
      <c r="P68" s="52"/>
      <c r="Q68" s="52"/>
      <c r="R68" s="25"/>
      <c r="S68" s="53"/>
    </row>
    <row r="69" spans="2:19">
      <c r="B69" s="42">
        <v>67</v>
      </c>
      <c r="C69" s="45">
        <v>44490.833333333336</v>
      </c>
      <c r="D69" s="25" t="s">
        <v>858</v>
      </c>
      <c r="E69" s="25" t="s">
        <v>576</v>
      </c>
      <c r="F69" s="25" t="s">
        <v>900</v>
      </c>
      <c r="G69" s="25">
        <v>200</v>
      </c>
      <c r="H69" s="37">
        <v>1.25</v>
      </c>
      <c r="I69" s="131">
        <v>2</v>
      </c>
      <c r="J69" s="129">
        <f t="shared" si="14"/>
        <v>2</v>
      </c>
      <c r="K69" s="61">
        <f t="shared" si="3"/>
        <v>1</v>
      </c>
      <c r="L69" s="30">
        <v>0.49</v>
      </c>
      <c r="M69" s="7">
        <f t="shared" si="2"/>
        <v>-10.47999999999999</v>
      </c>
      <c r="N69" s="26">
        <f t="shared" si="13"/>
        <v>0.245</v>
      </c>
      <c r="O69" s="10">
        <f t="shared" si="4"/>
        <v>-5.2399999999999949</v>
      </c>
      <c r="P69" s="52" t="s">
        <v>35</v>
      </c>
      <c r="Q69" s="52" t="s">
        <v>31</v>
      </c>
      <c r="R69" s="25">
        <v>1</v>
      </c>
      <c r="S69" s="53"/>
    </row>
    <row r="70" spans="2:19">
      <c r="B70" s="42">
        <v>68</v>
      </c>
      <c r="C70" s="45">
        <v>44492.458333333336</v>
      </c>
      <c r="D70" s="25" t="s">
        <v>859</v>
      </c>
      <c r="E70" s="25" t="s">
        <v>417</v>
      </c>
      <c r="F70" s="25" t="s">
        <v>182</v>
      </c>
      <c r="G70" s="25">
        <v>200</v>
      </c>
      <c r="H70" s="37">
        <v>1.25</v>
      </c>
      <c r="I70" s="131">
        <v>2</v>
      </c>
      <c r="J70" s="129">
        <f t="shared" si="14"/>
        <v>2</v>
      </c>
      <c r="K70" s="61">
        <f t="shared" ref="K70:K161" si="15">IFERROR(((J70/G70)*100),"-")</f>
        <v>1</v>
      </c>
      <c r="L70" s="30">
        <v>0.49</v>
      </c>
      <c r="M70" s="7">
        <f t="shared" ref="M70:M133" si="16">L70+M69</f>
        <v>-9.9899999999999896</v>
      </c>
      <c r="N70" s="26">
        <f t="shared" si="13"/>
        <v>0.245</v>
      </c>
      <c r="O70" s="10">
        <f t="shared" si="4"/>
        <v>-4.9949999999999948</v>
      </c>
      <c r="P70" s="52" t="s">
        <v>33</v>
      </c>
      <c r="Q70" s="52" t="s">
        <v>38</v>
      </c>
      <c r="R70" s="25">
        <v>1</v>
      </c>
      <c r="S70" s="53"/>
    </row>
    <row r="71" spans="2:19">
      <c r="B71" s="42">
        <v>69</v>
      </c>
      <c r="C71" s="45">
        <v>44492.583333333336</v>
      </c>
      <c r="D71" s="25" t="s">
        <v>716</v>
      </c>
      <c r="E71" s="25" t="s">
        <v>830</v>
      </c>
      <c r="F71" s="25" t="s">
        <v>837</v>
      </c>
      <c r="G71" s="25">
        <v>200</v>
      </c>
      <c r="H71" s="37">
        <v>1.25</v>
      </c>
      <c r="I71" s="131">
        <v>2</v>
      </c>
      <c r="J71" s="129">
        <f t="shared" si="14"/>
        <v>2</v>
      </c>
      <c r="K71" s="61">
        <f t="shared" si="15"/>
        <v>1</v>
      </c>
      <c r="L71" s="30">
        <v>-2</v>
      </c>
      <c r="M71" s="7">
        <f t="shared" si="16"/>
        <v>-11.98999999999999</v>
      </c>
      <c r="N71" s="26">
        <f t="shared" si="13"/>
        <v>-1</v>
      </c>
      <c r="O71" s="10">
        <f t="shared" ref="O71:O134" si="17">N71+O70</f>
        <v>-5.9949999999999948</v>
      </c>
      <c r="P71" s="52" t="s">
        <v>30</v>
      </c>
      <c r="Q71" s="52" t="s">
        <v>30</v>
      </c>
      <c r="R71" s="25">
        <v>0</v>
      </c>
      <c r="S71" s="53"/>
    </row>
    <row r="72" spans="2:19">
      <c r="B72" s="42">
        <v>70</v>
      </c>
      <c r="C72" s="45">
        <v>44492.625</v>
      </c>
      <c r="D72" s="25" t="s">
        <v>856</v>
      </c>
      <c r="E72" s="25" t="s">
        <v>275</v>
      </c>
      <c r="F72" s="25" t="s">
        <v>169</v>
      </c>
      <c r="G72" s="25">
        <v>200</v>
      </c>
      <c r="H72" s="37">
        <v>1.25</v>
      </c>
      <c r="I72" s="131">
        <v>2</v>
      </c>
      <c r="J72" s="129">
        <f t="shared" si="14"/>
        <v>2</v>
      </c>
      <c r="K72" s="61">
        <f t="shared" si="15"/>
        <v>1</v>
      </c>
      <c r="L72" s="30">
        <v>0.49</v>
      </c>
      <c r="M72" s="7">
        <f t="shared" si="16"/>
        <v>-11.499999999999989</v>
      </c>
      <c r="N72" s="26">
        <f t="shared" si="13"/>
        <v>0.245</v>
      </c>
      <c r="O72" s="10">
        <f t="shared" si="17"/>
        <v>-5.7499999999999947</v>
      </c>
      <c r="P72" s="52" t="s">
        <v>29</v>
      </c>
      <c r="Q72" s="52" t="s">
        <v>35</v>
      </c>
      <c r="R72" s="25">
        <v>1</v>
      </c>
      <c r="S72" s="53"/>
    </row>
    <row r="73" spans="2:19" hidden="1">
      <c r="B73" s="42">
        <v>71</v>
      </c>
      <c r="C73" s="45">
        <v>44492.625</v>
      </c>
      <c r="D73" s="25" t="s">
        <v>165</v>
      </c>
      <c r="E73" s="25" t="s">
        <v>354</v>
      </c>
      <c r="F73" s="25" t="s">
        <v>975</v>
      </c>
      <c r="G73" s="25">
        <v>200</v>
      </c>
      <c r="H73" s="37">
        <v>1.25</v>
      </c>
      <c r="I73" s="131">
        <v>2</v>
      </c>
      <c r="J73" s="129">
        <f t="shared" si="14"/>
        <v>2</v>
      </c>
      <c r="K73" s="61">
        <f t="shared" si="15"/>
        <v>1</v>
      </c>
      <c r="L73" s="30">
        <v>0.49</v>
      </c>
      <c r="M73" s="7">
        <f t="shared" si="16"/>
        <v>-11.009999999999989</v>
      </c>
      <c r="N73" s="26">
        <f t="shared" si="13"/>
        <v>0.245</v>
      </c>
      <c r="O73" s="10">
        <f t="shared" si="17"/>
        <v>-5.5049999999999946</v>
      </c>
      <c r="P73" s="52" t="s">
        <v>39</v>
      </c>
      <c r="Q73" s="52" t="s">
        <v>108</v>
      </c>
      <c r="R73" s="25">
        <v>1</v>
      </c>
      <c r="S73" s="53"/>
    </row>
    <row r="74" spans="2:19">
      <c r="B74" s="42">
        <v>72</v>
      </c>
      <c r="C74" s="45">
        <v>44492.625</v>
      </c>
      <c r="D74" s="25" t="s">
        <v>305</v>
      </c>
      <c r="E74" s="25" t="s">
        <v>852</v>
      </c>
      <c r="F74" s="25" t="s">
        <v>710</v>
      </c>
      <c r="G74" s="25">
        <v>200</v>
      </c>
      <c r="H74" s="37">
        <v>1.25</v>
      </c>
      <c r="I74" s="131">
        <v>2</v>
      </c>
      <c r="J74" s="129">
        <f t="shared" si="14"/>
        <v>2</v>
      </c>
      <c r="K74" s="61">
        <f t="shared" si="15"/>
        <v>1</v>
      </c>
      <c r="L74" s="30">
        <v>-2</v>
      </c>
      <c r="M74" s="7">
        <f t="shared" si="16"/>
        <v>-13.009999999999989</v>
      </c>
      <c r="N74" s="26">
        <f t="shared" si="13"/>
        <v>-1</v>
      </c>
      <c r="O74" s="10">
        <f t="shared" si="17"/>
        <v>-6.5049999999999946</v>
      </c>
      <c r="P74" s="52" t="s">
        <v>29</v>
      </c>
      <c r="Q74" s="52" t="s">
        <v>29</v>
      </c>
      <c r="R74" s="25">
        <v>0</v>
      </c>
      <c r="S74" s="53"/>
    </row>
    <row r="75" spans="2:19">
      <c r="B75" s="42">
        <v>73</v>
      </c>
      <c r="C75" s="45">
        <v>44492.625</v>
      </c>
      <c r="D75" s="25" t="s">
        <v>856</v>
      </c>
      <c r="E75" s="25" t="s">
        <v>689</v>
      </c>
      <c r="F75" s="25" t="s">
        <v>949</v>
      </c>
      <c r="G75" s="25">
        <v>200</v>
      </c>
      <c r="H75" s="37">
        <v>1.25</v>
      </c>
      <c r="I75" s="131">
        <v>2</v>
      </c>
      <c r="J75" s="129">
        <f t="shared" si="14"/>
        <v>2</v>
      </c>
      <c r="K75" s="61">
        <f t="shared" si="15"/>
        <v>1</v>
      </c>
      <c r="L75" s="30">
        <v>0.49</v>
      </c>
      <c r="M75" s="7">
        <f t="shared" si="16"/>
        <v>-12.519999999999989</v>
      </c>
      <c r="N75" s="26">
        <f t="shared" si="13"/>
        <v>0.245</v>
      </c>
      <c r="O75" s="10">
        <f t="shared" si="17"/>
        <v>-6.2599999999999945</v>
      </c>
      <c r="P75" s="52" t="s">
        <v>33</v>
      </c>
      <c r="Q75" s="52" t="s">
        <v>38</v>
      </c>
      <c r="R75" s="25">
        <v>1</v>
      </c>
      <c r="S75" s="53"/>
    </row>
    <row r="76" spans="2:19">
      <c r="B76" s="42">
        <v>74</v>
      </c>
      <c r="C76" s="45">
        <v>44492.625</v>
      </c>
      <c r="D76" s="25" t="s">
        <v>793</v>
      </c>
      <c r="E76" s="25" t="s">
        <v>782</v>
      </c>
      <c r="F76" s="25" t="s">
        <v>1003</v>
      </c>
      <c r="G76" s="25">
        <v>200</v>
      </c>
      <c r="H76" s="37">
        <v>1.25</v>
      </c>
      <c r="I76" s="131">
        <v>2</v>
      </c>
      <c r="J76" s="129">
        <f t="shared" si="14"/>
        <v>2</v>
      </c>
      <c r="K76" s="61">
        <f t="shared" si="15"/>
        <v>1</v>
      </c>
      <c r="L76" s="30">
        <v>0.49</v>
      </c>
      <c r="M76" s="7">
        <f t="shared" si="16"/>
        <v>-12.029999999999989</v>
      </c>
      <c r="N76" s="26">
        <f t="shared" si="13"/>
        <v>0.245</v>
      </c>
      <c r="O76" s="10">
        <f t="shared" si="17"/>
        <v>-6.0149999999999944</v>
      </c>
      <c r="P76" s="52" t="s">
        <v>33</v>
      </c>
      <c r="Q76" s="52" t="s">
        <v>39</v>
      </c>
      <c r="R76" s="25">
        <v>1</v>
      </c>
      <c r="S76" s="53"/>
    </row>
    <row r="77" spans="2:19">
      <c r="B77" s="42">
        <v>75</v>
      </c>
      <c r="C77" s="45">
        <v>44492.625</v>
      </c>
      <c r="D77" s="25" t="s">
        <v>305</v>
      </c>
      <c r="E77" s="25" t="s">
        <v>973</v>
      </c>
      <c r="F77" s="25" t="s">
        <v>835</v>
      </c>
      <c r="G77" s="25">
        <v>200</v>
      </c>
      <c r="H77" s="37">
        <v>1.25</v>
      </c>
      <c r="I77" s="131">
        <v>2</v>
      </c>
      <c r="J77" s="129">
        <f t="shared" si="14"/>
        <v>2</v>
      </c>
      <c r="K77" s="61">
        <f t="shared" si="15"/>
        <v>1</v>
      </c>
      <c r="L77" s="30">
        <v>0.49</v>
      </c>
      <c r="M77" s="7">
        <f t="shared" si="16"/>
        <v>-11.539999999999988</v>
      </c>
      <c r="N77" s="26">
        <f t="shared" si="13"/>
        <v>0.245</v>
      </c>
      <c r="O77" s="10">
        <f t="shared" si="17"/>
        <v>-5.7699999999999942</v>
      </c>
      <c r="P77" s="52" t="s">
        <v>29</v>
      </c>
      <c r="Q77" s="52" t="s">
        <v>33</v>
      </c>
      <c r="R77" s="25">
        <v>1</v>
      </c>
      <c r="S77" s="53"/>
    </row>
    <row r="78" spans="2:19">
      <c r="B78" s="42">
        <v>76</v>
      </c>
      <c r="C78" s="45">
        <v>44492.625</v>
      </c>
      <c r="D78" s="25" t="s">
        <v>128</v>
      </c>
      <c r="E78" s="25" t="s">
        <v>186</v>
      </c>
      <c r="F78" s="25" t="s">
        <v>974</v>
      </c>
      <c r="G78" s="25">
        <v>200</v>
      </c>
      <c r="H78" s="37">
        <v>1.25</v>
      </c>
      <c r="I78" s="131">
        <v>2</v>
      </c>
      <c r="J78" s="129">
        <f t="shared" si="14"/>
        <v>2</v>
      </c>
      <c r="K78" s="61">
        <f t="shared" si="15"/>
        <v>1</v>
      </c>
      <c r="L78" s="30">
        <v>0.49</v>
      </c>
      <c r="M78" s="7">
        <f t="shared" si="16"/>
        <v>-11.049999999999988</v>
      </c>
      <c r="N78" s="26">
        <f t="shared" si="13"/>
        <v>0.245</v>
      </c>
      <c r="O78" s="10">
        <f t="shared" si="17"/>
        <v>-5.5249999999999941</v>
      </c>
      <c r="P78" s="52" t="s">
        <v>33</v>
      </c>
      <c r="Q78" s="52" t="s">
        <v>693</v>
      </c>
      <c r="R78" s="25">
        <v>1</v>
      </c>
      <c r="S78" s="53"/>
    </row>
    <row r="79" spans="2:19" hidden="1">
      <c r="B79" s="42">
        <v>77</v>
      </c>
      <c r="C79" s="45">
        <v>44492.625</v>
      </c>
      <c r="D79" s="25" t="s">
        <v>165</v>
      </c>
      <c r="E79" s="25" t="s">
        <v>610</v>
      </c>
      <c r="F79" s="25" t="s">
        <v>514</v>
      </c>
      <c r="G79" s="25">
        <v>200</v>
      </c>
      <c r="H79" s="37">
        <v>1.25</v>
      </c>
      <c r="I79" s="131">
        <v>2</v>
      </c>
      <c r="J79" s="129">
        <f t="shared" si="14"/>
        <v>2</v>
      </c>
      <c r="K79" s="61">
        <f t="shared" si="15"/>
        <v>1</v>
      </c>
      <c r="L79" s="30">
        <v>0.49</v>
      </c>
      <c r="M79" s="7">
        <f t="shared" si="16"/>
        <v>-10.559999999999988</v>
      </c>
      <c r="N79" s="26">
        <f t="shared" si="13"/>
        <v>0.245</v>
      </c>
      <c r="O79" s="10">
        <f t="shared" si="17"/>
        <v>-5.279999999999994</v>
      </c>
      <c r="P79" s="52" t="s">
        <v>29</v>
      </c>
      <c r="Q79" s="52" t="s">
        <v>38</v>
      </c>
      <c r="R79" s="25">
        <v>1</v>
      </c>
      <c r="S79" s="53"/>
    </row>
    <row r="80" spans="2:19">
      <c r="B80" s="42">
        <v>78</v>
      </c>
      <c r="C80" s="45">
        <v>44492.666666666664</v>
      </c>
      <c r="D80" s="25" t="s">
        <v>171</v>
      </c>
      <c r="E80" s="25" t="s">
        <v>661</v>
      </c>
      <c r="F80" s="25" t="s">
        <v>844</v>
      </c>
      <c r="G80" s="25">
        <v>200</v>
      </c>
      <c r="H80" s="37">
        <v>1.25</v>
      </c>
      <c r="I80" s="131">
        <v>2</v>
      </c>
      <c r="J80" s="129">
        <f t="shared" si="14"/>
        <v>2</v>
      </c>
      <c r="K80" s="61">
        <f t="shared" si="15"/>
        <v>1</v>
      </c>
      <c r="L80" s="30">
        <v>0.49</v>
      </c>
      <c r="M80" s="7">
        <f t="shared" si="16"/>
        <v>-10.069999999999988</v>
      </c>
      <c r="N80" s="26">
        <f t="shared" si="13"/>
        <v>0.245</v>
      </c>
      <c r="O80" s="10">
        <f t="shared" si="17"/>
        <v>-5.0349999999999939</v>
      </c>
      <c r="P80" s="52" t="s">
        <v>29</v>
      </c>
      <c r="Q80" s="52" t="s">
        <v>28</v>
      </c>
      <c r="R80" s="25">
        <v>1</v>
      </c>
      <c r="S80" s="53"/>
    </row>
    <row r="81" spans="2:21">
      <c r="B81" s="42">
        <v>79</v>
      </c>
      <c r="C81" s="45">
        <v>44492.666666666664</v>
      </c>
      <c r="D81" s="25" t="s">
        <v>110</v>
      </c>
      <c r="E81" s="25" t="s">
        <v>112</v>
      </c>
      <c r="F81" s="25" t="s">
        <v>501</v>
      </c>
      <c r="G81" s="25">
        <v>200</v>
      </c>
      <c r="H81" s="37">
        <v>1.25</v>
      </c>
      <c r="I81" s="131">
        <v>2</v>
      </c>
      <c r="J81" s="129">
        <f t="shared" si="14"/>
        <v>2</v>
      </c>
      <c r="K81" s="61">
        <f t="shared" si="15"/>
        <v>1</v>
      </c>
      <c r="L81" s="30">
        <v>0.49</v>
      </c>
      <c r="M81" s="7">
        <f t="shared" si="16"/>
        <v>-9.5799999999999876</v>
      </c>
      <c r="N81" s="26">
        <f t="shared" si="13"/>
        <v>0.245</v>
      </c>
      <c r="O81" s="10">
        <f t="shared" si="17"/>
        <v>-4.7899999999999938</v>
      </c>
      <c r="P81" s="52" t="s">
        <v>33</v>
      </c>
      <c r="Q81" s="52" t="s">
        <v>38</v>
      </c>
      <c r="R81" s="25">
        <v>1</v>
      </c>
      <c r="S81" s="53"/>
    </row>
    <row r="82" spans="2:21">
      <c r="B82" s="42">
        <v>80</v>
      </c>
      <c r="C82" s="45">
        <v>44492.708333333336</v>
      </c>
      <c r="D82" s="25" t="s">
        <v>859</v>
      </c>
      <c r="E82" s="25" t="s">
        <v>117</v>
      </c>
      <c r="F82" s="25" t="s">
        <v>976</v>
      </c>
      <c r="G82" s="25">
        <v>200</v>
      </c>
      <c r="H82" s="37">
        <v>1.25</v>
      </c>
      <c r="I82" s="131">
        <v>2</v>
      </c>
      <c r="J82" s="129">
        <f t="shared" si="14"/>
        <v>2</v>
      </c>
      <c r="K82" s="61">
        <f t="shared" si="15"/>
        <v>1</v>
      </c>
      <c r="L82" s="30">
        <v>0.49</v>
      </c>
      <c r="M82" s="7">
        <f t="shared" si="16"/>
        <v>-9.0899999999999874</v>
      </c>
      <c r="N82" s="26">
        <f t="shared" si="13"/>
        <v>0.245</v>
      </c>
      <c r="O82" s="10">
        <f t="shared" si="17"/>
        <v>-4.5449999999999937</v>
      </c>
      <c r="P82" s="52" t="s">
        <v>29</v>
      </c>
      <c r="Q82" s="52" t="s">
        <v>33</v>
      </c>
      <c r="R82" s="25">
        <v>1</v>
      </c>
      <c r="S82" s="53"/>
    </row>
    <row r="83" spans="2:21">
      <c r="B83" s="42">
        <v>81</v>
      </c>
      <c r="C83" s="45">
        <v>44492.729166666664</v>
      </c>
      <c r="D83" s="25" t="s">
        <v>718</v>
      </c>
      <c r="E83" s="25" t="s">
        <v>977</v>
      </c>
      <c r="F83" s="25" t="s">
        <v>978</v>
      </c>
      <c r="G83" s="25">
        <v>200</v>
      </c>
      <c r="H83" s="37">
        <v>1.25</v>
      </c>
      <c r="I83" s="131">
        <v>2</v>
      </c>
      <c r="J83" s="129">
        <f t="shared" si="14"/>
        <v>2</v>
      </c>
      <c r="K83" s="61">
        <f t="shared" si="15"/>
        <v>1</v>
      </c>
      <c r="L83" s="30">
        <v>-2</v>
      </c>
      <c r="M83" s="7">
        <f t="shared" si="16"/>
        <v>-11.089999999999987</v>
      </c>
      <c r="N83" s="26">
        <f t="shared" si="13"/>
        <v>-1</v>
      </c>
      <c r="O83" s="10">
        <f t="shared" si="17"/>
        <v>-5.5449999999999937</v>
      </c>
      <c r="P83" s="52" t="s">
        <v>33</v>
      </c>
      <c r="Q83" s="52" t="s">
        <v>33</v>
      </c>
      <c r="R83" s="25">
        <v>0</v>
      </c>
      <c r="S83" s="53"/>
    </row>
    <row r="84" spans="2:21">
      <c r="B84" s="42">
        <v>82</v>
      </c>
      <c r="C84" s="45">
        <v>44492.75</v>
      </c>
      <c r="D84" s="25" t="s">
        <v>305</v>
      </c>
      <c r="E84" s="25" t="s">
        <v>847</v>
      </c>
      <c r="F84" s="25" t="s">
        <v>522</v>
      </c>
      <c r="G84" s="25">
        <v>200</v>
      </c>
      <c r="H84" s="37">
        <v>1.25</v>
      </c>
      <c r="I84" s="131">
        <v>2</v>
      </c>
      <c r="J84" s="129">
        <f t="shared" si="14"/>
        <v>2</v>
      </c>
      <c r="K84" s="61">
        <f t="shared" si="15"/>
        <v>1</v>
      </c>
      <c r="L84" s="30">
        <v>0.49</v>
      </c>
      <c r="M84" s="7">
        <f t="shared" si="16"/>
        <v>-10.599999999999987</v>
      </c>
      <c r="N84" s="26">
        <f t="shared" si="13"/>
        <v>0.245</v>
      </c>
      <c r="O84" s="10">
        <f t="shared" si="17"/>
        <v>-5.2999999999999936</v>
      </c>
      <c r="P84" s="52" t="s">
        <v>30</v>
      </c>
      <c r="Q84" s="52" t="s">
        <v>31</v>
      </c>
      <c r="R84" s="25">
        <v>1</v>
      </c>
      <c r="S84" s="53"/>
    </row>
    <row r="85" spans="2:21">
      <c r="B85" s="42">
        <v>83</v>
      </c>
      <c r="C85" s="45">
        <v>44492.822916666664</v>
      </c>
      <c r="D85" s="25" t="s">
        <v>718</v>
      </c>
      <c r="E85" s="25" t="s">
        <v>853</v>
      </c>
      <c r="F85" s="25" t="s">
        <v>530</v>
      </c>
      <c r="G85" s="25">
        <v>200</v>
      </c>
      <c r="H85" s="37">
        <v>1.25</v>
      </c>
      <c r="I85" s="131">
        <v>2</v>
      </c>
      <c r="J85" s="129">
        <f t="shared" si="14"/>
        <v>2</v>
      </c>
      <c r="K85" s="61">
        <f t="shared" si="15"/>
        <v>1</v>
      </c>
      <c r="L85" s="30">
        <v>0.49</v>
      </c>
      <c r="M85" s="7">
        <f t="shared" si="16"/>
        <v>-10.109999999999987</v>
      </c>
      <c r="N85" s="26">
        <f t="shared" si="13"/>
        <v>0.245</v>
      </c>
      <c r="O85" s="10">
        <f t="shared" si="17"/>
        <v>-5.0549999999999935</v>
      </c>
      <c r="P85" s="52" t="s">
        <v>35</v>
      </c>
      <c r="Q85" s="52" t="s">
        <v>43</v>
      </c>
      <c r="R85" s="25">
        <v>1</v>
      </c>
      <c r="S85" s="53"/>
    </row>
    <row r="86" spans="2:21">
      <c r="B86" s="42">
        <v>84</v>
      </c>
      <c r="C86" s="45">
        <v>44492.833333333336</v>
      </c>
      <c r="D86" s="25" t="s">
        <v>110</v>
      </c>
      <c r="E86" s="25" t="s">
        <v>430</v>
      </c>
      <c r="F86" s="25" t="s">
        <v>117</v>
      </c>
      <c r="G86" s="25">
        <v>200</v>
      </c>
      <c r="H86" s="37">
        <v>1.25</v>
      </c>
      <c r="I86" s="131">
        <v>2</v>
      </c>
      <c r="J86" s="129">
        <f t="shared" si="14"/>
        <v>2</v>
      </c>
      <c r="K86" s="61">
        <f t="shared" si="15"/>
        <v>1</v>
      </c>
      <c r="L86" s="30">
        <v>0.49</v>
      </c>
      <c r="M86" s="7">
        <f t="shared" si="16"/>
        <v>-9.6199999999999868</v>
      </c>
      <c r="N86" s="26">
        <f t="shared" si="13"/>
        <v>0.245</v>
      </c>
      <c r="O86" s="10">
        <f t="shared" si="17"/>
        <v>-4.8099999999999934</v>
      </c>
      <c r="P86" s="52" t="s">
        <v>30</v>
      </c>
      <c r="Q86" s="52" t="s">
        <v>30</v>
      </c>
      <c r="R86" s="25">
        <v>0</v>
      </c>
      <c r="S86" s="53"/>
    </row>
    <row r="87" spans="2:21">
      <c r="B87" s="42">
        <v>85</v>
      </c>
      <c r="C87" s="45">
        <v>44493.041666666664</v>
      </c>
      <c r="D87" s="25" t="s">
        <v>861</v>
      </c>
      <c r="E87" s="25" t="s">
        <v>1004</v>
      </c>
      <c r="F87" s="25" t="s">
        <v>1005</v>
      </c>
      <c r="G87" s="25">
        <v>200</v>
      </c>
      <c r="H87" s="37">
        <v>1.25</v>
      </c>
      <c r="I87" s="131">
        <v>2</v>
      </c>
      <c r="J87" s="129">
        <f t="shared" si="14"/>
        <v>2</v>
      </c>
      <c r="K87" s="61">
        <f t="shared" si="15"/>
        <v>1</v>
      </c>
      <c r="L87" s="30">
        <v>0.49</v>
      </c>
      <c r="M87" s="7">
        <f t="shared" si="16"/>
        <v>-9.1299999999999866</v>
      </c>
      <c r="N87" s="26">
        <f t="shared" si="13"/>
        <v>0.245</v>
      </c>
      <c r="O87" s="10">
        <f t="shared" si="17"/>
        <v>-4.5649999999999933</v>
      </c>
      <c r="P87" s="52" t="s">
        <v>30</v>
      </c>
      <c r="Q87" s="52" t="s">
        <v>693</v>
      </c>
      <c r="R87" s="25">
        <v>1</v>
      </c>
      <c r="S87" s="53"/>
    </row>
    <row r="88" spans="2:21">
      <c r="B88" s="42">
        <v>86</v>
      </c>
      <c r="C88" s="45">
        <v>44493.041666666664</v>
      </c>
      <c r="D88" s="25" t="s">
        <v>861</v>
      </c>
      <c r="E88" s="25" t="s">
        <v>77</v>
      </c>
      <c r="F88" s="25" t="s">
        <v>980</v>
      </c>
      <c r="G88" s="25">
        <v>200</v>
      </c>
      <c r="H88" s="37">
        <v>1.25</v>
      </c>
      <c r="I88" s="131">
        <v>2</v>
      </c>
      <c r="J88" s="129">
        <f t="shared" si="14"/>
        <v>2</v>
      </c>
      <c r="K88" s="61">
        <f t="shared" si="15"/>
        <v>1</v>
      </c>
      <c r="L88" s="30">
        <v>-2</v>
      </c>
      <c r="M88" s="7">
        <f t="shared" si="16"/>
        <v>-11.129999999999987</v>
      </c>
      <c r="N88" s="26">
        <f t="shared" si="13"/>
        <v>-1</v>
      </c>
      <c r="O88" s="10">
        <f t="shared" si="17"/>
        <v>-5.5649999999999933</v>
      </c>
      <c r="P88" s="52" t="s">
        <v>33</v>
      </c>
      <c r="Q88" s="52" t="s">
        <v>33</v>
      </c>
      <c r="R88" s="25">
        <v>0</v>
      </c>
      <c r="S88" s="53"/>
    </row>
    <row r="89" spans="2:21">
      <c r="B89" s="42">
        <v>87</v>
      </c>
      <c r="C89" s="45">
        <v>44493.125</v>
      </c>
      <c r="D89" s="25" t="s">
        <v>861</v>
      </c>
      <c r="E89" s="25" t="s">
        <v>981</v>
      </c>
      <c r="F89" s="25" t="s">
        <v>982</v>
      </c>
      <c r="G89" s="25">
        <v>200</v>
      </c>
      <c r="H89" s="37">
        <v>1.25</v>
      </c>
      <c r="I89" s="131">
        <v>2</v>
      </c>
      <c r="J89" s="129">
        <f t="shared" si="14"/>
        <v>2</v>
      </c>
      <c r="K89" s="61">
        <f t="shared" si="15"/>
        <v>1</v>
      </c>
      <c r="L89" s="30">
        <v>0.49</v>
      </c>
      <c r="M89" s="7">
        <f t="shared" si="16"/>
        <v>-10.639999999999986</v>
      </c>
      <c r="N89" s="26">
        <f t="shared" si="13"/>
        <v>0.245</v>
      </c>
      <c r="O89" s="10">
        <f t="shared" si="17"/>
        <v>-5.3199999999999932</v>
      </c>
      <c r="P89" s="52" t="s">
        <v>35</v>
      </c>
      <c r="Q89" s="52" t="s">
        <v>40</v>
      </c>
      <c r="R89" s="25">
        <v>1</v>
      </c>
      <c r="S89" s="53"/>
    </row>
    <row r="90" spans="2:21" hidden="1">
      <c r="B90" s="42">
        <v>88</v>
      </c>
      <c r="C90" s="45">
        <v>44493.375</v>
      </c>
      <c r="D90" s="25" t="s">
        <v>162</v>
      </c>
      <c r="E90" s="25" t="s">
        <v>1006</v>
      </c>
      <c r="F90" s="25" t="s">
        <v>1007</v>
      </c>
      <c r="G90" s="25">
        <v>200</v>
      </c>
      <c r="H90" s="37">
        <v>1.25</v>
      </c>
      <c r="I90" s="131">
        <v>2</v>
      </c>
      <c r="J90" s="129">
        <f t="shared" si="14"/>
        <v>2</v>
      </c>
      <c r="K90" s="61">
        <f t="shared" si="15"/>
        <v>1</v>
      </c>
      <c r="L90" s="30"/>
      <c r="M90" s="7">
        <f t="shared" si="16"/>
        <v>-10.639999999999986</v>
      </c>
      <c r="N90" s="26">
        <f t="shared" si="13"/>
        <v>0</v>
      </c>
      <c r="O90" s="10">
        <f t="shared" si="17"/>
        <v>-5.3199999999999932</v>
      </c>
      <c r="P90" s="52"/>
      <c r="Q90" s="52"/>
      <c r="R90" s="25"/>
      <c r="S90" s="53"/>
    </row>
    <row r="91" spans="2:21" hidden="1">
      <c r="B91" s="42">
        <v>89</v>
      </c>
      <c r="C91" s="45">
        <v>44493.458333333336</v>
      </c>
      <c r="D91" s="25" t="s">
        <v>162</v>
      </c>
      <c r="E91" s="25" t="s">
        <v>983</v>
      </c>
      <c r="F91" s="25" t="s">
        <v>984</v>
      </c>
      <c r="G91" s="25">
        <v>200</v>
      </c>
      <c r="H91" s="37">
        <v>1.25</v>
      </c>
      <c r="I91" s="131">
        <v>2</v>
      </c>
      <c r="J91" s="129">
        <f t="shared" si="14"/>
        <v>2</v>
      </c>
      <c r="K91" s="61">
        <f t="shared" si="15"/>
        <v>1</v>
      </c>
      <c r="L91" s="30"/>
      <c r="M91" s="7">
        <f t="shared" si="16"/>
        <v>-10.639999999999986</v>
      </c>
      <c r="N91" s="26">
        <f t="shared" si="13"/>
        <v>0</v>
      </c>
      <c r="O91" s="10">
        <f t="shared" si="17"/>
        <v>-5.3199999999999932</v>
      </c>
      <c r="P91" s="52"/>
      <c r="Q91" s="52"/>
      <c r="R91" s="25"/>
      <c r="S91" s="53"/>
    </row>
    <row r="92" spans="2:21">
      <c r="B92" s="42">
        <v>90</v>
      </c>
      <c r="C92" s="45">
        <v>44493.479166666664</v>
      </c>
      <c r="D92" s="25" t="s">
        <v>859</v>
      </c>
      <c r="E92" s="25" t="s">
        <v>841</v>
      </c>
      <c r="F92" s="25" t="s">
        <v>418</v>
      </c>
      <c r="G92" s="25">
        <v>200</v>
      </c>
      <c r="H92" s="37">
        <v>1.25</v>
      </c>
      <c r="I92" s="131">
        <v>2</v>
      </c>
      <c r="J92" s="129">
        <f t="shared" si="14"/>
        <v>2</v>
      </c>
      <c r="K92" s="61">
        <f t="shared" si="15"/>
        <v>1</v>
      </c>
      <c r="L92" s="30">
        <v>0.49</v>
      </c>
      <c r="M92" s="7">
        <f t="shared" si="16"/>
        <v>-10.149999999999986</v>
      </c>
      <c r="N92" s="26">
        <f t="shared" si="13"/>
        <v>0.245</v>
      </c>
      <c r="O92" s="10">
        <f t="shared" si="17"/>
        <v>-5.0749999999999931</v>
      </c>
      <c r="P92" s="52" t="s">
        <v>35</v>
      </c>
      <c r="Q92" s="52" t="s">
        <v>355</v>
      </c>
      <c r="R92" s="25">
        <v>1</v>
      </c>
      <c r="S92" s="53"/>
    </row>
    <row r="93" spans="2:21">
      <c r="B93" s="42">
        <v>91</v>
      </c>
      <c r="C93" s="45">
        <v>44493.520833333336</v>
      </c>
      <c r="D93" s="25" t="s">
        <v>718</v>
      </c>
      <c r="E93" s="25" t="s">
        <v>365</v>
      </c>
      <c r="F93" s="25" t="s">
        <v>714</v>
      </c>
      <c r="G93" s="25">
        <v>200</v>
      </c>
      <c r="H93" s="37">
        <v>1.25</v>
      </c>
      <c r="I93" s="131">
        <v>2</v>
      </c>
      <c r="J93" s="129">
        <f t="shared" si="14"/>
        <v>2</v>
      </c>
      <c r="K93" s="61">
        <f t="shared" si="15"/>
        <v>1</v>
      </c>
      <c r="L93" s="30">
        <v>-2</v>
      </c>
      <c r="M93" s="7">
        <f t="shared" si="16"/>
        <v>-12.149999999999986</v>
      </c>
      <c r="N93" s="26">
        <f t="shared" si="13"/>
        <v>-1</v>
      </c>
      <c r="O93" s="10">
        <f t="shared" si="17"/>
        <v>-6.0749999999999931</v>
      </c>
      <c r="P93" s="52" t="s">
        <v>30</v>
      </c>
      <c r="Q93" s="52" t="s">
        <v>30</v>
      </c>
      <c r="R93" s="25">
        <v>0</v>
      </c>
      <c r="S93" s="53"/>
    </row>
    <row r="94" spans="2:21">
      <c r="B94" s="42">
        <v>92</v>
      </c>
      <c r="C94" s="45">
        <v>44493.541666666664</v>
      </c>
      <c r="D94" s="25" t="s">
        <v>858</v>
      </c>
      <c r="E94" s="25" t="s">
        <v>576</v>
      </c>
      <c r="F94" s="25" t="s">
        <v>797</v>
      </c>
      <c r="G94" s="25">
        <v>200</v>
      </c>
      <c r="H94" s="37">
        <v>1.25</v>
      </c>
      <c r="I94" s="131">
        <v>2</v>
      </c>
      <c r="J94" s="129">
        <f t="shared" si="14"/>
        <v>2</v>
      </c>
      <c r="K94" s="61">
        <f t="shared" si="15"/>
        <v>1</v>
      </c>
      <c r="L94" s="30">
        <v>0.49</v>
      </c>
      <c r="M94" s="7">
        <f t="shared" si="16"/>
        <v>-11.659999999999986</v>
      </c>
      <c r="N94" s="26">
        <f t="shared" si="13"/>
        <v>0.245</v>
      </c>
      <c r="O94" s="10">
        <f t="shared" si="17"/>
        <v>-5.829999999999993</v>
      </c>
      <c r="P94" s="52" t="s">
        <v>34</v>
      </c>
      <c r="Q94" s="52" t="s">
        <v>81</v>
      </c>
      <c r="R94" s="25">
        <v>1</v>
      </c>
      <c r="S94" s="53"/>
    </row>
    <row r="95" spans="2:21" hidden="1">
      <c r="B95" s="42">
        <v>93</v>
      </c>
      <c r="C95" s="45">
        <v>44493.541666666664</v>
      </c>
      <c r="D95" s="25" t="s">
        <v>966</v>
      </c>
      <c r="E95" s="25" t="s">
        <v>935</v>
      </c>
      <c r="F95" s="25" t="s">
        <v>87</v>
      </c>
      <c r="G95" s="25">
        <v>200</v>
      </c>
      <c r="H95" s="37">
        <v>1.25</v>
      </c>
      <c r="I95" s="131">
        <v>2</v>
      </c>
      <c r="J95" s="129">
        <f t="shared" si="14"/>
        <v>2</v>
      </c>
      <c r="K95" s="61">
        <f t="shared" si="15"/>
        <v>1</v>
      </c>
      <c r="L95" s="30"/>
      <c r="M95" s="7">
        <f t="shared" si="16"/>
        <v>-11.659999999999986</v>
      </c>
      <c r="N95" s="26">
        <f t="shared" si="13"/>
        <v>0</v>
      </c>
      <c r="O95" s="10">
        <f t="shared" si="17"/>
        <v>-5.829999999999993</v>
      </c>
      <c r="P95" s="52"/>
      <c r="Q95" s="52"/>
      <c r="R95" s="25"/>
      <c r="S95" s="53"/>
      <c r="U95" t="s">
        <v>15</v>
      </c>
    </row>
    <row r="96" spans="2:21" hidden="1">
      <c r="B96" s="42">
        <v>94</v>
      </c>
      <c r="C96" s="45">
        <v>44493.552083333336</v>
      </c>
      <c r="D96" s="25" t="s">
        <v>1002</v>
      </c>
      <c r="E96" s="25" t="s">
        <v>752</v>
      </c>
      <c r="F96" s="25" t="s">
        <v>1008</v>
      </c>
      <c r="G96" s="25">
        <v>200</v>
      </c>
      <c r="H96" s="37">
        <v>1.25</v>
      </c>
      <c r="I96" s="131">
        <v>2</v>
      </c>
      <c r="J96" s="129">
        <f t="shared" si="14"/>
        <v>2</v>
      </c>
      <c r="K96" s="61">
        <f t="shared" si="15"/>
        <v>1</v>
      </c>
      <c r="L96" s="30"/>
      <c r="M96" s="7">
        <f t="shared" si="16"/>
        <v>-11.659999999999986</v>
      </c>
      <c r="N96" s="26">
        <f t="shared" si="13"/>
        <v>0</v>
      </c>
      <c r="O96" s="10">
        <f t="shared" si="17"/>
        <v>-5.829999999999993</v>
      </c>
      <c r="P96" s="52"/>
      <c r="Q96" s="52"/>
      <c r="R96" s="25"/>
      <c r="S96" s="53"/>
    </row>
    <row r="97" spans="2:19" hidden="1">
      <c r="B97" s="42">
        <v>95</v>
      </c>
      <c r="C97" s="45">
        <v>44493.5625</v>
      </c>
      <c r="D97" s="25" t="s">
        <v>967</v>
      </c>
      <c r="E97" s="25" t="s">
        <v>985</v>
      </c>
      <c r="F97" s="25" t="s">
        <v>102</v>
      </c>
      <c r="G97" s="25">
        <v>200</v>
      </c>
      <c r="H97" s="37">
        <v>1.25</v>
      </c>
      <c r="I97" s="131">
        <v>2</v>
      </c>
      <c r="J97" s="129">
        <f t="shared" si="14"/>
        <v>2</v>
      </c>
      <c r="K97" s="61">
        <f t="shared" si="15"/>
        <v>1</v>
      </c>
      <c r="L97" s="30"/>
      <c r="M97" s="7">
        <f t="shared" si="16"/>
        <v>-11.659999999999986</v>
      </c>
      <c r="N97" s="26">
        <f t="shared" si="13"/>
        <v>0</v>
      </c>
      <c r="O97" s="10">
        <f t="shared" si="17"/>
        <v>-5.829999999999993</v>
      </c>
      <c r="P97" s="52"/>
      <c r="Q97" s="52"/>
      <c r="R97" s="25"/>
      <c r="S97" s="53"/>
    </row>
    <row r="98" spans="2:19" hidden="1">
      <c r="B98" s="42">
        <v>96</v>
      </c>
      <c r="C98" s="45">
        <v>44493.583333333336</v>
      </c>
      <c r="D98" s="25" t="s">
        <v>968</v>
      </c>
      <c r="E98" s="25" t="s">
        <v>317</v>
      </c>
      <c r="F98" s="25" t="s">
        <v>1009</v>
      </c>
      <c r="G98" s="25">
        <v>200</v>
      </c>
      <c r="H98" s="37">
        <v>1.25</v>
      </c>
      <c r="I98" s="131">
        <v>2</v>
      </c>
      <c r="J98" s="129">
        <f t="shared" si="14"/>
        <v>2</v>
      </c>
      <c r="K98" s="61">
        <f t="shared" si="15"/>
        <v>1</v>
      </c>
      <c r="L98" s="30"/>
      <c r="M98" s="7">
        <f t="shared" si="16"/>
        <v>-11.659999999999986</v>
      </c>
      <c r="N98" s="26">
        <f t="shared" si="13"/>
        <v>0</v>
      </c>
      <c r="O98" s="10">
        <f t="shared" si="17"/>
        <v>-5.829999999999993</v>
      </c>
      <c r="P98" s="52"/>
      <c r="Q98" s="52"/>
      <c r="R98" s="25"/>
      <c r="S98" s="53"/>
    </row>
    <row r="99" spans="2:19" hidden="1">
      <c r="B99" s="42">
        <v>97</v>
      </c>
      <c r="C99" s="45">
        <v>44493.583333333336</v>
      </c>
      <c r="D99" s="25" t="s">
        <v>126</v>
      </c>
      <c r="E99" s="25" t="s">
        <v>91</v>
      </c>
      <c r="F99" s="25" t="s">
        <v>132</v>
      </c>
      <c r="G99" s="25">
        <v>200</v>
      </c>
      <c r="H99" s="37">
        <v>1.25</v>
      </c>
      <c r="I99" s="131">
        <v>2</v>
      </c>
      <c r="J99" s="129">
        <f t="shared" si="14"/>
        <v>2</v>
      </c>
      <c r="K99" s="61">
        <f t="shared" si="15"/>
        <v>1</v>
      </c>
      <c r="L99" s="30"/>
      <c r="M99" s="7">
        <f t="shared" si="16"/>
        <v>-11.659999999999986</v>
      </c>
      <c r="N99" s="26">
        <f t="shared" si="13"/>
        <v>0</v>
      </c>
      <c r="O99" s="10">
        <f t="shared" si="17"/>
        <v>-5.829999999999993</v>
      </c>
      <c r="P99" s="52"/>
      <c r="Q99" s="52"/>
      <c r="R99" s="25"/>
      <c r="S99" s="53"/>
    </row>
    <row r="100" spans="2:19">
      <c r="B100" s="42">
        <v>98</v>
      </c>
      <c r="C100" s="45">
        <v>44493.583333333336</v>
      </c>
      <c r="D100" s="25" t="s">
        <v>716</v>
      </c>
      <c r="E100" s="25" t="s">
        <v>986</v>
      </c>
      <c r="F100" s="25" t="s">
        <v>845</v>
      </c>
      <c r="G100" s="25">
        <v>200</v>
      </c>
      <c r="H100" s="37">
        <v>1.25</v>
      </c>
      <c r="I100" s="131">
        <v>2</v>
      </c>
      <c r="J100" s="129">
        <f t="shared" si="14"/>
        <v>2</v>
      </c>
      <c r="K100" s="61">
        <f t="shared" si="15"/>
        <v>1</v>
      </c>
      <c r="L100" s="30">
        <v>0.49</v>
      </c>
      <c r="M100" s="7">
        <f t="shared" si="16"/>
        <v>-11.169999999999986</v>
      </c>
      <c r="N100" s="26">
        <f t="shared" si="13"/>
        <v>0.245</v>
      </c>
      <c r="O100" s="10">
        <f t="shared" si="17"/>
        <v>-5.5849999999999929</v>
      </c>
      <c r="P100" s="52" t="s">
        <v>39</v>
      </c>
      <c r="Q100" s="52" t="s">
        <v>108</v>
      </c>
      <c r="R100" s="25">
        <v>1</v>
      </c>
      <c r="S100" s="53"/>
    </row>
    <row r="101" spans="2:19" hidden="1">
      <c r="B101" s="42">
        <v>99</v>
      </c>
      <c r="C101" s="45">
        <v>44493.583333333336</v>
      </c>
      <c r="D101" s="25" t="s">
        <v>968</v>
      </c>
      <c r="E101" s="25" t="s">
        <v>987</v>
      </c>
      <c r="F101" s="25" t="s">
        <v>988</v>
      </c>
      <c r="G101" s="25">
        <v>200</v>
      </c>
      <c r="H101" s="37">
        <v>1.25</v>
      </c>
      <c r="I101" s="131">
        <v>2</v>
      </c>
      <c r="J101" s="129">
        <f t="shared" si="14"/>
        <v>2</v>
      </c>
      <c r="K101" s="61">
        <f t="shared" si="15"/>
        <v>1</v>
      </c>
      <c r="L101" s="30"/>
      <c r="M101" s="7">
        <f t="shared" si="16"/>
        <v>-11.169999999999986</v>
      </c>
      <c r="N101" s="26">
        <f t="shared" si="13"/>
        <v>0</v>
      </c>
      <c r="O101" s="10">
        <f t="shared" si="17"/>
        <v>-5.5849999999999929</v>
      </c>
      <c r="P101" s="52"/>
      <c r="Q101" s="52"/>
      <c r="R101" s="25"/>
      <c r="S101" s="53"/>
    </row>
    <row r="102" spans="2:19">
      <c r="B102" s="42">
        <v>100</v>
      </c>
      <c r="C102" s="45">
        <v>44493.625</v>
      </c>
      <c r="D102" s="25" t="s">
        <v>305</v>
      </c>
      <c r="E102" s="25" t="s">
        <v>307</v>
      </c>
      <c r="F102" s="25" t="s">
        <v>1010</v>
      </c>
      <c r="G102" s="25">
        <v>200</v>
      </c>
      <c r="H102" s="37">
        <v>1.25</v>
      </c>
      <c r="I102" s="131">
        <v>2</v>
      </c>
      <c r="J102" s="129">
        <f t="shared" si="14"/>
        <v>2</v>
      </c>
      <c r="K102" s="61">
        <f t="shared" si="15"/>
        <v>1</v>
      </c>
      <c r="L102" s="30">
        <v>0.49</v>
      </c>
      <c r="M102" s="7">
        <f t="shared" si="16"/>
        <v>-10.679999999999986</v>
      </c>
      <c r="N102" s="26">
        <f t="shared" si="13"/>
        <v>0.245</v>
      </c>
      <c r="O102" s="10">
        <f t="shared" si="17"/>
        <v>-5.3399999999999928</v>
      </c>
      <c r="P102" s="52" t="s">
        <v>33</v>
      </c>
      <c r="Q102" s="52" t="s">
        <v>318</v>
      </c>
      <c r="R102" s="25">
        <v>1</v>
      </c>
      <c r="S102" s="53"/>
    </row>
    <row r="103" spans="2:19" hidden="1">
      <c r="B103" s="42">
        <v>101</v>
      </c>
      <c r="C103" s="45">
        <v>44493.625</v>
      </c>
      <c r="D103" s="25" t="s">
        <v>165</v>
      </c>
      <c r="E103" s="25" t="s">
        <v>1011</v>
      </c>
      <c r="F103" s="25" t="s">
        <v>1012</v>
      </c>
      <c r="G103" s="25">
        <v>200</v>
      </c>
      <c r="H103" s="37">
        <v>1.25</v>
      </c>
      <c r="I103" s="131">
        <v>2</v>
      </c>
      <c r="J103" s="129">
        <f t="shared" si="14"/>
        <v>2</v>
      </c>
      <c r="K103" s="61">
        <f t="shared" si="15"/>
        <v>1</v>
      </c>
      <c r="L103" s="30"/>
      <c r="M103" s="7">
        <f t="shared" si="16"/>
        <v>-10.679999999999986</v>
      </c>
      <c r="N103" s="26">
        <f t="shared" si="13"/>
        <v>0</v>
      </c>
      <c r="O103" s="10">
        <f t="shared" si="17"/>
        <v>-5.3399999999999928</v>
      </c>
      <c r="P103" s="52"/>
      <c r="Q103" s="52"/>
      <c r="R103" s="25"/>
      <c r="S103" s="53"/>
    </row>
    <row r="104" spans="2:19">
      <c r="B104" s="42">
        <v>102</v>
      </c>
      <c r="C104" s="45">
        <v>44493.625</v>
      </c>
      <c r="D104" s="25" t="s">
        <v>718</v>
      </c>
      <c r="E104" s="25" t="s">
        <v>229</v>
      </c>
      <c r="F104" s="25" t="s">
        <v>713</v>
      </c>
      <c r="G104" s="25">
        <v>200</v>
      </c>
      <c r="H104" s="37">
        <v>1.25</v>
      </c>
      <c r="I104" s="131">
        <v>2</v>
      </c>
      <c r="J104" s="129">
        <f t="shared" si="14"/>
        <v>2</v>
      </c>
      <c r="K104" s="61">
        <f t="shared" si="15"/>
        <v>1</v>
      </c>
      <c r="L104" s="30">
        <v>0.49</v>
      </c>
      <c r="M104" s="7">
        <f t="shared" si="16"/>
        <v>-10.189999999999985</v>
      </c>
      <c r="N104" s="26">
        <f t="shared" si="13"/>
        <v>0.245</v>
      </c>
      <c r="O104" s="10">
        <f t="shared" si="17"/>
        <v>-5.0949999999999926</v>
      </c>
      <c r="P104" s="52" t="s">
        <v>39</v>
      </c>
      <c r="Q104" s="52" t="s">
        <v>148</v>
      </c>
      <c r="R104" s="25">
        <v>1</v>
      </c>
      <c r="S104" s="53"/>
    </row>
    <row r="105" spans="2:19">
      <c r="B105" s="42">
        <v>103</v>
      </c>
      <c r="C105" s="45">
        <v>44493.625</v>
      </c>
      <c r="D105" s="25" t="s">
        <v>305</v>
      </c>
      <c r="E105" s="25" t="s">
        <v>553</v>
      </c>
      <c r="F105" s="25" t="s">
        <v>1013</v>
      </c>
      <c r="G105" s="25">
        <v>200</v>
      </c>
      <c r="H105" s="37">
        <v>1.25</v>
      </c>
      <c r="I105" s="131">
        <v>2</v>
      </c>
      <c r="J105" s="129">
        <f t="shared" si="14"/>
        <v>2</v>
      </c>
      <c r="K105" s="61">
        <f t="shared" si="15"/>
        <v>1</v>
      </c>
      <c r="L105" s="30">
        <v>0.49</v>
      </c>
      <c r="M105" s="7">
        <f t="shared" si="16"/>
        <v>-9.6999999999999851</v>
      </c>
      <c r="N105" s="26">
        <f t="shared" si="13"/>
        <v>0.245</v>
      </c>
      <c r="O105" s="10">
        <f t="shared" si="17"/>
        <v>-4.8499999999999925</v>
      </c>
      <c r="P105" s="52" t="s">
        <v>39</v>
      </c>
      <c r="Q105" s="52" t="s">
        <v>693</v>
      </c>
      <c r="R105" s="25">
        <v>1</v>
      </c>
      <c r="S105" s="53"/>
    </row>
    <row r="106" spans="2:19" hidden="1">
      <c r="B106" s="42">
        <v>104</v>
      </c>
      <c r="C106" s="45">
        <v>44493.635416666664</v>
      </c>
      <c r="D106" s="25" t="s">
        <v>969</v>
      </c>
      <c r="E106" s="25" t="s">
        <v>989</v>
      </c>
      <c r="F106" s="25" t="s">
        <v>396</v>
      </c>
      <c r="G106" s="25">
        <v>200</v>
      </c>
      <c r="H106" s="37">
        <v>1.25</v>
      </c>
      <c r="I106" s="131">
        <v>2</v>
      </c>
      <c r="J106" s="129">
        <f t="shared" si="14"/>
        <v>2</v>
      </c>
      <c r="K106" s="61">
        <f t="shared" si="15"/>
        <v>1</v>
      </c>
      <c r="L106" s="30"/>
      <c r="M106" s="7">
        <f t="shared" si="16"/>
        <v>-9.6999999999999851</v>
      </c>
      <c r="N106" s="26">
        <f t="shared" si="13"/>
        <v>0</v>
      </c>
      <c r="O106" s="10">
        <f t="shared" si="17"/>
        <v>-4.8499999999999925</v>
      </c>
      <c r="P106" s="52"/>
      <c r="Q106" s="52"/>
      <c r="R106" s="25"/>
      <c r="S106" s="53"/>
    </row>
    <row r="107" spans="2:19" hidden="1">
      <c r="B107" s="42">
        <v>105</v>
      </c>
      <c r="C107" s="45">
        <v>44493.645833333336</v>
      </c>
      <c r="D107" s="25" t="s">
        <v>1002</v>
      </c>
      <c r="E107" s="25" t="s">
        <v>655</v>
      </c>
      <c r="F107" s="25" t="s">
        <v>1014</v>
      </c>
      <c r="G107" s="25">
        <v>200</v>
      </c>
      <c r="H107" s="37">
        <v>1.25</v>
      </c>
      <c r="I107" s="131">
        <v>2</v>
      </c>
      <c r="J107" s="129">
        <f t="shared" si="14"/>
        <v>2</v>
      </c>
      <c r="K107" s="61">
        <f t="shared" si="15"/>
        <v>1</v>
      </c>
      <c r="L107" s="30"/>
      <c r="M107" s="7">
        <f t="shared" si="16"/>
        <v>-9.6999999999999851</v>
      </c>
      <c r="N107" s="26">
        <f t="shared" si="13"/>
        <v>0</v>
      </c>
      <c r="O107" s="10">
        <f t="shared" si="17"/>
        <v>-4.8499999999999925</v>
      </c>
      <c r="P107" s="52"/>
      <c r="Q107" s="52"/>
      <c r="R107" s="25"/>
      <c r="S107" s="53"/>
    </row>
    <row r="108" spans="2:19" hidden="1">
      <c r="B108" s="42">
        <v>106</v>
      </c>
      <c r="C108" s="45">
        <v>44493.645833333336</v>
      </c>
      <c r="D108" s="25" t="s">
        <v>1002</v>
      </c>
      <c r="E108" s="25" t="s">
        <v>1015</v>
      </c>
      <c r="F108" s="25" t="s">
        <v>1016</v>
      </c>
      <c r="G108" s="25">
        <v>200</v>
      </c>
      <c r="H108" s="37">
        <v>1.25</v>
      </c>
      <c r="I108" s="131">
        <v>2</v>
      </c>
      <c r="J108" s="129">
        <f t="shared" si="14"/>
        <v>2</v>
      </c>
      <c r="K108" s="61">
        <f t="shared" si="15"/>
        <v>1</v>
      </c>
      <c r="L108" s="30"/>
      <c r="M108" s="7">
        <f t="shared" si="16"/>
        <v>-9.6999999999999851</v>
      </c>
      <c r="N108" s="26">
        <f t="shared" si="13"/>
        <v>0</v>
      </c>
      <c r="O108" s="10">
        <f t="shared" si="17"/>
        <v>-4.8499999999999925</v>
      </c>
      <c r="P108" s="52"/>
      <c r="Q108" s="52"/>
      <c r="R108" s="25"/>
      <c r="S108" s="53"/>
    </row>
    <row r="109" spans="2:19" hidden="1">
      <c r="B109" s="42">
        <v>107</v>
      </c>
      <c r="C109" s="45">
        <v>44493.65625</v>
      </c>
      <c r="D109" s="25" t="s">
        <v>967</v>
      </c>
      <c r="E109" s="25" t="s">
        <v>990</v>
      </c>
      <c r="F109" s="25" t="s">
        <v>244</v>
      </c>
      <c r="G109" s="25">
        <v>200</v>
      </c>
      <c r="H109" s="37">
        <v>1.25</v>
      </c>
      <c r="I109" s="131">
        <v>2</v>
      </c>
      <c r="J109" s="129">
        <f t="shared" si="14"/>
        <v>2</v>
      </c>
      <c r="K109" s="61">
        <f t="shared" si="15"/>
        <v>1</v>
      </c>
      <c r="L109" s="30"/>
      <c r="M109" s="7">
        <f t="shared" si="16"/>
        <v>-9.6999999999999851</v>
      </c>
      <c r="N109" s="26">
        <f t="shared" si="13"/>
        <v>0</v>
      </c>
      <c r="O109" s="10">
        <f t="shared" si="17"/>
        <v>-4.8499999999999925</v>
      </c>
      <c r="P109" s="52"/>
      <c r="Q109" s="52"/>
      <c r="R109" s="25"/>
      <c r="S109" s="53"/>
    </row>
    <row r="110" spans="2:19">
      <c r="B110" s="42">
        <v>108</v>
      </c>
      <c r="C110" s="45">
        <v>44493.666666666664</v>
      </c>
      <c r="D110" s="25" t="s">
        <v>171</v>
      </c>
      <c r="E110" s="25" t="s">
        <v>303</v>
      </c>
      <c r="F110" s="25" t="s">
        <v>519</v>
      </c>
      <c r="G110" s="25">
        <v>200</v>
      </c>
      <c r="H110" s="37">
        <v>1.25</v>
      </c>
      <c r="I110" s="131">
        <v>2</v>
      </c>
      <c r="J110" s="129">
        <f t="shared" si="14"/>
        <v>2</v>
      </c>
      <c r="K110" s="61">
        <f t="shared" si="15"/>
        <v>1</v>
      </c>
      <c r="L110" s="30">
        <v>0.49</v>
      </c>
      <c r="M110" s="7">
        <f t="shared" si="16"/>
        <v>-9.2099999999999849</v>
      </c>
      <c r="N110" s="26">
        <f t="shared" si="13"/>
        <v>0.245</v>
      </c>
      <c r="O110" s="10">
        <f t="shared" si="17"/>
        <v>-4.6049999999999924</v>
      </c>
      <c r="P110" s="52" t="s">
        <v>28</v>
      </c>
      <c r="Q110" s="52" t="s">
        <v>34</v>
      </c>
      <c r="R110" s="25">
        <v>1</v>
      </c>
      <c r="S110" s="53"/>
    </row>
    <row r="111" spans="2:19">
      <c r="B111" s="42">
        <v>109</v>
      </c>
      <c r="C111" s="45">
        <v>44493.666666666664</v>
      </c>
      <c r="D111" s="25" t="s">
        <v>128</v>
      </c>
      <c r="E111" s="25" t="s">
        <v>210</v>
      </c>
      <c r="F111" s="25" t="s">
        <v>212</v>
      </c>
      <c r="G111" s="25">
        <v>200</v>
      </c>
      <c r="H111" s="37">
        <v>1.25</v>
      </c>
      <c r="I111" s="131">
        <v>2</v>
      </c>
      <c r="J111" s="129">
        <f t="shared" si="14"/>
        <v>2</v>
      </c>
      <c r="K111" s="61">
        <f t="shared" si="15"/>
        <v>1</v>
      </c>
      <c r="L111" s="30">
        <v>0.49</v>
      </c>
      <c r="M111" s="7">
        <f t="shared" si="16"/>
        <v>-8.7199999999999847</v>
      </c>
      <c r="N111" s="26">
        <f t="shared" si="13"/>
        <v>0.245</v>
      </c>
      <c r="O111" s="10">
        <f t="shared" si="17"/>
        <v>-4.3599999999999923</v>
      </c>
      <c r="P111" s="52" t="s">
        <v>28</v>
      </c>
      <c r="Q111" s="52" t="s">
        <v>41</v>
      </c>
      <c r="R111" s="25">
        <v>1</v>
      </c>
      <c r="S111" s="53"/>
    </row>
    <row r="112" spans="2:19" hidden="1">
      <c r="B112" s="42">
        <v>110</v>
      </c>
      <c r="C112" s="45">
        <v>44493.666666666664</v>
      </c>
      <c r="D112" s="25" t="s">
        <v>970</v>
      </c>
      <c r="E112" s="25" t="s">
        <v>991</v>
      </c>
      <c r="F112" s="25" t="s">
        <v>992</v>
      </c>
      <c r="G112" s="25">
        <v>200</v>
      </c>
      <c r="H112" s="37">
        <v>1.25</v>
      </c>
      <c r="I112" s="131">
        <v>2</v>
      </c>
      <c r="J112" s="129">
        <f t="shared" si="14"/>
        <v>2</v>
      </c>
      <c r="K112" s="61">
        <f t="shared" si="15"/>
        <v>1</v>
      </c>
      <c r="L112" s="30"/>
      <c r="M112" s="7">
        <f t="shared" si="16"/>
        <v>-8.7199999999999847</v>
      </c>
      <c r="N112" s="26">
        <f t="shared" si="13"/>
        <v>0</v>
      </c>
      <c r="O112" s="10">
        <f t="shared" si="17"/>
        <v>-4.3599999999999923</v>
      </c>
      <c r="P112" s="52"/>
      <c r="Q112" s="52"/>
      <c r="R112" s="25"/>
      <c r="S112" s="53"/>
    </row>
    <row r="113" spans="2:19">
      <c r="B113" s="42">
        <v>111</v>
      </c>
      <c r="C113" s="45">
        <v>44493.666666666664</v>
      </c>
      <c r="D113" s="25" t="s">
        <v>854</v>
      </c>
      <c r="E113" s="25" t="s">
        <v>89</v>
      </c>
      <c r="F113" s="25" t="s">
        <v>1017</v>
      </c>
      <c r="G113" s="25">
        <v>200</v>
      </c>
      <c r="H113" s="37">
        <v>1.25</v>
      </c>
      <c r="I113" s="131">
        <v>2</v>
      </c>
      <c r="J113" s="129">
        <f t="shared" si="14"/>
        <v>2</v>
      </c>
      <c r="K113" s="61">
        <f t="shared" si="15"/>
        <v>1</v>
      </c>
      <c r="L113" s="30">
        <v>0.49</v>
      </c>
      <c r="M113" s="7">
        <f t="shared" si="16"/>
        <v>-8.2299999999999844</v>
      </c>
      <c r="N113" s="26">
        <f t="shared" si="13"/>
        <v>0.245</v>
      </c>
      <c r="O113" s="10">
        <f t="shared" si="17"/>
        <v>-4.1149999999999922</v>
      </c>
      <c r="P113" s="52" t="s">
        <v>28</v>
      </c>
      <c r="Q113" s="52" t="s">
        <v>41</v>
      </c>
      <c r="R113" s="25">
        <v>1</v>
      </c>
      <c r="S113" s="53"/>
    </row>
    <row r="114" spans="2:19">
      <c r="B114" s="42">
        <v>112</v>
      </c>
      <c r="C114" s="45">
        <v>44493.6875</v>
      </c>
      <c r="D114" s="25" t="s">
        <v>717</v>
      </c>
      <c r="E114" s="25" t="s">
        <v>310</v>
      </c>
      <c r="F114" s="25" t="s">
        <v>98</v>
      </c>
      <c r="G114" s="25">
        <v>200</v>
      </c>
      <c r="H114" s="37">
        <v>1.25</v>
      </c>
      <c r="I114" s="131">
        <v>2</v>
      </c>
      <c r="J114" s="129">
        <f t="shared" si="14"/>
        <v>2</v>
      </c>
      <c r="K114" s="61">
        <f t="shared" si="15"/>
        <v>1</v>
      </c>
      <c r="L114" s="30">
        <v>0.49</v>
      </c>
      <c r="M114" s="7">
        <f t="shared" si="16"/>
        <v>-7.7399999999999842</v>
      </c>
      <c r="N114" s="26">
        <f t="shared" si="13"/>
        <v>0.245</v>
      </c>
      <c r="O114" s="10">
        <f t="shared" si="17"/>
        <v>-3.8699999999999921</v>
      </c>
      <c r="P114" s="52" t="s">
        <v>28</v>
      </c>
      <c r="Q114" s="52" t="s">
        <v>35</v>
      </c>
      <c r="R114" s="25">
        <v>1</v>
      </c>
      <c r="S114" s="53"/>
    </row>
    <row r="115" spans="2:19">
      <c r="B115" s="42">
        <v>113</v>
      </c>
      <c r="C115" s="45">
        <v>44493.75</v>
      </c>
      <c r="D115" s="25" t="s">
        <v>128</v>
      </c>
      <c r="E115" s="25" t="s">
        <v>664</v>
      </c>
      <c r="F115" s="25" t="s">
        <v>211</v>
      </c>
      <c r="G115" s="25">
        <v>200</v>
      </c>
      <c r="H115" s="37">
        <v>1.25</v>
      </c>
      <c r="I115" s="131">
        <v>2</v>
      </c>
      <c r="J115" s="129">
        <f t="shared" si="14"/>
        <v>2</v>
      </c>
      <c r="K115" s="61">
        <f t="shared" si="15"/>
        <v>1</v>
      </c>
      <c r="L115" s="30">
        <v>0.49</v>
      </c>
      <c r="M115" s="7">
        <f t="shared" si="16"/>
        <v>-7.249999999999984</v>
      </c>
      <c r="N115" s="26">
        <f t="shared" si="13"/>
        <v>0.245</v>
      </c>
      <c r="O115" s="10">
        <f t="shared" si="17"/>
        <v>-3.624999999999992</v>
      </c>
      <c r="P115" s="52" t="s">
        <v>40</v>
      </c>
      <c r="Q115" s="52" t="s">
        <v>45</v>
      </c>
      <c r="R115" s="25">
        <v>1</v>
      </c>
      <c r="S115" s="53"/>
    </row>
    <row r="116" spans="2:19">
      <c r="B116" s="42">
        <v>114</v>
      </c>
      <c r="C116" s="45">
        <v>44493.791666666664</v>
      </c>
      <c r="D116" s="25" t="s">
        <v>716</v>
      </c>
      <c r="E116" s="25" t="s">
        <v>704</v>
      </c>
      <c r="F116" s="25" t="s">
        <v>1018</v>
      </c>
      <c r="G116" s="25">
        <v>200</v>
      </c>
      <c r="H116" s="37">
        <v>1.25</v>
      </c>
      <c r="I116" s="131">
        <v>2</v>
      </c>
      <c r="J116" s="129">
        <f t="shared" si="14"/>
        <v>2</v>
      </c>
      <c r="K116" s="61">
        <f t="shared" si="15"/>
        <v>1</v>
      </c>
      <c r="L116" s="30">
        <v>0.49</v>
      </c>
      <c r="M116" s="7">
        <f t="shared" si="16"/>
        <v>-6.7599999999999838</v>
      </c>
      <c r="N116" s="26">
        <f t="shared" si="13"/>
        <v>0.245</v>
      </c>
      <c r="O116" s="10">
        <f t="shared" si="17"/>
        <v>-3.3799999999999919</v>
      </c>
      <c r="P116" s="52" t="s">
        <v>38</v>
      </c>
      <c r="Q116" s="52" t="s">
        <v>376</v>
      </c>
      <c r="R116" s="25">
        <v>1</v>
      </c>
      <c r="S116" s="53"/>
    </row>
    <row r="117" spans="2:19">
      <c r="B117" s="42">
        <v>115</v>
      </c>
      <c r="C117" s="45">
        <v>44493.822916666664</v>
      </c>
      <c r="D117" s="25" t="s">
        <v>110</v>
      </c>
      <c r="E117" s="25" t="s">
        <v>411</v>
      </c>
      <c r="F117" s="25" t="s">
        <v>997</v>
      </c>
      <c r="G117" s="25">
        <v>200</v>
      </c>
      <c r="H117" s="37">
        <v>1.25</v>
      </c>
      <c r="I117" s="131">
        <v>2</v>
      </c>
      <c r="J117" s="129">
        <f t="shared" si="14"/>
        <v>2</v>
      </c>
      <c r="K117" s="61">
        <f t="shared" si="15"/>
        <v>1</v>
      </c>
      <c r="L117" s="30">
        <v>-2</v>
      </c>
      <c r="M117" s="7">
        <f t="shared" si="16"/>
        <v>-8.7599999999999838</v>
      </c>
      <c r="N117" s="26">
        <f t="shared" si="13"/>
        <v>-1</v>
      </c>
      <c r="O117" s="10">
        <f t="shared" si="17"/>
        <v>-4.3799999999999919</v>
      </c>
      <c r="P117" s="52" t="s">
        <v>29</v>
      </c>
      <c r="Q117" s="52" t="s">
        <v>29</v>
      </c>
      <c r="R117" s="25">
        <v>0</v>
      </c>
      <c r="S117" s="53"/>
    </row>
    <row r="118" spans="2:19">
      <c r="B118" s="42">
        <v>116</v>
      </c>
      <c r="C118" s="45">
        <v>44494.020833333336</v>
      </c>
      <c r="D118" s="25" t="s">
        <v>861</v>
      </c>
      <c r="E118" s="25" t="s">
        <v>998</v>
      </c>
      <c r="F118" s="25" t="s">
        <v>999</v>
      </c>
      <c r="G118" s="25">
        <v>200</v>
      </c>
      <c r="H118" s="37">
        <v>1.25</v>
      </c>
      <c r="I118" s="131">
        <v>2</v>
      </c>
      <c r="J118" s="129">
        <f t="shared" si="14"/>
        <v>2</v>
      </c>
      <c r="K118" s="61">
        <f t="shared" si="15"/>
        <v>1</v>
      </c>
      <c r="L118" s="30"/>
      <c r="M118" s="7">
        <f t="shared" si="16"/>
        <v>-8.7599999999999838</v>
      </c>
      <c r="N118" s="26">
        <f t="shared" si="13"/>
        <v>0</v>
      </c>
      <c r="O118" s="10">
        <f t="shared" si="17"/>
        <v>-4.3799999999999919</v>
      </c>
      <c r="P118" s="52"/>
      <c r="Q118" s="52"/>
      <c r="R118" s="25"/>
      <c r="S118" s="53"/>
    </row>
    <row r="119" spans="2:19" hidden="1">
      <c r="B119" s="42">
        <v>117</v>
      </c>
      <c r="C119" s="45">
        <v>44495.729166666664</v>
      </c>
      <c r="D119" s="25" t="s">
        <v>392</v>
      </c>
      <c r="E119" s="25" t="s">
        <v>408</v>
      </c>
      <c r="F119" s="25" t="s">
        <v>1000</v>
      </c>
      <c r="G119" s="25">
        <v>200</v>
      </c>
      <c r="H119" s="37">
        <v>1.25</v>
      </c>
      <c r="I119" s="131">
        <v>2</v>
      </c>
      <c r="J119" s="129">
        <f t="shared" si="14"/>
        <v>2</v>
      </c>
      <c r="K119" s="61">
        <f t="shared" si="15"/>
        <v>1</v>
      </c>
      <c r="L119" s="30"/>
      <c r="M119" s="7">
        <f t="shared" si="16"/>
        <v>-8.7599999999999838</v>
      </c>
      <c r="N119" s="26">
        <f t="shared" si="13"/>
        <v>0</v>
      </c>
      <c r="O119" s="10">
        <f t="shared" si="17"/>
        <v>-4.3799999999999919</v>
      </c>
      <c r="P119" s="52"/>
      <c r="Q119" s="52"/>
      <c r="R119" s="25"/>
      <c r="S119" s="53"/>
    </row>
    <row r="120" spans="2:19">
      <c r="B120" s="42">
        <v>118</v>
      </c>
      <c r="C120" s="45">
        <v>44495.729166666664</v>
      </c>
      <c r="D120" s="25" t="s">
        <v>392</v>
      </c>
      <c r="E120" s="25" t="s">
        <v>408</v>
      </c>
      <c r="F120" s="25" t="s">
        <v>1000</v>
      </c>
      <c r="G120" s="25"/>
      <c r="H120" s="37"/>
      <c r="I120" s="131"/>
      <c r="J120" s="129">
        <f t="shared" si="14"/>
        <v>0</v>
      </c>
      <c r="K120" s="61" t="str">
        <f t="shared" si="15"/>
        <v>-</v>
      </c>
      <c r="L120" s="30"/>
      <c r="M120" s="7">
        <f t="shared" si="16"/>
        <v>-8.7599999999999838</v>
      </c>
      <c r="N120" s="26" t="str">
        <f t="shared" si="13"/>
        <v>0</v>
      </c>
      <c r="O120" s="10">
        <f t="shared" si="17"/>
        <v>-4.3799999999999919</v>
      </c>
      <c r="P120" s="52"/>
      <c r="Q120" s="52"/>
      <c r="R120" s="25"/>
      <c r="S120" s="53"/>
    </row>
    <row r="121" spans="2:19">
      <c r="B121" s="42">
        <v>119</v>
      </c>
      <c r="C121" s="45">
        <v>44495.8125</v>
      </c>
      <c r="D121" s="25" t="s">
        <v>165</v>
      </c>
      <c r="E121" s="25" t="s">
        <v>879</v>
      </c>
      <c r="F121" s="25" t="s">
        <v>1030</v>
      </c>
      <c r="G121" s="25"/>
      <c r="H121" s="37"/>
      <c r="I121" s="131"/>
      <c r="J121" s="129">
        <f t="shared" si="14"/>
        <v>0</v>
      </c>
      <c r="K121" s="61" t="str">
        <f t="shared" si="15"/>
        <v>-</v>
      </c>
      <c r="L121" s="30"/>
      <c r="M121" s="7">
        <f t="shared" si="16"/>
        <v>-8.7599999999999838</v>
      </c>
      <c r="N121" s="26" t="str">
        <f t="shared" si="13"/>
        <v>0</v>
      </c>
      <c r="O121" s="10">
        <f t="shared" si="17"/>
        <v>-4.3799999999999919</v>
      </c>
      <c r="P121" s="52"/>
      <c r="Q121" s="52"/>
      <c r="R121" s="25"/>
      <c r="S121" s="53"/>
    </row>
    <row r="122" spans="2:19">
      <c r="B122" s="42">
        <v>120</v>
      </c>
      <c r="C122" s="45">
        <v>44495.822916666664</v>
      </c>
      <c r="D122" s="25" t="s">
        <v>793</v>
      </c>
      <c r="E122" s="25" t="s">
        <v>1042</v>
      </c>
      <c r="F122" s="25" t="s">
        <v>781</v>
      </c>
      <c r="G122" s="25"/>
      <c r="H122" s="37"/>
      <c r="I122" s="131"/>
      <c r="J122" s="129">
        <f t="shared" si="14"/>
        <v>0</v>
      </c>
      <c r="K122" s="61" t="str">
        <f t="shared" si="15"/>
        <v>-</v>
      </c>
      <c r="L122" s="30"/>
      <c r="M122" s="7">
        <f t="shared" si="16"/>
        <v>-8.7599999999999838</v>
      </c>
      <c r="N122" s="26" t="str">
        <f t="shared" si="13"/>
        <v>0</v>
      </c>
      <c r="O122" s="10">
        <f t="shared" si="17"/>
        <v>-4.3799999999999919</v>
      </c>
      <c r="P122" s="52"/>
      <c r="Q122" s="52"/>
      <c r="R122" s="25"/>
      <c r="S122" s="53"/>
    </row>
    <row r="123" spans="2:19">
      <c r="B123" s="42">
        <v>121</v>
      </c>
      <c r="C123" s="45">
        <v>44495.822916666664</v>
      </c>
      <c r="D123" s="25" t="s">
        <v>793</v>
      </c>
      <c r="E123" s="25" t="s">
        <v>1043</v>
      </c>
      <c r="F123" s="25" t="s">
        <v>1044</v>
      </c>
      <c r="G123" s="25"/>
      <c r="H123" s="37"/>
      <c r="I123" s="131"/>
      <c r="J123" s="129">
        <f t="shared" si="14"/>
        <v>0</v>
      </c>
      <c r="K123" s="61" t="str">
        <f t="shared" si="15"/>
        <v>-</v>
      </c>
      <c r="L123" s="30"/>
      <c r="M123" s="7">
        <f t="shared" si="16"/>
        <v>-8.7599999999999838</v>
      </c>
      <c r="N123" s="26" t="str">
        <f t="shared" si="13"/>
        <v>0</v>
      </c>
      <c r="O123" s="10">
        <f t="shared" si="17"/>
        <v>-4.3799999999999919</v>
      </c>
      <c r="P123" s="52"/>
      <c r="Q123" s="52"/>
      <c r="R123" s="25"/>
      <c r="S123" s="53"/>
    </row>
    <row r="124" spans="2:19">
      <c r="B124" s="42">
        <v>122</v>
      </c>
      <c r="C124" s="45">
        <v>44496.145833333336</v>
      </c>
      <c r="D124" s="25" t="s">
        <v>861</v>
      </c>
      <c r="E124" s="25" t="s">
        <v>79</v>
      </c>
      <c r="F124" s="25" t="s">
        <v>425</v>
      </c>
      <c r="G124" s="25"/>
      <c r="H124" s="37"/>
      <c r="I124" s="131"/>
      <c r="J124" s="129">
        <f t="shared" si="14"/>
        <v>0</v>
      </c>
      <c r="K124" s="61" t="str">
        <f t="shared" si="15"/>
        <v>-</v>
      </c>
      <c r="L124" s="30"/>
      <c r="M124" s="7">
        <f t="shared" si="16"/>
        <v>-8.7599999999999838</v>
      </c>
      <c r="N124" s="26" t="str">
        <f t="shared" si="13"/>
        <v>0</v>
      </c>
      <c r="O124" s="10">
        <f t="shared" si="17"/>
        <v>-4.3799999999999919</v>
      </c>
      <c r="P124" s="52"/>
      <c r="Q124" s="52"/>
      <c r="R124" s="25"/>
      <c r="S124" s="53"/>
    </row>
    <row r="125" spans="2:19">
      <c r="B125" s="42">
        <v>123</v>
      </c>
      <c r="C125" s="45">
        <v>44496.708333333336</v>
      </c>
      <c r="D125" s="25" t="s">
        <v>128</v>
      </c>
      <c r="E125" s="25" t="s">
        <v>974</v>
      </c>
      <c r="F125" s="25" t="s">
        <v>127</v>
      </c>
      <c r="G125" s="25"/>
      <c r="H125" s="37"/>
      <c r="I125" s="131"/>
      <c r="J125" s="129">
        <f t="shared" si="14"/>
        <v>0</v>
      </c>
      <c r="K125" s="61" t="str">
        <f t="shared" si="15"/>
        <v>-</v>
      </c>
      <c r="L125" s="30"/>
      <c r="M125" s="7">
        <f t="shared" si="16"/>
        <v>-8.7599999999999838</v>
      </c>
      <c r="N125" s="26" t="str">
        <f t="shared" si="13"/>
        <v>0</v>
      </c>
      <c r="O125" s="10">
        <f t="shared" si="17"/>
        <v>-4.3799999999999919</v>
      </c>
      <c r="P125" s="52"/>
      <c r="Q125" s="52"/>
      <c r="R125" s="25"/>
      <c r="S125" s="53"/>
    </row>
    <row r="126" spans="2:19">
      <c r="B126" s="42">
        <v>124</v>
      </c>
      <c r="C126" s="45">
        <v>44496.708333333336</v>
      </c>
      <c r="D126" s="25" t="s">
        <v>128</v>
      </c>
      <c r="E126" s="25" t="s">
        <v>338</v>
      </c>
      <c r="F126" s="25" t="s">
        <v>210</v>
      </c>
      <c r="G126" s="25"/>
      <c r="H126" s="37"/>
      <c r="I126" s="131"/>
      <c r="J126" s="129">
        <f t="shared" si="14"/>
        <v>0</v>
      </c>
      <c r="K126" s="61" t="str">
        <f t="shared" si="15"/>
        <v>-</v>
      </c>
      <c r="L126" s="30"/>
      <c r="M126" s="7">
        <f t="shared" si="16"/>
        <v>-8.7599999999999838</v>
      </c>
      <c r="N126" s="26" t="str">
        <f t="shared" si="13"/>
        <v>0</v>
      </c>
      <c r="O126" s="10">
        <f t="shared" si="17"/>
        <v>-4.3799999999999919</v>
      </c>
      <c r="P126" s="52"/>
      <c r="Q126" s="52"/>
      <c r="R126" s="25"/>
      <c r="S126" s="53"/>
    </row>
    <row r="127" spans="2:19">
      <c r="B127" s="42">
        <v>125</v>
      </c>
      <c r="C127" s="45">
        <v>44496.729166666664</v>
      </c>
      <c r="D127" s="25" t="s">
        <v>392</v>
      </c>
      <c r="E127" s="25" t="s">
        <v>1045</v>
      </c>
      <c r="F127" s="25" t="s">
        <v>1046</v>
      </c>
      <c r="G127" s="25"/>
      <c r="H127" s="37"/>
      <c r="I127" s="131"/>
      <c r="J127" s="129">
        <f t="shared" si="14"/>
        <v>0</v>
      </c>
      <c r="K127" s="61" t="str">
        <f t="shared" si="15"/>
        <v>-</v>
      </c>
      <c r="L127" s="30"/>
      <c r="M127" s="7">
        <f t="shared" si="16"/>
        <v>-8.7599999999999838</v>
      </c>
      <c r="N127" s="26" t="str">
        <f t="shared" si="13"/>
        <v>0</v>
      </c>
      <c r="O127" s="10">
        <f t="shared" si="17"/>
        <v>-4.3799999999999919</v>
      </c>
      <c r="P127" s="52"/>
      <c r="Q127" s="52"/>
      <c r="R127" s="25"/>
      <c r="S127" s="53"/>
    </row>
    <row r="128" spans="2:19">
      <c r="B128" s="42">
        <v>126</v>
      </c>
      <c r="C128" s="45">
        <v>44496.729166666664</v>
      </c>
      <c r="D128" s="25" t="s">
        <v>392</v>
      </c>
      <c r="E128" s="25" t="s">
        <v>399</v>
      </c>
      <c r="F128" s="25" t="s">
        <v>1047</v>
      </c>
      <c r="G128" s="25"/>
      <c r="H128" s="37"/>
      <c r="I128" s="131"/>
      <c r="J128" s="129">
        <f t="shared" si="14"/>
        <v>0</v>
      </c>
      <c r="K128" s="61" t="str">
        <f t="shared" si="15"/>
        <v>-</v>
      </c>
      <c r="L128" s="30"/>
      <c r="M128" s="7">
        <f t="shared" si="16"/>
        <v>-8.7599999999999838</v>
      </c>
      <c r="N128" s="26" t="str">
        <f t="shared" si="13"/>
        <v>0</v>
      </c>
      <c r="O128" s="10">
        <f t="shared" si="17"/>
        <v>-4.3799999999999919</v>
      </c>
      <c r="P128" s="52"/>
      <c r="Q128" s="52"/>
      <c r="R128" s="25"/>
      <c r="S128" s="53"/>
    </row>
    <row r="129" spans="2:19">
      <c r="B129" s="42">
        <v>127</v>
      </c>
      <c r="C129" s="45">
        <v>44496.75</v>
      </c>
      <c r="D129" s="25" t="s">
        <v>149</v>
      </c>
      <c r="E129" s="25" t="s">
        <v>807</v>
      </c>
      <c r="F129" s="25" t="s">
        <v>1001</v>
      </c>
      <c r="G129" s="25"/>
      <c r="H129" s="37"/>
      <c r="I129" s="131"/>
      <c r="J129" s="129">
        <f t="shared" si="14"/>
        <v>0</v>
      </c>
      <c r="K129" s="61" t="str">
        <f t="shared" si="15"/>
        <v>-</v>
      </c>
      <c r="L129" s="30"/>
      <c r="M129" s="7">
        <f t="shared" si="16"/>
        <v>-8.7599999999999838</v>
      </c>
      <c r="N129" s="26" t="str">
        <f t="shared" si="13"/>
        <v>0</v>
      </c>
      <c r="O129" s="10">
        <f t="shared" si="17"/>
        <v>-4.3799999999999919</v>
      </c>
      <c r="P129" s="52"/>
      <c r="Q129" s="52"/>
      <c r="R129" s="25"/>
      <c r="S129" s="53"/>
    </row>
    <row r="130" spans="2:19">
      <c r="B130" s="42">
        <v>128</v>
      </c>
      <c r="C130" s="45">
        <v>44496.791666666664</v>
      </c>
      <c r="D130" s="25" t="s">
        <v>128</v>
      </c>
      <c r="E130" s="25" t="s">
        <v>187</v>
      </c>
      <c r="F130" s="25" t="s">
        <v>659</v>
      </c>
      <c r="G130" s="25"/>
      <c r="H130" s="37"/>
      <c r="I130" s="131"/>
      <c r="J130" s="129">
        <f t="shared" si="14"/>
        <v>0</v>
      </c>
      <c r="K130" s="61" t="str">
        <f t="shared" si="15"/>
        <v>-</v>
      </c>
      <c r="L130" s="30"/>
      <c r="M130" s="7">
        <f t="shared" si="16"/>
        <v>-8.7599999999999838</v>
      </c>
      <c r="N130" s="26" t="str">
        <f t="shared" si="13"/>
        <v>0</v>
      </c>
      <c r="O130" s="10">
        <f t="shared" si="17"/>
        <v>-4.3799999999999919</v>
      </c>
      <c r="P130" s="52"/>
      <c r="Q130" s="52"/>
      <c r="R130" s="25"/>
      <c r="S130" s="53"/>
    </row>
    <row r="131" spans="2:19">
      <c r="B131" s="42">
        <v>129</v>
      </c>
      <c r="C131" s="45">
        <v>44496.822916666664</v>
      </c>
      <c r="D131" s="25" t="s">
        <v>392</v>
      </c>
      <c r="E131" s="25" t="s">
        <v>433</v>
      </c>
      <c r="F131" s="25" t="s">
        <v>995</v>
      </c>
      <c r="G131" s="25"/>
      <c r="H131" s="37"/>
      <c r="I131" s="131"/>
      <c r="J131" s="129">
        <f t="shared" si="14"/>
        <v>0</v>
      </c>
      <c r="K131" s="61" t="str">
        <f t="shared" si="15"/>
        <v>-</v>
      </c>
      <c r="L131" s="30"/>
      <c r="M131" s="7">
        <f t="shared" si="16"/>
        <v>-8.7599999999999838</v>
      </c>
      <c r="N131" s="26" t="str">
        <f t="shared" si="13"/>
        <v>0</v>
      </c>
      <c r="O131" s="10">
        <f t="shared" si="17"/>
        <v>-4.3799999999999919</v>
      </c>
      <c r="P131" s="52"/>
      <c r="Q131" s="52"/>
      <c r="R131" s="25"/>
      <c r="S131" s="53"/>
    </row>
    <row r="132" spans="2:19">
      <c r="B132" s="42">
        <v>130</v>
      </c>
      <c r="C132" s="45">
        <v>44496.822916666664</v>
      </c>
      <c r="D132" s="25" t="s">
        <v>392</v>
      </c>
      <c r="E132" s="25" t="s">
        <v>394</v>
      </c>
      <c r="F132" s="25" t="s">
        <v>1048</v>
      </c>
      <c r="G132" s="25"/>
      <c r="H132" s="37"/>
      <c r="I132" s="131"/>
      <c r="J132" s="129">
        <f t="shared" ref="J132:J195" si="18">I132</f>
        <v>0</v>
      </c>
      <c r="K132" s="61" t="str">
        <f t="shared" si="15"/>
        <v>-</v>
      </c>
      <c r="L132" s="30"/>
      <c r="M132" s="7">
        <f t="shared" si="16"/>
        <v>-8.7599999999999838</v>
      </c>
      <c r="N132" s="26" t="str">
        <f t="shared" si="13"/>
        <v>0</v>
      </c>
      <c r="O132" s="10">
        <f t="shared" si="17"/>
        <v>-4.3799999999999919</v>
      </c>
      <c r="P132" s="52"/>
      <c r="Q132" s="52"/>
      <c r="R132" s="25"/>
      <c r="S132" s="53"/>
    </row>
    <row r="133" spans="2:19">
      <c r="B133" s="42">
        <v>131</v>
      </c>
      <c r="C133" s="45"/>
      <c r="D133" s="25"/>
      <c r="E133" s="25"/>
      <c r="F133" s="25"/>
      <c r="G133" s="25"/>
      <c r="H133" s="37"/>
      <c r="I133" s="131"/>
      <c r="J133" s="129">
        <f t="shared" si="18"/>
        <v>0</v>
      </c>
      <c r="K133" s="61" t="str">
        <f t="shared" si="15"/>
        <v>-</v>
      </c>
      <c r="L133" s="30"/>
      <c r="M133" s="7">
        <f t="shared" si="16"/>
        <v>-8.7599999999999838</v>
      </c>
      <c r="N133" s="26" t="str">
        <f t="shared" si="13"/>
        <v>0</v>
      </c>
      <c r="O133" s="10">
        <f t="shared" si="17"/>
        <v>-4.3799999999999919</v>
      </c>
      <c r="P133" s="52"/>
      <c r="Q133" s="52"/>
      <c r="R133" s="25"/>
      <c r="S133" s="53"/>
    </row>
    <row r="134" spans="2:19">
      <c r="B134" s="42">
        <v>132</v>
      </c>
      <c r="C134" s="45"/>
      <c r="D134" s="25"/>
      <c r="E134" s="25"/>
      <c r="F134" s="25"/>
      <c r="G134" s="25"/>
      <c r="H134" s="37"/>
      <c r="I134" s="131"/>
      <c r="J134" s="129">
        <f t="shared" si="18"/>
        <v>0</v>
      </c>
      <c r="K134" s="61" t="str">
        <f t="shared" si="15"/>
        <v>-</v>
      </c>
      <c r="L134" s="30"/>
      <c r="M134" s="7">
        <f t="shared" ref="M134:M197" si="19">L134+M133</f>
        <v>-8.7599999999999838</v>
      </c>
      <c r="N134" s="26" t="str">
        <f t="shared" si="13"/>
        <v>0</v>
      </c>
      <c r="O134" s="10">
        <f t="shared" si="17"/>
        <v>-4.3799999999999919</v>
      </c>
      <c r="P134" s="52"/>
      <c r="Q134" s="52"/>
      <c r="R134" s="25"/>
      <c r="S134" s="53"/>
    </row>
    <row r="135" spans="2:19">
      <c r="B135" s="42">
        <v>133</v>
      </c>
      <c r="C135" s="45"/>
      <c r="D135" s="25"/>
      <c r="E135" s="25"/>
      <c r="F135" s="25"/>
      <c r="G135" s="25"/>
      <c r="H135" s="37"/>
      <c r="I135" s="131"/>
      <c r="J135" s="129">
        <f t="shared" si="18"/>
        <v>0</v>
      </c>
      <c r="K135" s="61" t="str">
        <f t="shared" si="15"/>
        <v>-</v>
      </c>
      <c r="L135" s="30"/>
      <c r="M135" s="7">
        <f t="shared" si="19"/>
        <v>-8.7599999999999838</v>
      </c>
      <c r="N135" s="26" t="str">
        <f t="shared" si="13"/>
        <v>0</v>
      </c>
      <c r="O135" s="10">
        <f t="shared" ref="O135:O198" si="20">N135+O134</f>
        <v>-4.3799999999999919</v>
      </c>
      <c r="P135" s="52"/>
      <c r="Q135" s="52"/>
      <c r="R135" s="25"/>
      <c r="S135" s="53"/>
    </row>
    <row r="136" spans="2:19">
      <c r="B136" s="42">
        <v>134</v>
      </c>
      <c r="C136" s="45"/>
      <c r="D136" s="25"/>
      <c r="E136" s="25"/>
      <c r="F136" s="25"/>
      <c r="G136" s="25"/>
      <c r="H136" s="37"/>
      <c r="I136" s="131"/>
      <c r="J136" s="129">
        <f t="shared" si="18"/>
        <v>0</v>
      </c>
      <c r="K136" s="61" t="str">
        <f t="shared" si="15"/>
        <v>-</v>
      </c>
      <c r="L136" s="30"/>
      <c r="M136" s="7">
        <f t="shared" si="19"/>
        <v>-8.7599999999999838</v>
      </c>
      <c r="N136" s="26" t="str">
        <f t="shared" si="13"/>
        <v>0</v>
      </c>
      <c r="O136" s="10">
        <f t="shared" si="20"/>
        <v>-4.3799999999999919</v>
      </c>
      <c r="P136" s="52"/>
      <c r="Q136" s="52"/>
      <c r="R136" s="25"/>
      <c r="S136" s="53"/>
    </row>
    <row r="137" spans="2:19">
      <c r="B137" s="42">
        <v>135</v>
      </c>
      <c r="C137" s="45"/>
      <c r="D137" s="25"/>
      <c r="E137" s="25"/>
      <c r="F137" s="25"/>
      <c r="G137" s="25"/>
      <c r="H137" s="37"/>
      <c r="I137" s="131"/>
      <c r="J137" s="129">
        <f t="shared" si="18"/>
        <v>0</v>
      </c>
      <c r="K137" s="61" t="str">
        <f t="shared" si="15"/>
        <v>-</v>
      </c>
      <c r="L137" s="30"/>
      <c r="M137" s="7">
        <f t="shared" si="19"/>
        <v>-8.7599999999999838</v>
      </c>
      <c r="N137" s="26" t="str">
        <f t="shared" si="13"/>
        <v>0</v>
      </c>
      <c r="O137" s="10">
        <f t="shared" si="20"/>
        <v>-4.3799999999999919</v>
      </c>
      <c r="P137" s="52"/>
      <c r="Q137" s="52"/>
      <c r="R137" s="25"/>
      <c r="S137" s="53"/>
    </row>
    <row r="138" spans="2:19">
      <c r="B138" s="42">
        <v>136</v>
      </c>
      <c r="C138" s="45"/>
      <c r="D138" s="25"/>
      <c r="E138" s="25"/>
      <c r="F138" s="25"/>
      <c r="G138" s="25"/>
      <c r="H138" s="37"/>
      <c r="I138" s="131"/>
      <c r="J138" s="129">
        <f t="shared" si="18"/>
        <v>0</v>
      </c>
      <c r="K138" s="61" t="str">
        <f t="shared" si="15"/>
        <v>-</v>
      </c>
      <c r="L138" s="30"/>
      <c r="M138" s="7">
        <f t="shared" si="19"/>
        <v>-8.7599999999999838</v>
      </c>
      <c r="N138" s="26" t="str">
        <f t="shared" si="13"/>
        <v>0</v>
      </c>
      <c r="O138" s="10">
        <f t="shared" si="20"/>
        <v>-4.3799999999999919</v>
      </c>
      <c r="P138" s="52"/>
      <c r="Q138" s="52"/>
      <c r="R138" s="25"/>
      <c r="S138" s="53"/>
    </row>
    <row r="139" spans="2:19">
      <c r="B139" s="42">
        <v>137</v>
      </c>
      <c r="C139" s="45"/>
      <c r="D139" s="25"/>
      <c r="E139" s="25"/>
      <c r="F139" s="25"/>
      <c r="G139" s="25"/>
      <c r="H139" s="37"/>
      <c r="I139" s="131"/>
      <c r="J139" s="129">
        <f t="shared" si="18"/>
        <v>0</v>
      </c>
      <c r="K139" s="61" t="str">
        <f t="shared" si="15"/>
        <v>-</v>
      </c>
      <c r="L139" s="30"/>
      <c r="M139" s="7">
        <f t="shared" si="19"/>
        <v>-8.7599999999999838</v>
      </c>
      <c r="N139" s="26" t="str">
        <f t="shared" si="13"/>
        <v>0</v>
      </c>
      <c r="O139" s="10">
        <f t="shared" si="20"/>
        <v>-4.3799999999999919</v>
      </c>
      <c r="P139" s="52"/>
      <c r="Q139" s="52"/>
      <c r="R139" s="25"/>
      <c r="S139" s="53"/>
    </row>
    <row r="140" spans="2:19">
      <c r="B140" s="42">
        <v>138</v>
      </c>
      <c r="C140" s="45"/>
      <c r="D140" s="25"/>
      <c r="E140" s="25"/>
      <c r="F140" s="25"/>
      <c r="G140" s="25"/>
      <c r="H140" s="37"/>
      <c r="I140" s="131"/>
      <c r="J140" s="129">
        <f t="shared" si="18"/>
        <v>0</v>
      </c>
      <c r="K140" s="61" t="str">
        <f t="shared" si="15"/>
        <v>-</v>
      </c>
      <c r="L140" s="30"/>
      <c r="M140" s="7">
        <f t="shared" si="19"/>
        <v>-8.7599999999999838</v>
      </c>
      <c r="N140" s="26" t="str">
        <f t="shared" si="13"/>
        <v>0</v>
      </c>
      <c r="O140" s="10">
        <f t="shared" si="20"/>
        <v>-4.3799999999999919</v>
      </c>
      <c r="P140" s="52"/>
      <c r="Q140" s="52"/>
      <c r="R140" s="25"/>
      <c r="S140" s="53"/>
    </row>
    <row r="141" spans="2:19">
      <c r="B141" s="42">
        <v>139</v>
      </c>
      <c r="C141" s="45"/>
      <c r="D141" s="25"/>
      <c r="E141" s="25"/>
      <c r="F141" s="25"/>
      <c r="G141" s="25"/>
      <c r="H141" s="37"/>
      <c r="I141" s="131"/>
      <c r="J141" s="129">
        <f t="shared" si="18"/>
        <v>0</v>
      </c>
      <c r="K141" s="61" t="str">
        <f t="shared" si="15"/>
        <v>-</v>
      </c>
      <c r="L141" s="30"/>
      <c r="M141" s="7">
        <f t="shared" si="19"/>
        <v>-8.7599999999999838</v>
      </c>
      <c r="N141" s="26" t="str">
        <f t="shared" si="13"/>
        <v>0</v>
      </c>
      <c r="O141" s="10">
        <f t="shared" si="20"/>
        <v>-4.3799999999999919</v>
      </c>
      <c r="P141" s="52"/>
      <c r="Q141" s="52"/>
      <c r="R141" s="25"/>
      <c r="S141" s="53"/>
    </row>
    <row r="142" spans="2:19">
      <c r="B142" s="42">
        <v>140</v>
      </c>
      <c r="C142" s="45"/>
      <c r="D142" s="25"/>
      <c r="E142" s="25"/>
      <c r="F142" s="25"/>
      <c r="G142" s="25"/>
      <c r="H142" s="37"/>
      <c r="I142" s="131"/>
      <c r="J142" s="129">
        <f t="shared" si="18"/>
        <v>0</v>
      </c>
      <c r="K142" s="61" t="str">
        <f t="shared" si="15"/>
        <v>-</v>
      </c>
      <c r="L142" s="30"/>
      <c r="M142" s="7">
        <f t="shared" si="19"/>
        <v>-8.7599999999999838</v>
      </c>
      <c r="N142" s="26" t="str">
        <f t="shared" si="13"/>
        <v>0</v>
      </c>
      <c r="O142" s="10">
        <f t="shared" si="20"/>
        <v>-4.3799999999999919</v>
      </c>
      <c r="P142" s="52"/>
      <c r="Q142" s="52"/>
      <c r="R142" s="25"/>
      <c r="S142" s="53"/>
    </row>
    <row r="143" spans="2:19">
      <c r="B143" s="42">
        <v>141</v>
      </c>
      <c r="C143" s="45"/>
      <c r="D143" s="25"/>
      <c r="E143" s="25"/>
      <c r="F143" s="25"/>
      <c r="G143" s="25"/>
      <c r="H143" s="37"/>
      <c r="I143" s="131"/>
      <c r="J143" s="129">
        <f t="shared" si="18"/>
        <v>0</v>
      </c>
      <c r="K143" s="61" t="str">
        <f t="shared" si="15"/>
        <v>-</v>
      </c>
      <c r="L143" s="30"/>
      <c r="M143" s="7">
        <f t="shared" si="19"/>
        <v>-8.7599999999999838</v>
      </c>
      <c r="N143" s="26" t="str">
        <f t="shared" si="13"/>
        <v>0</v>
      </c>
      <c r="O143" s="10">
        <f t="shared" si="20"/>
        <v>-4.3799999999999919</v>
      </c>
      <c r="P143" s="52"/>
      <c r="Q143" s="52"/>
      <c r="R143" s="25"/>
      <c r="S143" s="53"/>
    </row>
    <row r="144" spans="2:19">
      <c r="B144" s="42">
        <v>142</v>
      </c>
      <c r="C144" s="45"/>
      <c r="D144" s="25"/>
      <c r="E144" s="25"/>
      <c r="F144" s="25"/>
      <c r="G144" s="25"/>
      <c r="H144" s="37"/>
      <c r="I144" s="131"/>
      <c r="J144" s="129">
        <f t="shared" si="18"/>
        <v>0</v>
      </c>
      <c r="K144" s="61" t="str">
        <f t="shared" si="15"/>
        <v>-</v>
      </c>
      <c r="L144" s="30"/>
      <c r="M144" s="7">
        <f t="shared" si="19"/>
        <v>-8.7599999999999838</v>
      </c>
      <c r="N144" s="26" t="str">
        <f t="shared" si="13"/>
        <v>0</v>
      </c>
      <c r="O144" s="10">
        <f t="shared" si="20"/>
        <v>-4.3799999999999919</v>
      </c>
      <c r="P144" s="52"/>
      <c r="Q144" s="52"/>
      <c r="R144" s="25"/>
      <c r="S144" s="53"/>
    </row>
    <row r="145" spans="2:19">
      <c r="B145" s="42">
        <v>143</v>
      </c>
      <c r="C145" s="45"/>
      <c r="D145" s="25"/>
      <c r="E145" s="25"/>
      <c r="F145" s="25"/>
      <c r="G145" s="25"/>
      <c r="H145" s="37"/>
      <c r="I145" s="131"/>
      <c r="J145" s="129">
        <f t="shared" si="18"/>
        <v>0</v>
      </c>
      <c r="K145" s="61" t="str">
        <f t="shared" si="15"/>
        <v>-</v>
      </c>
      <c r="L145" s="30"/>
      <c r="M145" s="7">
        <f t="shared" si="19"/>
        <v>-8.7599999999999838</v>
      </c>
      <c r="N145" s="26" t="str">
        <f t="shared" si="13"/>
        <v>0</v>
      </c>
      <c r="O145" s="10">
        <f t="shared" si="20"/>
        <v>-4.3799999999999919</v>
      </c>
      <c r="P145" s="52"/>
      <c r="Q145" s="52"/>
      <c r="R145" s="25"/>
      <c r="S145" s="53"/>
    </row>
    <row r="146" spans="2:19">
      <c r="B146" s="42">
        <v>144</v>
      </c>
      <c r="C146" s="45"/>
      <c r="D146" s="25"/>
      <c r="E146" s="25"/>
      <c r="F146" s="25"/>
      <c r="G146" s="25"/>
      <c r="H146" s="37"/>
      <c r="I146" s="131"/>
      <c r="J146" s="129">
        <f t="shared" si="18"/>
        <v>0</v>
      </c>
      <c r="K146" s="61" t="str">
        <f t="shared" si="15"/>
        <v>-</v>
      </c>
      <c r="L146" s="30"/>
      <c r="M146" s="7">
        <f t="shared" si="19"/>
        <v>-8.7599999999999838</v>
      </c>
      <c r="N146" s="26" t="str">
        <f t="shared" si="13"/>
        <v>0</v>
      </c>
      <c r="O146" s="10">
        <f t="shared" si="20"/>
        <v>-4.3799999999999919</v>
      </c>
      <c r="P146" s="52"/>
      <c r="Q146" s="52"/>
      <c r="R146" s="25"/>
      <c r="S146" s="53"/>
    </row>
    <row r="147" spans="2:19">
      <c r="B147" s="42">
        <v>145</v>
      </c>
      <c r="C147" s="45"/>
      <c r="D147" s="25"/>
      <c r="E147" s="25"/>
      <c r="F147" s="25"/>
      <c r="G147" s="25"/>
      <c r="H147" s="37"/>
      <c r="I147" s="131"/>
      <c r="J147" s="129">
        <f t="shared" si="18"/>
        <v>0</v>
      </c>
      <c r="K147" s="61" t="str">
        <f t="shared" si="15"/>
        <v>-</v>
      </c>
      <c r="L147" s="30"/>
      <c r="M147" s="7">
        <f t="shared" si="19"/>
        <v>-8.7599999999999838</v>
      </c>
      <c r="N147" s="26" t="str">
        <f t="shared" si="13"/>
        <v>0</v>
      </c>
      <c r="O147" s="10">
        <f t="shared" si="20"/>
        <v>-4.3799999999999919</v>
      </c>
      <c r="P147" s="52"/>
      <c r="Q147" s="52"/>
      <c r="R147" s="25"/>
      <c r="S147" s="53"/>
    </row>
    <row r="148" spans="2:19">
      <c r="B148" s="42">
        <v>146</v>
      </c>
      <c r="C148" s="45"/>
      <c r="D148" s="25"/>
      <c r="E148" s="25"/>
      <c r="F148" s="25"/>
      <c r="G148" s="25"/>
      <c r="H148" s="37"/>
      <c r="I148" s="131"/>
      <c r="J148" s="129">
        <f t="shared" si="18"/>
        <v>0</v>
      </c>
      <c r="K148" s="61" t="str">
        <f t="shared" si="15"/>
        <v>-</v>
      </c>
      <c r="L148" s="30"/>
      <c r="M148" s="7">
        <f t="shared" si="19"/>
        <v>-8.7599999999999838</v>
      </c>
      <c r="N148" s="26" t="str">
        <f t="shared" si="13"/>
        <v>0</v>
      </c>
      <c r="O148" s="10">
        <f t="shared" si="20"/>
        <v>-4.3799999999999919</v>
      </c>
      <c r="P148" s="52"/>
      <c r="Q148" s="52"/>
      <c r="R148" s="25"/>
      <c r="S148" s="53"/>
    </row>
    <row r="149" spans="2:19">
      <c r="B149" s="42">
        <v>147</v>
      </c>
      <c r="C149" s="45"/>
      <c r="D149" s="25"/>
      <c r="E149" s="25"/>
      <c r="F149" s="25"/>
      <c r="G149" s="25"/>
      <c r="H149" s="37"/>
      <c r="I149" s="131"/>
      <c r="J149" s="129">
        <f t="shared" si="18"/>
        <v>0</v>
      </c>
      <c r="K149" s="61" t="str">
        <f t="shared" si="15"/>
        <v>-</v>
      </c>
      <c r="L149" s="30"/>
      <c r="M149" s="7">
        <f t="shared" si="19"/>
        <v>-8.7599999999999838</v>
      </c>
      <c r="N149" s="26" t="str">
        <f t="shared" si="13"/>
        <v>0</v>
      </c>
      <c r="O149" s="10">
        <f t="shared" si="20"/>
        <v>-4.3799999999999919</v>
      </c>
      <c r="P149" s="52"/>
      <c r="Q149" s="52"/>
      <c r="R149" s="25"/>
      <c r="S149" s="53"/>
    </row>
    <row r="150" spans="2:19">
      <c r="B150" s="42">
        <v>148</v>
      </c>
      <c r="C150" s="45"/>
      <c r="D150" s="25"/>
      <c r="E150" s="25"/>
      <c r="F150" s="25"/>
      <c r="G150" s="25"/>
      <c r="H150" s="37"/>
      <c r="I150" s="131"/>
      <c r="J150" s="129">
        <f t="shared" si="18"/>
        <v>0</v>
      </c>
      <c r="K150" s="61" t="str">
        <f t="shared" si="15"/>
        <v>-</v>
      </c>
      <c r="L150" s="30"/>
      <c r="M150" s="7">
        <f t="shared" si="19"/>
        <v>-8.7599999999999838</v>
      </c>
      <c r="N150" s="26" t="str">
        <f t="shared" si="13"/>
        <v>0</v>
      </c>
      <c r="O150" s="10">
        <f t="shared" si="20"/>
        <v>-4.3799999999999919</v>
      </c>
      <c r="P150" s="52"/>
      <c r="Q150" s="52"/>
      <c r="R150" s="25"/>
      <c r="S150" s="53"/>
    </row>
    <row r="151" spans="2:19">
      <c r="B151" s="42">
        <v>149</v>
      </c>
      <c r="C151" s="45"/>
      <c r="D151" s="25"/>
      <c r="E151" s="25"/>
      <c r="F151" s="25"/>
      <c r="G151" s="25"/>
      <c r="H151" s="37"/>
      <c r="I151" s="131"/>
      <c r="J151" s="129">
        <f t="shared" si="18"/>
        <v>0</v>
      </c>
      <c r="K151" s="61" t="str">
        <f t="shared" si="15"/>
        <v>-</v>
      </c>
      <c r="L151" s="30"/>
      <c r="M151" s="7">
        <f t="shared" si="19"/>
        <v>-8.7599999999999838</v>
      </c>
      <c r="N151" s="26" t="str">
        <f t="shared" si="13"/>
        <v>0</v>
      </c>
      <c r="O151" s="10">
        <f t="shared" si="20"/>
        <v>-4.3799999999999919</v>
      </c>
      <c r="P151" s="52"/>
      <c r="Q151" s="52"/>
      <c r="R151" s="25"/>
      <c r="S151" s="53"/>
    </row>
    <row r="152" spans="2:19">
      <c r="B152" s="42">
        <v>150</v>
      </c>
      <c r="C152" s="45"/>
      <c r="D152" s="25"/>
      <c r="E152" s="25"/>
      <c r="F152" s="25"/>
      <c r="G152" s="25"/>
      <c r="H152" s="37"/>
      <c r="I152" s="131"/>
      <c r="J152" s="129">
        <f t="shared" si="18"/>
        <v>0</v>
      </c>
      <c r="K152" s="61" t="str">
        <f t="shared" si="15"/>
        <v>-</v>
      </c>
      <c r="L152" s="30"/>
      <c r="M152" s="7">
        <f t="shared" si="19"/>
        <v>-8.7599999999999838</v>
      </c>
      <c r="N152" s="26" t="str">
        <f t="shared" si="13"/>
        <v>0</v>
      </c>
      <c r="O152" s="10">
        <f t="shared" si="20"/>
        <v>-4.3799999999999919</v>
      </c>
      <c r="P152" s="52"/>
      <c r="Q152" s="52"/>
      <c r="R152" s="25"/>
      <c r="S152" s="53"/>
    </row>
    <row r="153" spans="2:19">
      <c r="B153" s="42">
        <v>151</v>
      </c>
      <c r="C153" s="45"/>
      <c r="D153" s="25"/>
      <c r="E153" s="25"/>
      <c r="F153" s="25"/>
      <c r="G153" s="25"/>
      <c r="H153" s="37"/>
      <c r="I153" s="131"/>
      <c r="J153" s="129">
        <f t="shared" si="18"/>
        <v>0</v>
      </c>
      <c r="K153" s="61" t="str">
        <f t="shared" si="15"/>
        <v>-</v>
      </c>
      <c r="L153" s="30"/>
      <c r="M153" s="7">
        <f t="shared" si="19"/>
        <v>-8.7599999999999838</v>
      </c>
      <c r="N153" s="26" t="str">
        <f t="shared" si="13"/>
        <v>0</v>
      </c>
      <c r="O153" s="10">
        <f t="shared" si="20"/>
        <v>-4.3799999999999919</v>
      </c>
      <c r="P153" s="52"/>
      <c r="Q153" s="52"/>
      <c r="R153" s="25"/>
      <c r="S153" s="53"/>
    </row>
    <row r="154" spans="2:19">
      <c r="B154" s="42">
        <v>152</v>
      </c>
      <c r="C154" s="45"/>
      <c r="D154" s="25"/>
      <c r="E154" s="25"/>
      <c r="F154" s="25"/>
      <c r="G154" s="25"/>
      <c r="H154" s="37"/>
      <c r="I154" s="131"/>
      <c r="J154" s="129">
        <f t="shared" si="18"/>
        <v>0</v>
      </c>
      <c r="K154" s="61" t="str">
        <f t="shared" si="15"/>
        <v>-</v>
      </c>
      <c r="L154" s="30"/>
      <c r="M154" s="7">
        <f t="shared" si="19"/>
        <v>-8.7599999999999838</v>
      </c>
      <c r="N154" s="26" t="str">
        <f t="shared" si="13"/>
        <v>0</v>
      </c>
      <c r="O154" s="10">
        <f t="shared" si="20"/>
        <v>-4.3799999999999919</v>
      </c>
      <c r="P154" s="52"/>
      <c r="Q154" s="52"/>
      <c r="R154" s="25"/>
      <c r="S154" s="53"/>
    </row>
    <row r="155" spans="2:19">
      <c r="B155" s="42">
        <v>153</v>
      </c>
      <c r="C155" s="45"/>
      <c r="D155" s="25"/>
      <c r="E155" s="25"/>
      <c r="F155" s="25"/>
      <c r="G155" s="25"/>
      <c r="H155" s="37"/>
      <c r="I155" s="131"/>
      <c r="J155" s="129">
        <f t="shared" si="18"/>
        <v>0</v>
      </c>
      <c r="K155" s="61" t="str">
        <f t="shared" si="15"/>
        <v>-</v>
      </c>
      <c r="L155" s="30"/>
      <c r="M155" s="7">
        <f t="shared" si="19"/>
        <v>-8.7599999999999838</v>
      </c>
      <c r="N155" s="26" t="str">
        <f t="shared" si="13"/>
        <v>0</v>
      </c>
      <c r="O155" s="10">
        <f t="shared" si="20"/>
        <v>-4.3799999999999919</v>
      </c>
      <c r="P155" s="52"/>
      <c r="Q155" s="52"/>
      <c r="R155" s="25"/>
      <c r="S155" s="53"/>
    </row>
    <row r="156" spans="2:19">
      <c r="B156" s="42">
        <v>154</v>
      </c>
      <c r="C156" s="45"/>
      <c r="D156" s="25"/>
      <c r="E156" s="25"/>
      <c r="F156" s="25"/>
      <c r="G156" s="25"/>
      <c r="H156" s="37"/>
      <c r="I156" s="131"/>
      <c r="J156" s="129">
        <f t="shared" si="18"/>
        <v>0</v>
      </c>
      <c r="K156" s="61" t="str">
        <f t="shared" si="15"/>
        <v>-</v>
      </c>
      <c r="L156" s="30"/>
      <c r="M156" s="7">
        <f t="shared" si="19"/>
        <v>-8.7599999999999838</v>
      </c>
      <c r="N156" s="26" t="str">
        <f t="shared" si="13"/>
        <v>0</v>
      </c>
      <c r="O156" s="10">
        <f t="shared" si="20"/>
        <v>-4.3799999999999919</v>
      </c>
      <c r="P156" s="52"/>
      <c r="Q156" s="52"/>
      <c r="R156" s="25"/>
      <c r="S156" s="53"/>
    </row>
    <row r="157" spans="2:19">
      <c r="B157" s="42">
        <v>155</v>
      </c>
      <c r="C157" s="45"/>
      <c r="D157" s="25"/>
      <c r="E157" s="25"/>
      <c r="F157" s="25"/>
      <c r="G157" s="25"/>
      <c r="H157" s="37"/>
      <c r="I157" s="131"/>
      <c r="J157" s="129">
        <f t="shared" si="18"/>
        <v>0</v>
      </c>
      <c r="K157" s="61" t="str">
        <f t="shared" si="15"/>
        <v>-</v>
      </c>
      <c r="L157" s="30"/>
      <c r="M157" s="7">
        <f t="shared" si="19"/>
        <v>-8.7599999999999838</v>
      </c>
      <c r="N157" s="26" t="str">
        <f t="shared" si="13"/>
        <v>0</v>
      </c>
      <c r="O157" s="10">
        <f t="shared" si="20"/>
        <v>-4.3799999999999919</v>
      </c>
      <c r="P157" s="52"/>
      <c r="Q157" s="52"/>
      <c r="R157" s="25"/>
      <c r="S157" s="53"/>
    </row>
    <row r="158" spans="2:19">
      <c r="B158" s="42">
        <v>156</v>
      </c>
      <c r="C158" s="45"/>
      <c r="D158" s="25"/>
      <c r="E158" s="25"/>
      <c r="F158" s="25"/>
      <c r="G158" s="25"/>
      <c r="H158" s="37"/>
      <c r="I158" s="131"/>
      <c r="J158" s="129">
        <f t="shared" si="18"/>
        <v>0</v>
      </c>
      <c r="K158" s="61" t="str">
        <f t="shared" si="15"/>
        <v>-</v>
      </c>
      <c r="L158" s="30"/>
      <c r="M158" s="7">
        <f t="shared" si="19"/>
        <v>-8.7599999999999838</v>
      </c>
      <c r="N158" s="26" t="str">
        <f t="shared" si="13"/>
        <v>0</v>
      </c>
      <c r="O158" s="10">
        <f t="shared" si="20"/>
        <v>-4.3799999999999919</v>
      </c>
      <c r="P158" s="52"/>
      <c r="Q158" s="52"/>
      <c r="R158" s="25"/>
      <c r="S158" s="53"/>
    </row>
    <row r="159" spans="2:19">
      <c r="B159" s="42">
        <v>157</v>
      </c>
      <c r="C159" s="45"/>
      <c r="D159" s="25"/>
      <c r="E159" s="25"/>
      <c r="F159" s="25"/>
      <c r="G159" s="25"/>
      <c r="H159" s="37"/>
      <c r="I159" s="131"/>
      <c r="J159" s="129">
        <f t="shared" si="18"/>
        <v>0</v>
      </c>
      <c r="K159" s="61" t="str">
        <f t="shared" si="15"/>
        <v>-</v>
      </c>
      <c r="L159" s="30"/>
      <c r="M159" s="7">
        <f t="shared" si="19"/>
        <v>-8.7599999999999838</v>
      </c>
      <c r="N159" s="26" t="str">
        <f t="shared" si="13"/>
        <v>0</v>
      </c>
      <c r="O159" s="10">
        <f t="shared" si="20"/>
        <v>-4.3799999999999919</v>
      </c>
      <c r="P159" s="52"/>
      <c r="Q159" s="52"/>
      <c r="R159" s="25"/>
      <c r="S159" s="53"/>
    </row>
    <row r="160" spans="2:19">
      <c r="B160" s="42">
        <v>158</v>
      </c>
      <c r="C160" s="45"/>
      <c r="D160" s="25"/>
      <c r="E160" s="25"/>
      <c r="F160" s="25"/>
      <c r="G160" s="25"/>
      <c r="H160" s="37"/>
      <c r="I160" s="131"/>
      <c r="J160" s="129">
        <f t="shared" si="18"/>
        <v>0</v>
      </c>
      <c r="K160" s="61" t="str">
        <f t="shared" si="15"/>
        <v>-</v>
      </c>
      <c r="L160" s="30"/>
      <c r="M160" s="7">
        <f t="shared" si="19"/>
        <v>-8.7599999999999838</v>
      </c>
      <c r="N160" s="26" t="str">
        <f t="shared" si="13"/>
        <v>0</v>
      </c>
      <c r="O160" s="10">
        <f t="shared" si="20"/>
        <v>-4.3799999999999919</v>
      </c>
      <c r="P160" s="52"/>
      <c r="Q160" s="52"/>
      <c r="R160" s="25"/>
      <c r="S160" s="53"/>
    </row>
    <row r="161" spans="2:19">
      <c r="B161" s="42">
        <v>159</v>
      </c>
      <c r="C161" s="45"/>
      <c r="D161" s="25"/>
      <c r="E161" s="25"/>
      <c r="F161" s="25"/>
      <c r="G161" s="25"/>
      <c r="H161" s="37"/>
      <c r="I161" s="131"/>
      <c r="J161" s="129">
        <f t="shared" si="18"/>
        <v>0</v>
      </c>
      <c r="K161" s="61" t="str">
        <f t="shared" si="15"/>
        <v>-</v>
      </c>
      <c r="L161" s="30"/>
      <c r="M161" s="7">
        <f t="shared" si="19"/>
        <v>-8.7599999999999838</v>
      </c>
      <c r="N161" s="26" t="str">
        <f t="shared" si="13"/>
        <v>0</v>
      </c>
      <c r="O161" s="10">
        <f t="shared" si="20"/>
        <v>-4.3799999999999919</v>
      </c>
      <c r="P161" s="52"/>
      <c r="Q161" s="52"/>
      <c r="R161" s="25"/>
      <c r="S161" s="53"/>
    </row>
    <row r="162" spans="2:19">
      <c r="B162" s="42">
        <v>160</v>
      </c>
      <c r="C162" s="45"/>
      <c r="D162" s="25"/>
      <c r="E162" s="25"/>
      <c r="F162" s="25"/>
      <c r="G162" s="25"/>
      <c r="H162" s="37"/>
      <c r="I162" s="131"/>
      <c r="J162" s="129">
        <f t="shared" si="18"/>
        <v>0</v>
      </c>
      <c r="K162" s="61" t="str">
        <f t="shared" ref="K162:K225" si="21">IFERROR(((J162/G162)*100),"-")</f>
        <v>-</v>
      </c>
      <c r="L162" s="30"/>
      <c r="M162" s="7">
        <f t="shared" si="19"/>
        <v>-8.7599999999999838</v>
      </c>
      <c r="N162" s="26" t="str">
        <f t="shared" si="13"/>
        <v>0</v>
      </c>
      <c r="O162" s="10">
        <f t="shared" si="20"/>
        <v>-4.3799999999999919</v>
      </c>
      <c r="P162" s="52"/>
      <c r="Q162" s="52"/>
      <c r="R162" s="25"/>
      <c r="S162" s="53"/>
    </row>
    <row r="163" spans="2:19">
      <c r="B163" s="42">
        <v>161</v>
      </c>
      <c r="C163" s="45"/>
      <c r="D163" s="25"/>
      <c r="E163" s="25"/>
      <c r="F163" s="25"/>
      <c r="G163" s="25"/>
      <c r="H163" s="37"/>
      <c r="I163" s="131"/>
      <c r="J163" s="129">
        <f t="shared" si="18"/>
        <v>0</v>
      </c>
      <c r="K163" s="61" t="str">
        <f t="shared" si="21"/>
        <v>-</v>
      </c>
      <c r="L163" s="30"/>
      <c r="M163" s="7">
        <f t="shared" si="19"/>
        <v>-8.7599999999999838</v>
      </c>
      <c r="N163" s="26" t="str">
        <f t="shared" si="13"/>
        <v>0</v>
      </c>
      <c r="O163" s="10">
        <f t="shared" si="20"/>
        <v>-4.3799999999999919</v>
      </c>
      <c r="P163" s="52"/>
      <c r="Q163" s="52"/>
      <c r="R163" s="25"/>
      <c r="S163" s="53"/>
    </row>
    <row r="164" spans="2:19">
      <c r="B164" s="42">
        <v>162</v>
      </c>
      <c r="C164" s="45"/>
      <c r="D164" s="25"/>
      <c r="E164" s="25"/>
      <c r="F164" s="25"/>
      <c r="G164" s="25"/>
      <c r="H164" s="37"/>
      <c r="I164" s="131"/>
      <c r="J164" s="129">
        <f t="shared" si="18"/>
        <v>0</v>
      </c>
      <c r="K164" s="61" t="str">
        <f t="shared" si="21"/>
        <v>-</v>
      </c>
      <c r="L164" s="30"/>
      <c r="M164" s="7">
        <f t="shared" si="19"/>
        <v>-8.7599999999999838</v>
      </c>
      <c r="N164" s="26" t="str">
        <f t="shared" si="13"/>
        <v>0</v>
      </c>
      <c r="O164" s="10">
        <f t="shared" si="20"/>
        <v>-4.3799999999999919</v>
      </c>
      <c r="P164" s="52"/>
      <c r="Q164" s="52"/>
      <c r="R164" s="25"/>
      <c r="S164" s="53"/>
    </row>
    <row r="165" spans="2:19">
      <c r="B165" s="42">
        <v>163</v>
      </c>
      <c r="C165" s="45"/>
      <c r="D165" s="25"/>
      <c r="E165" s="25"/>
      <c r="F165" s="25"/>
      <c r="G165" s="25"/>
      <c r="H165" s="37"/>
      <c r="I165" s="131"/>
      <c r="J165" s="129">
        <f t="shared" si="18"/>
        <v>0</v>
      </c>
      <c r="K165" s="61" t="str">
        <f t="shared" si="21"/>
        <v>-</v>
      </c>
      <c r="L165" s="30"/>
      <c r="M165" s="7">
        <f t="shared" si="19"/>
        <v>-8.7599999999999838</v>
      </c>
      <c r="N165" s="26" t="str">
        <f t="shared" si="13"/>
        <v>0</v>
      </c>
      <c r="O165" s="10">
        <f t="shared" si="20"/>
        <v>-4.3799999999999919</v>
      </c>
      <c r="P165" s="52"/>
      <c r="Q165" s="52"/>
      <c r="R165" s="25"/>
      <c r="S165" s="53"/>
    </row>
    <row r="166" spans="2:19">
      <c r="B166" s="42">
        <v>164</v>
      </c>
      <c r="C166" s="45"/>
      <c r="D166" s="25"/>
      <c r="E166" s="25"/>
      <c r="F166" s="25"/>
      <c r="G166" s="25"/>
      <c r="H166" s="37"/>
      <c r="I166" s="131"/>
      <c r="J166" s="129">
        <f t="shared" si="18"/>
        <v>0</v>
      </c>
      <c r="K166" s="61" t="str">
        <f t="shared" si="21"/>
        <v>-</v>
      </c>
      <c r="L166" s="30"/>
      <c r="M166" s="7">
        <f t="shared" si="19"/>
        <v>-8.7599999999999838</v>
      </c>
      <c r="N166" s="26" t="str">
        <f t="shared" si="13"/>
        <v>0</v>
      </c>
      <c r="O166" s="10">
        <f t="shared" si="20"/>
        <v>-4.3799999999999919</v>
      </c>
      <c r="P166" s="52"/>
      <c r="Q166" s="52"/>
      <c r="R166" s="25"/>
      <c r="S166" s="53"/>
    </row>
    <row r="167" spans="2:19">
      <c r="B167" s="42">
        <v>165</v>
      </c>
      <c r="C167" s="45"/>
      <c r="D167" s="25"/>
      <c r="E167" s="25"/>
      <c r="F167" s="25"/>
      <c r="G167" s="25"/>
      <c r="H167" s="37"/>
      <c r="I167" s="131"/>
      <c r="J167" s="129">
        <f t="shared" si="18"/>
        <v>0</v>
      </c>
      <c r="K167" s="61" t="str">
        <f t="shared" si="21"/>
        <v>-</v>
      </c>
      <c r="L167" s="30"/>
      <c r="M167" s="7">
        <f t="shared" si="19"/>
        <v>-8.7599999999999838</v>
      </c>
      <c r="N167" s="26" t="str">
        <f t="shared" si="13"/>
        <v>0</v>
      </c>
      <c r="O167" s="10">
        <f t="shared" si="20"/>
        <v>-4.3799999999999919</v>
      </c>
      <c r="P167" s="52"/>
      <c r="Q167" s="52"/>
      <c r="R167" s="25"/>
      <c r="S167" s="53"/>
    </row>
    <row r="168" spans="2:19">
      <c r="B168" s="42">
        <v>166</v>
      </c>
      <c r="C168" s="45"/>
      <c r="D168" s="25"/>
      <c r="E168" s="25"/>
      <c r="F168" s="25"/>
      <c r="G168" s="25"/>
      <c r="H168" s="37"/>
      <c r="I168" s="131"/>
      <c r="J168" s="129">
        <f t="shared" si="18"/>
        <v>0</v>
      </c>
      <c r="K168" s="61" t="str">
        <f t="shared" si="21"/>
        <v>-</v>
      </c>
      <c r="L168" s="30"/>
      <c r="M168" s="7">
        <f t="shared" si="19"/>
        <v>-8.7599999999999838</v>
      </c>
      <c r="N168" s="26" t="str">
        <f t="shared" si="13"/>
        <v>0</v>
      </c>
      <c r="O168" s="10">
        <f t="shared" si="20"/>
        <v>-4.3799999999999919</v>
      </c>
      <c r="P168" s="52"/>
      <c r="Q168" s="52"/>
      <c r="R168" s="25"/>
      <c r="S168" s="53"/>
    </row>
    <row r="169" spans="2:19">
      <c r="B169" s="42">
        <v>167</v>
      </c>
      <c r="C169" s="45"/>
      <c r="D169" s="25"/>
      <c r="E169" s="25"/>
      <c r="F169" s="25"/>
      <c r="G169" s="25"/>
      <c r="H169" s="37"/>
      <c r="I169" s="131"/>
      <c r="J169" s="129">
        <f t="shared" si="18"/>
        <v>0</v>
      </c>
      <c r="K169" s="61" t="str">
        <f t="shared" si="21"/>
        <v>-</v>
      </c>
      <c r="L169" s="30"/>
      <c r="M169" s="7">
        <f t="shared" si="19"/>
        <v>-8.7599999999999838</v>
      </c>
      <c r="N169" s="26" t="str">
        <f t="shared" si="13"/>
        <v>0</v>
      </c>
      <c r="O169" s="10">
        <f t="shared" si="20"/>
        <v>-4.3799999999999919</v>
      </c>
      <c r="P169" s="52"/>
      <c r="Q169" s="52"/>
      <c r="R169" s="25"/>
      <c r="S169" s="53"/>
    </row>
    <row r="170" spans="2:19">
      <c r="B170" s="42">
        <v>168</v>
      </c>
      <c r="C170" s="45"/>
      <c r="D170" s="25"/>
      <c r="E170" s="25"/>
      <c r="F170" s="25"/>
      <c r="G170" s="25"/>
      <c r="H170" s="37"/>
      <c r="I170" s="131"/>
      <c r="J170" s="129">
        <f t="shared" si="18"/>
        <v>0</v>
      </c>
      <c r="K170" s="61" t="str">
        <f t="shared" si="21"/>
        <v>-</v>
      </c>
      <c r="L170" s="30"/>
      <c r="M170" s="7">
        <f t="shared" si="19"/>
        <v>-8.7599999999999838</v>
      </c>
      <c r="N170" s="26" t="str">
        <f t="shared" si="13"/>
        <v>0</v>
      </c>
      <c r="O170" s="10">
        <f t="shared" si="20"/>
        <v>-4.3799999999999919</v>
      </c>
      <c r="P170" s="52"/>
      <c r="Q170" s="52"/>
      <c r="R170" s="25"/>
      <c r="S170" s="53"/>
    </row>
    <row r="171" spans="2:19">
      <c r="B171" s="42">
        <v>169</v>
      </c>
      <c r="C171" s="45"/>
      <c r="D171" s="25"/>
      <c r="E171" s="25"/>
      <c r="F171" s="25"/>
      <c r="G171" s="25"/>
      <c r="H171" s="37"/>
      <c r="I171" s="131"/>
      <c r="J171" s="129">
        <f t="shared" si="18"/>
        <v>0</v>
      </c>
      <c r="K171" s="61" t="str">
        <f t="shared" si="21"/>
        <v>-</v>
      </c>
      <c r="L171" s="30"/>
      <c r="M171" s="7">
        <f t="shared" si="19"/>
        <v>-8.7599999999999838</v>
      </c>
      <c r="N171" s="26" t="str">
        <f t="shared" si="13"/>
        <v>0</v>
      </c>
      <c r="O171" s="10">
        <f t="shared" si="20"/>
        <v>-4.3799999999999919</v>
      </c>
      <c r="P171" s="52"/>
      <c r="Q171" s="52"/>
      <c r="R171" s="25"/>
      <c r="S171" s="53"/>
    </row>
    <row r="172" spans="2:19">
      <c r="B172" s="42">
        <v>170</v>
      </c>
      <c r="C172" s="45"/>
      <c r="D172" s="25"/>
      <c r="E172" s="25"/>
      <c r="F172" s="25"/>
      <c r="G172" s="25"/>
      <c r="H172" s="37"/>
      <c r="I172" s="131"/>
      <c r="J172" s="129">
        <f t="shared" si="18"/>
        <v>0</v>
      </c>
      <c r="K172" s="61" t="str">
        <f t="shared" si="21"/>
        <v>-</v>
      </c>
      <c r="L172" s="30"/>
      <c r="M172" s="7">
        <f t="shared" si="19"/>
        <v>-8.7599999999999838</v>
      </c>
      <c r="N172" s="26" t="str">
        <f t="shared" si="13"/>
        <v>0</v>
      </c>
      <c r="O172" s="10">
        <f t="shared" si="20"/>
        <v>-4.3799999999999919</v>
      </c>
      <c r="P172" s="52"/>
      <c r="Q172" s="52"/>
      <c r="R172" s="25"/>
      <c r="S172" s="53"/>
    </row>
    <row r="173" spans="2:19">
      <c r="B173" s="42">
        <v>171</v>
      </c>
      <c r="C173" s="45"/>
      <c r="D173" s="25"/>
      <c r="E173" s="25"/>
      <c r="F173" s="25"/>
      <c r="G173" s="25"/>
      <c r="H173" s="37"/>
      <c r="I173" s="131"/>
      <c r="J173" s="129">
        <f t="shared" si="18"/>
        <v>0</v>
      </c>
      <c r="K173" s="61" t="str">
        <f t="shared" si="21"/>
        <v>-</v>
      </c>
      <c r="L173" s="30"/>
      <c r="M173" s="7">
        <f t="shared" si="19"/>
        <v>-8.7599999999999838</v>
      </c>
      <c r="N173" s="26" t="str">
        <f t="shared" si="13"/>
        <v>0</v>
      </c>
      <c r="O173" s="10">
        <f t="shared" si="20"/>
        <v>-4.3799999999999919</v>
      </c>
      <c r="P173" s="52"/>
      <c r="Q173" s="52"/>
      <c r="R173" s="25"/>
      <c r="S173" s="53"/>
    </row>
    <row r="174" spans="2:19">
      <c r="B174" s="42">
        <v>172</v>
      </c>
      <c r="C174" s="45"/>
      <c r="D174" s="25"/>
      <c r="E174" s="25"/>
      <c r="F174" s="25"/>
      <c r="G174" s="25"/>
      <c r="H174" s="37"/>
      <c r="I174" s="131"/>
      <c r="J174" s="129">
        <f t="shared" si="18"/>
        <v>0</v>
      </c>
      <c r="K174" s="61" t="str">
        <f t="shared" si="21"/>
        <v>-</v>
      </c>
      <c r="L174" s="30"/>
      <c r="M174" s="7">
        <f t="shared" si="19"/>
        <v>-8.7599999999999838</v>
      </c>
      <c r="N174" s="26" t="str">
        <f t="shared" si="13"/>
        <v>0</v>
      </c>
      <c r="O174" s="10">
        <f t="shared" si="20"/>
        <v>-4.3799999999999919</v>
      </c>
      <c r="P174" s="52"/>
      <c r="Q174" s="52"/>
      <c r="R174" s="25"/>
      <c r="S174" s="53"/>
    </row>
    <row r="175" spans="2:19">
      <c r="B175" s="42">
        <v>173</v>
      </c>
      <c r="C175" s="45"/>
      <c r="D175" s="25"/>
      <c r="E175" s="25"/>
      <c r="F175" s="25"/>
      <c r="G175" s="25"/>
      <c r="H175" s="37"/>
      <c r="I175" s="131"/>
      <c r="J175" s="129">
        <f t="shared" si="18"/>
        <v>0</v>
      </c>
      <c r="K175" s="61" t="str">
        <f t="shared" si="21"/>
        <v>-</v>
      </c>
      <c r="L175" s="30"/>
      <c r="M175" s="7">
        <f t="shared" si="19"/>
        <v>-8.7599999999999838</v>
      </c>
      <c r="N175" s="26" t="str">
        <f t="shared" si="13"/>
        <v>0</v>
      </c>
      <c r="O175" s="10">
        <f t="shared" si="20"/>
        <v>-4.3799999999999919</v>
      </c>
      <c r="P175" s="52"/>
      <c r="Q175" s="52"/>
      <c r="R175" s="25"/>
      <c r="S175" s="53"/>
    </row>
    <row r="176" spans="2:19">
      <c r="B176" s="42">
        <v>174</v>
      </c>
      <c r="C176" s="45"/>
      <c r="D176" s="25"/>
      <c r="E176" s="25"/>
      <c r="F176" s="25"/>
      <c r="G176" s="25"/>
      <c r="H176" s="37"/>
      <c r="I176" s="131"/>
      <c r="J176" s="129">
        <f t="shared" si="18"/>
        <v>0</v>
      </c>
      <c r="K176" s="61" t="str">
        <f t="shared" si="21"/>
        <v>-</v>
      </c>
      <c r="L176" s="30"/>
      <c r="M176" s="7">
        <f t="shared" si="19"/>
        <v>-8.7599999999999838</v>
      </c>
      <c r="N176" s="26" t="str">
        <f t="shared" si="13"/>
        <v>0</v>
      </c>
      <c r="O176" s="10">
        <f t="shared" si="20"/>
        <v>-4.3799999999999919</v>
      </c>
      <c r="P176" s="52"/>
      <c r="Q176" s="52"/>
      <c r="R176" s="25"/>
      <c r="S176" s="53"/>
    </row>
    <row r="177" spans="2:19">
      <c r="B177" s="42">
        <v>175</v>
      </c>
      <c r="C177" s="45"/>
      <c r="D177" s="25"/>
      <c r="E177" s="25"/>
      <c r="F177" s="25"/>
      <c r="G177" s="25"/>
      <c r="H177" s="37"/>
      <c r="I177" s="131"/>
      <c r="J177" s="129">
        <f t="shared" si="18"/>
        <v>0</v>
      </c>
      <c r="K177" s="61" t="str">
        <f t="shared" si="21"/>
        <v>-</v>
      </c>
      <c r="L177" s="30"/>
      <c r="M177" s="7">
        <f t="shared" si="19"/>
        <v>-8.7599999999999838</v>
      </c>
      <c r="N177" s="26" t="str">
        <f t="shared" si="13"/>
        <v>0</v>
      </c>
      <c r="O177" s="10">
        <f t="shared" si="20"/>
        <v>-4.3799999999999919</v>
      </c>
      <c r="P177" s="52"/>
      <c r="Q177" s="52"/>
      <c r="R177" s="25"/>
      <c r="S177" s="53"/>
    </row>
    <row r="178" spans="2:19">
      <c r="B178" s="42">
        <v>176</v>
      </c>
      <c r="C178" s="45"/>
      <c r="D178" s="25"/>
      <c r="E178" s="25"/>
      <c r="F178" s="25"/>
      <c r="G178" s="25"/>
      <c r="H178" s="37"/>
      <c r="I178" s="131"/>
      <c r="J178" s="129">
        <f t="shared" si="18"/>
        <v>0</v>
      </c>
      <c r="K178" s="61" t="str">
        <f t="shared" si="21"/>
        <v>-</v>
      </c>
      <c r="L178" s="30"/>
      <c r="M178" s="7">
        <f t="shared" si="19"/>
        <v>-8.7599999999999838</v>
      </c>
      <c r="N178" s="26" t="str">
        <f t="shared" si="13"/>
        <v>0</v>
      </c>
      <c r="O178" s="10">
        <f t="shared" si="20"/>
        <v>-4.3799999999999919</v>
      </c>
      <c r="P178" s="52"/>
      <c r="Q178" s="52"/>
      <c r="R178" s="25"/>
      <c r="S178" s="53"/>
    </row>
    <row r="179" spans="2:19">
      <c r="B179" s="42">
        <v>177</v>
      </c>
      <c r="C179" s="45"/>
      <c r="D179" s="25"/>
      <c r="E179" s="25"/>
      <c r="F179" s="25"/>
      <c r="G179" s="25"/>
      <c r="H179" s="37"/>
      <c r="I179" s="131"/>
      <c r="J179" s="129">
        <f t="shared" si="18"/>
        <v>0</v>
      </c>
      <c r="K179" s="61" t="str">
        <f t="shared" si="21"/>
        <v>-</v>
      </c>
      <c r="L179" s="30"/>
      <c r="M179" s="7">
        <f t="shared" si="19"/>
        <v>-8.7599999999999838</v>
      </c>
      <c r="N179" s="26" t="str">
        <f t="shared" si="13"/>
        <v>0</v>
      </c>
      <c r="O179" s="10">
        <f t="shared" si="20"/>
        <v>-4.3799999999999919</v>
      </c>
      <c r="P179" s="52"/>
      <c r="Q179" s="52"/>
      <c r="R179" s="25"/>
      <c r="S179" s="53"/>
    </row>
    <row r="180" spans="2:19">
      <c r="B180" s="42">
        <v>178</v>
      </c>
      <c r="C180" s="45"/>
      <c r="D180" s="25"/>
      <c r="E180" s="25"/>
      <c r="F180" s="25"/>
      <c r="G180" s="25"/>
      <c r="H180" s="37"/>
      <c r="I180" s="131"/>
      <c r="J180" s="129">
        <f t="shared" si="18"/>
        <v>0</v>
      </c>
      <c r="K180" s="61" t="str">
        <f t="shared" si="21"/>
        <v>-</v>
      </c>
      <c r="L180" s="30"/>
      <c r="M180" s="7">
        <f t="shared" si="19"/>
        <v>-8.7599999999999838</v>
      </c>
      <c r="N180" s="26" t="str">
        <f t="shared" si="13"/>
        <v>0</v>
      </c>
      <c r="O180" s="10">
        <f t="shared" si="20"/>
        <v>-4.3799999999999919</v>
      </c>
      <c r="P180" s="52"/>
      <c r="Q180" s="52"/>
      <c r="R180" s="25"/>
      <c r="S180" s="53"/>
    </row>
    <row r="181" spans="2:19">
      <c r="B181" s="42">
        <v>179</v>
      </c>
      <c r="C181" s="45"/>
      <c r="D181" s="25"/>
      <c r="E181" s="25"/>
      <c r="F181" s="25"/>
      <c r="G181" s="25"/>
      <c r="H181" s="37"/>
      <c r="I181" s="131"/>
      <c r="J181" s="129">
        <f t="shared" si="18"/>
        <v>0</v>
      </c>
      <c r="K181" s="61" t="str">
        <f t="shared" si="21"/>
        <v>-</v>
      </c>
      <c r="L181" s="30"/>
      <c r="M181" s="7">
        <f t="shared" si="19"/>
        <v>-8.7599999999999838</v>
      </c>
      <c r="N181" s="26" t="str">
        <f t="shared" si="13"/>
        <v>0</v>
      </c>
      <c r="O181" s="10">
        <f t="shared" si="20"/>
        <v>-4.3799999999999919</v>
      </c>
      <c r="P181" s="52"/>
      <c r="Q181" s="52"/>
      <c r="R181" s="25"/>
      <c r="S181" s="53"/>
    </row>
    <row r="182" spans="2:19">
      <c r="B182" s="42">
        <v>180</v>
      </c>
      <c r="C182" s="45"/>
      <c r="D182" s="25"/>
      <c r="E182" s="25"/>
      <c r="F182" s="25"/>
      <c r="G182" s="25"/>
      <c r="H182" s="37"/>
      <c r="I182" s="131"/>
      <c r="J182" s="129">
        <f t="shared" si="18"/>
        <v>0</v>
      </c>
      <c r="K182" s="61" t="str">
        <f t="shared" si="21"/>
        <v>-</v>
      </c>
      <c r="L182" s="30"/>
      <c r="M182" s="7">
        <f t="shared" si="19"/>
        <v>-8.7599999999999838</v>
      </c>
      <c r="N182" s="26" t="str">
        <f t="shared" si="13"/>
        <v>0</v>
      </c>
      <c r="O182" s="10">
        <f t="shared" si="20"/>
        <v>-4.3799999999999919</v>
      </c>
      <c r="P182" s="52"/>
      <c r="Q182" s="52"/>
      <c r="R182" s="25"/>
      <c r="S182" s="53"/>
    </row>
    <row r="183" spans="2:19">
      <c r="B183" s="42">
        <v>181</v>
      </c>
      <c r="C183" s="45"/>
      <c r="D183" s="25"/>
      <c r="E183" s="25"/>
      <c r="F183" s="25"/>
      <c r="G183" s="25"/>
      <c r="H183" s="37"/>
      <c r="I183" s="131"/>
      <c r="J183" s="129">
        <f t="shared" si="18"/>
        <v>0</v>
      </c>
      <c r="K183" s="61" t="str">
        <f t="shared" si="21"/>
        <v>-</v>
      </c>
      <c r="L183" s="30"/>
      <c r="M183" s="7">
        <f t="shared" si="19"/>
        <v>-8.7599999999999838</v>
      </c>
      <c r="N183" s="26" t="str">
        <f t="shared" si="13"/>
        <v>0</v>
      </c>
      <c r="O183" s="10">
        <f t="shared" si="20"/>
        <v>-4.3799999999999919</v>
      </c>
      <c r="P183" s="52"/>
      <c r="Q183" s="52"/>
      <c r="R183" s="25"/>
      <c r="S183" s="53"/>
    </row>
    <row r="184" spans="2:19">
      <c r="B184" s="42">
        <v>182</v>
      </c>
      <c r="C184" s="45"/>
      <c r="D184" s="25"/>
      <c r="E184" s="25"/>
      <c r="F184" s="25"/>
      <c r="G184" s="25"/>
      <c r="H184" s="37"/>
      <c r="I184" s="131"/>
      <c r="J184" s="129">
        <f t="shared" si="18"/>
        <v>0</v>
      </c>
      <c r="K184" s="61" t="str">
        <f t="shared" si="21"/>
        <v>-</v>
      </c>
      <c r="L184" s="30"/>
      <c r="M184" s="7">
        <f t="shared" si="19"/>
        <v>-8.7599999999999838</v>
      </c>
      <c r="N184" s="26" t="str">
        <f t="shared" si="13"/>
        <v>0</v>
      </c>
      <c r="O184" s="10">
        <f t="shared" si="20"/>
        <v>-4.3799999999999919</v>
      </c>
      <c r="P184" s="52"/>
      <c r="Q184" s="52"/>
      <c r="R184" s="25"/>
      <c r="S184" s="53"/>
    </row>
    <row r="185" spans="2:19">
      <c r="B185" s="42">
        <v>183</v>
      </c>
      <c r="C185" s="45"/>
      <c r="D185" s="25"/>
      <c r="E185" s="25"/>
      <c r="F185" s="25"/>
      <c r="G185" s="25"/>
      <c r="H185" s="37"/>
      <c r="I185" s="131"/>
      <c r="J185" s="129">
        <f t="shared" si="18"/>
        <v>0</v>
      </c>
      <c r="K185" s="61" t="str">
        <f t="shared" si="21"/>
        <v>-</v>
      </c>
      <c r="L185" s="30"/>
      <c r="M185" s="7">
        <f t="shared" si="19"/>
        <v>-8.7599999999999838</v>
      </c>
      <c r="N185" s="26" t="str">
        <f t="shared" si="13"/>
        <v>0</v>
      </c>
      <c r="O185" s="10">
        <f t="shared" si="20"/>
        <v>-4.3799999999999919</v>
      </c>
      <c r="P185" s="52"/>
      <c r="Q185" s="52"/>
      <c r="R185" s="25"/>
      <c r="S185" s="53"/>
    </row>
    <row r="186" spans="2:19">
      <c r="B186" s="42">
        <v>184</v>
      </c>
      <c r="C186" s="45"/>
      <c r="D186" s="25"/>
      <c r="E186" s="25"/>
      <c r="F186" s="25"/>
      <c r="G186" s="25"/>
      <c r="H186" s="37"/>
      <c r="I186" s="131"/>
      <c r="J186" s="129">
        <f t="shared" si="18"/>
        <v>0</v>
      </c>
      <c r="K186" s="61" t="str">
        <f t="shared" si="21"/>
        <v>-</v>
      </c>
      <c r="L186" s="30"/>
      <c r="M186" s="7">
        <f t="shared" si="19"/>
        <v>-8.7599999999999838</v>
      </c>
      <c r="N186" s="26" t="str">
        <f t="shared" si="13"/>
        <v>0</v>
      </c>
      <c r="O186" s="10">
        <f t="shared" si="20"/>
        <v>-4.3799999999999919</v>
      </c>
      <c r="P186" s="52"/>
      <c r="Q186" s="52"/>
      <c r="R186" s="25"/>
      <c r="S186" s="53"/>
    </row>
    <row r="187" spans="2:19">
      <c r="B187" s="42">
        <v>185</v>
      </c>
      <c r="C187" s="45"/>
      <c r="D187" s="25"/>
      <c r="E187" s="25"/>
      <c r="F187" s="25"/>
      <c r="G187" s="25"/>
      <c r="H187" s="37"/>
      <c r="I187" s="131"/>
      <c r="J187" s="129">
        <f t="shared" si="18"/>
        <v>0</v>
      </c>
      <c r="K187" s="61" t="str">
        <f t="shared" si="21"/>
        <v>-</v>
      </c>
      <c r="L187" s="30"/>
      <c r="M187" s="7">
        <f t="shared" si="19"/>
        <v>-8.7599999999999838</v>
      </c>
      <c r="N187" s="26" t="str">
        <f t="shared" si="13"/>
        <v>0</v>
      </c>
      <c r="O187" s="10">
        <f t="shared" si="20"/>
        <v>-4.3799999999999919</v>
      </c>
      <c r="P187" s="52"/>
      <c r="Q187" s="52"/>
      <c r="R187" s="25"/>
      <c r="S187" s="53"/>
    </row>
    <row r="188" spans="2:19">
      <c r="B188" s="42">
        <v>186</v>
      </c>
      <c r="C188" s="45"/>
      <c r="D188" s="25"/>
      <c r="E188" s="25"/>
      <c r="F188" s="25"/>
      <c r="G188" s="25"/>
      <c r="H188" s="37"/>
      <c r="I188" s="131"/>
      <c r="J188" s="129">
        <f t="shared" si="18"/>
        <v>0</v>
      </c>
      <c r="K188" s="61" t="str">
        <f t="shared" si="21"/>
        <v>-</v>
      </c>
      <c r="L188" s="30"/>
      <c r="M188" s="7">
        <f t="shared" si="19"/>
        <v>-8.7599999999999838</v>
      </c>
      <c r="N188" s="26" t="str">
        <f t="shared" si="13"/>
        <v>0</v>
      </c>
      <c r="O188" s="10">
        <f t="shared" si="20"/>
        <v>-4.3799999999999919</v>
      </c>
      <c r="P188" s="52"/>
      <c r="Q188" s="52"/>
      <c r="R188" s="25"/>
      <c r="S188" s="53"/>
    </row>
    <row r="189" spans="2:19">
      <c r="B189" s="42">
        <v>187</v>
      </c>
      <c r="C189" s="45"/>
      <c r="D189" s="25"/>
      <c r="E189" s="25"/>
      <c r="F189" s="25"/>
      <c r="G189" s="25"/>
      <c r="H189" s="37"/>
      <c r="I189" s="131"/>
      <c r="J189" s="129">
        <f t="shared" si="18"/>
        <v>0</v>
      </c>
      <c r="K189" s="61" t="str">
        <f t="shared" si="21"/>
        <v>-</v>
      </c>
      <c r="L189" s="30"/>
      <c r="M189" s="7">
        <f t="shared" si="19"/>
        <v>-8.7599999999999838</v>
      </c>
      <c r="N189" s="26" t="str">
        <f t="shared" si="13"/>
        <v>0</v>
      </c>
      <c r="O189" s="10">
        <f t="shared" si="20"/>
        <v>-4.3799999999999919</v>
      </c>
      <c r="P189" s="52"/>
      <c r="Q189" s="52"/>
      <c r="R189" s="25"/>
      <c r="S189" s="53"/>
    </row>
    <row r="190" spans="2:19">
      <c r="B190" s="42">
        <v>188</v>
      </c>
      <c r="C190" s="45"/>
      <c r="D190" s="25"/>
      <c r="E190" s="25"/>
      <c r="F190" s="25"/>
      <c r="G190" s="25"/>
      <c r="H190" s="37"/>
      <c r="I190" s="131"/>
      <c r="J190" s="129">
        <f t="shared" si="18"/>
        <v>0</v>
      </c>
      <c r="K190" s="61" t="str">
        <f t="shared" si="21"/>
        <v>-</v>
      </c>
      <c r="L190" s="30"/>
      <c r="M190" s="7">
        <f t="shared" si="19"/>
        <v>-8.7599999999999838</v>
      </c>
      <c r="N190" s="26" t="str">
        <f t="shared" si="13"/>
        <v>0</v>
      </c>
      <c r="O190" s="10">
        <f t="shared" si="20"/>
        <v>-4.3799999999999919</v>
      </c>
      <c r="P190" s="52"/>
      <c r="Q190" s="52"/>
      <c r="R190" s="25"/>
      <c r="S190" s="53"/>
    </row>
    <row r="191" spans="2:19">
      <c r="B191" s="42">
        <v>189</v>
      </c>
      <c r="C191" s="45"/>
      <c r="D191" s="25"/>
      <c r="E191" s="25"/>
      <c r="F191" s="25"/>
      <c r="G191" s="25"/>
      <c r="H191" s="37"/>
      <c r="I191" s="131"/>
      <c r="J191" s="129">
        <f t="shared" si="18"/>
        <v>0</v>
      </c>
      <c r="K191" s="61" t="str">
        <f t="shared" si="21"/>
        <v>-</v>
      </c>
      <c r="L191" s="30"/>
      <c r="M191" s="7">
        <f t="shared" si="19"/>
        <v>-8.7599999999999838</v>
      </c>
      <c r="N191" s="26" t="str">
        <f t="shared" si="13"/>
        <v>0</v>
      </c>
      <c r="O191" s="10">
        <f t="shared" si="20"/>
        <v>-4.3799999999999919</v>
      </c>
      <c r="P191" s="52"/>
      <c r="Q191" s="52"/>
      <c r="R191" s="25"/>
      <c r="S191" s="53"/>
    </row>
    <row r="192" spans="2:19">
      <c r="B192" s="42">
        <v>190</v>
      </c>
      <c r="C192" s="45"/>
      <c r="D192" s="25"/>
      <c r="E192" s="25"/>
      <c r="F192" s="25"/>
      <c r="G192" s="25"/>
      <c r="H192" s="37"/>
      <c r="I192" s="131"/>
      <c r="J192" s="129">
        <f t="shared" si="18"/>
        <v>0</v>
      </c>
      <c r="K192" s="61" t="str">
        <f t="shared" si="21"/>
        <v>-</v>
      </c>
      <c r="L192" s="30"/>
      <c r="M192" s="7">
        <f t="shared" si="19"/>
        <v>-8.7599999999999838</v>
      </c>
      <c r="N192" s="26" t="str">
        <f t="shared" si="13"/>
        <v>0</v>
      </c>
      <c r="O192" s="10">
        <f t="shared" si="20"/>
        <v>-4.3799999999999919</v>
      </c>
      <c r="P192" s="52"/>
      <c r="Q192" s="52"/>
      <c r="R192" s="25"/>
      <c r="S192" s="53"/>
    </row>
    <row r="193" spans="2:19">
      <c r="B193" s="42">
        <v>191</v>
      </c>
      <c r="C193" s="45"/>
      <c r="D193" s="25"/>
      <c r="E193" s="25"/>
      <c r="F193" s="25"/>
      <c r="G193" s="25"/>
      <c r="H193" s="37"/>
      <c r="I193" s="131"/>
      <c r="J193" s="129">
        <f t="shared" si="18"/>
        <v>0</v>
      </c>
      <c r="K193" s="61" t="str">
        <f t="shared" si="21"/>
        <v>-</v>
      </c>
      <c r="L193" s="30"/>
      <c r="M193" s="7">
        <f t="shared" si="19"/>
        <v>-8.7599999999999838</v>
      </c>
      <c r="N193" s="26" t="str">
        <f t="shared" si="13"/>
        <v>0</v>
      </c>
      <c r="O193" s="10">
        <f t="shared" si="20"/>
        <v>-4.3799999999999919</v>
      </c>
      <c r="P193" s="52"/>
      <c r="Q193" s="52"/>
      <c r="R193" s="25"/>
      <c r="S193" s="53"/>
    </row>
    <row r="194" spans="2:19">
      <c r="B194" s="42">
        <v>192</v>
      </c>
      <c r="C194" s="45"/>
      <c r="D194" s="25"/>
      <c r="E194" s="25"/>
      <c r="F194" s="25"/>
      <c r="G194" s="25"/>
      <c r="H194" s="37"/>
      <c r="I194" s="131"/>
      <c r="J194" s="129">
        <f t="shared" si="18"/>
        <v>0</v>
      </c>
      <c r="K194" s="61" t="str">
        <f t="shared" si="21"/>
        <v>-</v>
      </c>
      <c r="L194" s="30"/>
      <c r="M194" s="7">
        <f t="shared" si="19"/>
        <v>-8.7599999999999838</v>
      </c>
      <c r="N194" s="26" t="str">
        <f t="shared" si="13"/>
        <v>0</v>
      </c>
      <c r="O194" s="10">
        <f t="shared" si="20"/>
        <v>-4.3799999999999919</v>
      </c>
      <c r="P194" s="52"/>
      <c r="Q194" s="52"/>
      <c r="R194" s="25"/>
      <c r="S194" s="53"/>
    </row>
    <row r="195" spans="2:19">
      <c r="B195" s="42">
        <v>193</v>
      </c>
      <c r="C195" s="45"/>
      <c r="D195" s="25"/>
      <c r="E195" s="25"/>
      <c r="F195" s="25"/>
      <c r="G195" s="25"/>
      <c r="H195" s="37"/>
      <c r="I195" s="131"/>
      <c r="J195" s="129">
        <f t="shared" si="18"/>
        <v>0</v>
      </c>
      <c r="K195" s="61" t="str">
        <f t="shared" si="21"/>
        <v>-</v>
      </c>
      <c r="L195" s="30"/>
      <c r="M195" s="7">
        <f t="shared" si="19"/>
        <v>-8.7599999999999838</v>
      </c>
      <c r="N195" s="26" t="str">
        <f t="shared" si="13"/>
        <v>0</v>
      </c>
      <c r="O195" s="10">
        <f t="shared" si="20"/>
        <v>-4.3799999999999919</v>
      </c>
      <c r="P195" s="52"/>
      <c r="Q195" s="52"/>
      <c r="R195" s="25"/>
      <c r="S195" s="53"/>
    </row>
    <row r="196" spans="2:19">
      <c r="B196" s="42">
        <v>194</v>
      </c>
      <c r="C196" s="45"/>
      <c r="D196" s="25"/>
      <c r="E196" s="25"/>
      <c r="F196" s="25"/>
      <c r="G196" s="25"/>
      <c r="H196" s="37"/>
      <c r="I196" s="131"/>
      <c r="J196" s="129">
        <f t="shared" ref="J196:J259" si="22">I196</f>
        <v>0</v>
      </c>
      <c r="K196" s="61" t="str">
        <f t="shared" si="21"/>
        <v>-</v>
      </c>
      <c r="L196" s="30"/>
      <c r="M196" s="7">
        <f t="shared" si="19"/>
        <v>-8.7599999999999838</v>
      </c>
      <c r="N196" s="26" t="str">
        <f t="shared" si="13"/>
        <v>0</v>
      </c>
      <c r="O196" s="10">
        <f t="shared" si="20"/>
        <v>-4.3799999999999919</v>
      </c>
      <c r="P196" s="52"/>
      <c r="Q196" s="52"/>
      <c r="R196" s="25"/>
      <c r="S196" s="53"/>
    </row>
    <row r="197" spans="2:19">
      <c r="B197" s="42">
        <v>195</v>
      </c>
      <c r="C197" s="45"/>
      <c r="D197" s="25"/>
      <c r="E197" s="25"/>
      <c r="F197" s="25"/>
      <c r="G197" s="25"/>
      <c r="H197" s="37"/>
      <c r="I197" s="131"/>
      <c r="J197" s="129">
        <f t="shared" si="22"/>
        <v>0</v>
      </c>
      <c r="K197" s="61" t="str">
        <f t="shared" si="21"/>
        <v>-</v>
      </c>
      <c r="L197" s="30"/>
      <c r="M197" s="7">
        <f t="shared" si="19"/>
        <v>-8.7599999999999838</v>
      </c>
      <c r="N197" s="26" t="str">
        <f t="shared" si="13"/>
        <v>0</v>
      </c>
      <c r="O197" s="10">
        <f t="shared" si="20"/>
        <v>-4.3799999999999919</v>
      </c>
      <c r="P197" s="52"/>
      <c r="Q197" s="52"/>
      <c r="R197" s="25"/>
      <c r="S197" s="53"/>
    </row>
    <row r="198" spans="2:19">
      <c r="B198" s="42">
        <v>196</v>
      </c>
      <c r="C198" s="45"/>
      <c r="D198" s="25"/>
      <c r="E198" s="25"/>
      <c r="F198" s="25"/>
      <c r="G198" s="25"/>
      <c r="H198" s="37"/>
      <c r="I198" s="131"/>
      <c r="J198" s="129">
        <f t="shared" si="22"/>
        <v>0</v>
      </c>
      <c r="K198" s="61" t="str">
        <f t="shared" si="21"/>
        <v>-</v>
      </c>
      <c r="L198" s="30"/>
      <c r="M198" s="7">
        <f t="shared" ref="M198:M261" si="23">L198+M197</f>
        <v>-8.7599999999999838</v>
      </c>
      <c r="N198" s="26" t="str">
        <f t="shared" si="13"/>
        <v>0</v>
      </c>
      <c r="O198" s="10">
        <f t="shared" si="20"/>
        <v>-4.3799999999999919</v>
      </c>
      <c r="P198" s="52"/>
      <c r="Q198" s="52"/>
      <c r="R198" s="25"/>
      <c r="S198" s="53"/>
    </row>
    <row r="199" spans="2:19">
      <c r="B199" s="42">
        <v>197</v>
      </c>
      <c r="C199" s="45"/>
      <c r="D199" s="25"/>
      <c r="E199" s="25"/>
      <c r="F199" s="25"/>
      <c r="G199" s="25"/>
      <c r="H199" s="37"/>
      <c r="I199" s="131"/>
      <c r="J199" s="129">
        <f t="shared" si="22"/>
        <v>0</v>
      </c>
      <c r="K199" s="61" t="str">
        <f t="shared" si="21"/>
        <v>-</v>
      </c>
      <c r="L199" s="30"/>
      <c r="M199" s="7">
        <f t="shared" si="23"/>
        <v>-8.7599999999999838</v>
      </c>
      <c r="N199" s="26" t="str">
        <f t="shared" si="13"/>
        <v>0</v>
      </c>
      <c r="O199" s="10">
        <f t="shared" ref="O199:O262" si="24">N199+O198</f>
        <v>-4.3799999999999919</v>
      </c>
      <c r="P199" s="52"/>
      <c r="Q199" s="52"/>
      <c r="R199" s="25"/>
      <c r="S199" s="53"/>
    </row>
    <row r="200" spans="2:19">
      <c r="B200" s="42">
        <v>198</v>
      </c>
      <c r="C200" s="45"/>
      <c r="D200" s="25"/>
      <c r="E200" s="25"/>
      <c r="F200" s="25"/>
      <c r="G200" s="25"/>
      <c r="H200" s="37"/>
      <c r="I200" s="131"/>
      <c r="J200" s="129">
        <f t="shared" si="22"/>
        <v>0</v>
      </c>
      <c r="K200" s="61" t="str">
        <f t="shared" si="21"/>
        <v>-</v>
      </c>
      <c r="L200" s="30"/>
      <c r="M200" s="7">
        <f t="shared" si="23"/>
        <v>-8.7599999999999838</v>
      </c>
      <c r="N200" s="26" t="str">
        <f t="shared" si="13"/>
        <v>0</v>
      </c>
      <c r="O200" s="10">
        <f t="shared" si="24"/>
        <v>-4.3799999999999919</v>
      </c>
      <c r="P200" s="52"/>
      <c r="Q200" s="52"/>
      <c r="R200" s="25"/>
      <c r="S200" s="53"/>
    </row>
    <row r="201" spans="2:19">
      <c r="B201" s="42">
        <v>199</v>
      </c>
      <c r="C201" s="45"/>
      <c r="D201" s="25"/>
      <c r="E201" s="25"/>
      <c r="F201" s="25"/>
      <c r="G201" s="25"/>
      <c r="H201" s="37"/>
      <c r="I201" s="131"/>
      <c r="J201" s="129">
        <f t="shared" si="22"/>
        <v>0</v>
      </c>
      <c r="K201" s="61" t="str">
        <f t="shared" si="21"/>
        <v>-</v>
      </c>
      <c r="L201" s="30"/>
      <c r="M201" s="7">
        <f t="shared" si="23"/>
        <v>-8.7599999999999838</v>
      </c>
      <c r="N201" s="26" t="str">
        <f t="shared" si="13"/>
        <v>0</v>
      </c>
      <c r="O201" s="10">
        <f t="shared" si="24"/>
        <v>-4.3799999999999919</v>
      </c>
      <c r="P201" s="52"/>
      <c r="Q201" s="52"/>
      <c r="R201" s="25"/>
      <c r="S201" s="53"/>
    </row>
    <row r="202" spans="2:19">
      <c r="B202" s="42">
        <v>200</v>
      </c>
      <c r="C202" s="45"/>
      <c r="D202" s="25"/>
      <c r="E202" s="25"/>
      <c r="F202" s="25"/>
      <c r="G202" s="25"/>
      <c r="H202" s="37"/>
      <c r="I202" s="131"/>
      <c r="J202" s="129">
        <f t="shared" si="22"/>
        <v>0</v>
      </c>
      <c r="K202" s="61" t="str">
        <f t="shared" si="21"/>
        <v>-</v>
      </c>
      <c r="L202" s="30"/>
      <c r="M202" s="7">
        <f t="shared" si="23"/>
        <v>-8.7599999999999838</v>
      </c>
      <c r="N202" s="26" t="str">
        <f t="shared" si="13"/>
        <v>0</v>
      </c>
      <c r="O202" s="10">
        <f t="shared" si="24"/>
        <v>-4.3799999999999919</v>
      </c>
      <c r="P202" s="52"/>
      <c r="Q202" s="52"/>
      <c r="R202" s="25"/>
      <c r="S202" s="53"/>
    </row>
    <row r="203" spans="2:19">
      <c r="B203" s="42">
        <v>201</v>
      </c>
      <c r="C203" s="45"/>
      <c r="D203" s="25"/>
      <c r="E203" s="25"/>
      <c r="F203" s="25"/>
      <c r="G203" s="25"/>
      <c r="H203" s="37"/>
      <c r="I203" s="131"/>
      <c r="J203" s="129">
        <f t="shared" si="22"/>
        <v>0</v>
      </c>
      <c r="K203" s="61" t="str">
        <f t="shared" si="21"/>
        <v>-</v>
      </c>
      <c r="L203" s="30"/>
      <c r="M203" s="7">
        <f t="shared" si="23"/>
        <v>-8.7599999999999838</v>
      </c>
      <c r="N203" s="26" t="str">
        <f t="shared" si="13"/>
        <v>0</v>
      </c>
      <c r="O203" s="10">
        <f t="shared" si="24"/>
        <v>-4.3799999999999919</v>
      </c>
      <c r="P203" s="52"/>
      <c r="Q203" s="52"/>
      <c r="R203" s="25"/>
      <c r="S203" s="53"/>
    </row>
    <row r="204" spans="2:19">
      <c r="B204" s="42">
        <v>202</v>
      </c>
      <c r="C204" s="45"/>
      <c r="D204" s="25"/>
      <c r="E204" s="25"/>
      <c r="F204" s="25"/>
      <c r="G204" s="25"/>
      <c r="H204" s="37"/>
      <c r="I204" s="131"/>
      <c r="J204" s="129">
        <f t="shared" si="22"/>
        <v>0</v>
      </c>
      <c r="K204" s="61" t="str">
        <f t="shared" si="21"/>
        <v>-</v>
      </c>
      <c r="L204" s="30"/>
      <c r="M204" s="7">
        <f t="shared" si="23"/>
        <v>-8.7599999999999838</v>
      </c>
      <c r="N204" s="26" t="str">
        <f t="shared" si="13"/>
        <v>0</v>
      </c>
      <c r="O204" s="10">
        <f t="shared" si="24"/>
        <v>-4.3799999999999919</v>
      </c>
      <c r="P204" s="52"/>
      <c r="Q204" s="52"/>
      <c r="R204" s="25"/>
      <c r="S204" s="53"/>
    </row>
    <row r="205" spans="2:19">
      <c r="B205" s="42">
        <v>203</v>
      </c>
      <c r="C205" s="45"/>
      <c r="D205" s="25"/>
      <c r="E205" s="25"/>
      <c r="F205" s="25"/>
      <c r="G205" s="25"/>
      <c r="H205" s="37"/>
      <c r="I205" s="131"/>
      <c r="J205" s="129">
        <f t="shared" si="22"/>
        <v>0</v>
      </c>
      <c r="K205" s="61" t="str">
        <f t="shared" si="21"/>
        <v>-</v>
      </c>
      <c r="L205" s="30"/>
      <c r="M205" s="7">
        <f t="shared" si="23"/>
        <v>-8.7599999999999838</v>
      </c>
      <c r="N205" s="26" t="str">
        <f t="shared" si="13"/>
        <v>0</v>
      </c>
      <c r="O205" s="10">
        <f t="shared" si="24"/>
        <v>-4.3799999999999919</v>
      </c>
      <c r="P205" s="52"/>
      <c r="Q205" s="52"/>
      <c r="R205" s="25"/>
      <c r="S205" s="53"/>
    </row>
    <row r="206" spans="2:19">
      <c r="B206" s="42">
        <v>204</v>
      </c>
      <c r="C206" s="45"/>
      <c r="D206" s="25"/>
      <c r="E206" s="25"/>
      <c r="F206" s="25"/>
      <c r="G206" s="25"/>
      <c r="H206" s="37"/>
      <c r="I206" s="131"/>
      <c r="J206" s="129">
        <f t="shared" si="22"/>
        <v>0</v>
      </c>
      <c r="K206" s="61" t="str">
        <f t="shared" si="21"/>
        <v>-</v>
      </c>
      <c r="L206" s="30"/>
      <c r="M206" s="7">
        <f t="shared" si="23"/>
        <v>-8.7599999999999838</v>
      </c>
      <c r="N206" s="26" t="str">
        <f t="shared" si="13"/>
        <v>0</v>
      </c>
      <c r="O206" s="10">
        <f t="shared" si="24"/>
        <v>-4.3799999999999919</v>
      </c>
      <c r="P206" s="52"/>
      <c r="Q206" s="52"/>
      <c r="R206" s="25"/>
      <c r="S206" s="53"/>
    </row>
    <row r="207" spans="2:19">
      <c r="B207" s="42">
        <v>205</v>
      </c>
      <c r="C207" s="45"/>
      <c r="D207" s="25"/>
      <c r="E207" s="25"/>
      <c r="F207" s="25"/>
      <c r="G207" s="25"/>
      <c r="H207" s="37"/>
      <c r="I207" s="131"/>
      <c r="J207" s="129">
        <f t="shared" si="22"/>
        <v>0</v>
      </c>
      <c r="K207" s="61" t="str">
        <f t="shared" si="21"/>
        <v>-</v>
      </c>
      <c r="L207" s="30"/>
      <c r="M207" s="7">
        <f t="shared" si="23"/>
        <v>-8.7599999999999838</v>
      </c>
      <c r="N207" s="26" t="str">
        <f t="shared" si="13"/>
        <v>0</v>
      </c>
      <c r="O207" s="10">
        <f t="shared" si="24"/>
        <v>-4.3799999999999919</v>
      </c>
      <c r="P207" s="52"/>
      <c r="Q207" s="52"/>
      <c r="R207" s="25"/>
      <c r="S207" s="53"/>
    </row>
    <row r="208" spans="2:19">
      <c r="B208" s="42">
        <v>206</v>
      </c>
      <c r="C208" s="45"/>
      <c r="D208" s="25"/>
      <c r="E208" s="25"/>
      <c r="F208" s="25"/>
      <c r="G208" s="25"/>
      <c r="H208" s="37"/>
      <c r="I208" s="131"/>
      <c r="J208" s="129">
        <f t="shared" si="22"/>
        <v>0</v>
      </c>
      <c r="K208" s="61" t="str">
        <f t="shared" si="21"/>
        <v>-</v>
      </c>
      <c r="L208" s="30"/>
      <c r="M208" s="7">
        <f t="shared" si="23"/>
        <v>-8.7599999999999838</v>
      </c>
      <c r="N208" s="26" t="str">
        <f t="shared" si="13"/>
        <v>0</v>
      </c>
      <c r="O208" s="10">
        <f t="shared" si="24"/>
        <v>-4.3799999999999919</v>
      </c>
      <c r="P208" s="52"/>
      <c r="Q208" s="52"/>
      <c r="R208" s="25"/>
      <c r="S208" s="53"/>
    </row>
    <row r="209" spans="2:21">
      <c r="B209" s="42">
        <v>207</v>
      </c>
      <c r="C209" s="45"/>
      <c r="D209" s="25"/>
      <c r="E209" s="25"/>
      <c r="F209" s="25"/>
      <c r="G209" s="25"/>
      <c r="H209" s="37"/>
      <c r="I209" s="131"/>
      <c r="J209" s="129">
        <f t="shared" si="22"/>
        <v>0</v>
      </c>
      <c r="K209" s="61" t="str">
        <f t="shared" si="21"/>
        <v>-</v>
      </c>
      <c r="L209" s="30"/>
      <c r="M209" s="7">
        <f t="shared" si="23"/>
        <v>-8.7599999999999838</v>
      </c>
      <c r="N209" s="26" t="str">
        <f t="shared" si="13"/>
        <v>0</v>
      </c>
      <c r="O209" s="10">
        <f t="shared" si="24"/>
        <v>-4.3799999999999919</v>
      </c>
      <c r="P209" s="52"/>
      <c r="Q209" s="52"/>
      <c r="R209" s="25"/>
      <c r="S209" s="53"/>
    </row>
    <row r="210" spans="2:21">
      <c r="B210" s="42">
        <v>208</v>
      </c>
      <c r="C210" s="45"/>
      <c r="D210" s="25"/>
      <c r="E210" s="25"/>
      <c r="F210" s="25"/>
      <c r="G210" s="25"/>
      <c r="H210" s="37"/>
      <c r="I210" s="131"/>
      <c r="J210" s="129">
        <f t="shared" si="22"/>
        <v>0</v>
      </c>
      <c r="K210" s="61" t="str">
        <f t="shared" si="21"/>
        <v>-</v>
      </c>
      <c r="L210" s="30"/>
      <c r="M210" s="7">
        <f t="shared" si="23"/>
        <v>-8.7599999999999838</v>
      </c>
      <c r="N210" s="26" t="str">
        <f t="shared" si="13"/>
        <v>0</v>
      </c>
      <c r="O210" s="10">
        <f t="shared" si="24"/>
        <v>-4.3799999999999919</v>
      </c>
      <c r="P210" s="52"/>
      <c r="Q210" s="52"/>
      <c r="R210" s="25"/>
      <c r="S210" s="53"/>
    </row>
    <row r="211" spans="2:21">
      <c r="B211" s="42">
        <v>209</v>
      </c>
      <c r="C211" s="45"/>
      <c r="D211" s="25"/>
      <c r="E211" s="25"/>
      <c r="F211" s="25"/>
      <c r="G211" s="25"/>
      <c r="H211" s="37"/>
      <c r="I211" s="131"/>
      <c r="J211" s="129">
        <f t="shared" si="22"/>
        <v>0</v>
      </c>
      <c r="K211" s="61" t="str">
        <f t="shared" si="21"/>
        <v>-</v>
      </c>
      <c r="L211" s="30"/>
      <c r="M211" s="7">
        <f t="shared" si="23"/>
        <v>-8.7599999999999838</v>
      </c>
      <c r="N211" s="26" t="str">
        <f t="shared" si="13"/>
        <v>0</v>
      </c>
      <c r="O211" s="10">
        <f t="shared" si="24"/>
        <v>-4.3799999999999919</v>
      </c>
      <c r="P211" s="52"/>
      <c r="Q211" s="52"/>
      <c r="R211" s="25"/>
      <c r="S211" s="53"/>
    </row>
    <row r="212" spans="2:21">
      <c r="B212" s="42">
        <v>210</v>
      </c>
      <c r="C212" s="45"/>
      <c r="D212" s="25"/>
      <c r="E212" s="25"/>
      <c r="F212" s="25"/>
      <c r="G212" s="25"/>
      <c r="H212" s="37"/>
      <c r="I212" s="131"/>
      <c r="J212" s="129">
        <f t="shared" si="22"/>
        <v>0</v>
      </c>
      <c r="K212" s="61" t="str">
        <f t="shared" si="21"/>
        <v>-</v>
      </c>
      <c r="L212" s="30"/>
      <c r="M212" s="7">
        <f t="shared" si="23"/>
        <v>-8.7599999999999838</v>
      </c>
      <c r="N212" s="26" t="str">
        <f t="shared" si="13"/>
        <v>0</v>
      </c>
      <c r="O212" s="10">
        <f t="shared" si="24"/>
        <v>-4.3799999999999919</v>
      </c>
      <c r="P212" s="52"/>
      <c r="Q212" s="52"/>
      <c r="R212" s="25"/>
      <c r="S212" s="53"/>
    </row>
    <row r="213" spans="2:21">
      <c r="B213" s="42">
        <v>211</v>
      </c>
      <c r="C213" s="45"/>
      <c r="D213" s="25"/>
      <c r="E213" s="25"/>
      <c r="F213" s="25"/>
      <c r="G213" s="25"/>
      <c r="H213" s="37"/>
      <c r="I213" s="131"/>
      <c r="J213" s="129">
        <f t="shared" si="22"/>
        <v>0</v>
      </c>
      <c r="K213" s="61" t="str">
        <f t="shared" si="21"/>
        <v>-</v>
      </c>
      <c r="L213" s="30"/>
      <c r="M213" s="7">
        <f t="shared" si="23"/>
        <v>-8.7599999999999838</v>
      </c>
      <c r="N213" s="26" t="str">
        <f t="shared" ref="N213:N276" si="25">IFERROR(((L213/G213)*100),"0")</f>
        <v>0</v>
      </c>
      <c r="O213" s="10">
        <f t="shared" si="24"/>
        <v>-4.3799999999999919</v>
      </c>
      <c r="P213" s="52"/>
      <c r="Q213" s="52"/>
      <c r="R213" s="25"/>
      <c r="S213" s="53"/>
    </row>
    <row r="214" spans="2:21">
      <c r="B214" s="42">
        <v>212</v>
      </c>
      <c r="C214" s="45"/>
      <c r="D214" s="25"/>
      <c r="E214" s="25"/>
      <c r="F214" s="25"/>
      <c r="G214" s="25"/>
      <c r="H214" s="37"/>
      <c r="I214" s="131"/>
      <c r="J214" s="129">
        <f t="shared" si="22"/>
        <v>0</v>
      </c>
      <c r="K214" s="61" t="str">
        <f t="shared" si="21"/>
        <v>-</v>
      </c>
      <c r="L214" s="30"/>
      <c r="M214" s="7">
        <f t="shared" si="23"/>
        <v>-8.7599999999999838</v>
      </c>
      <c r="N214" s="26" t="str">
        <f t="shared" si="25"/>
        <v>0</v>
      </c>
      <c r="O214" s="10">
        <f t="shared" si="24"/>
        <v>-4.3799999999999919</v>
      </c>
      <c r="P214" s="52"/>
      <c r="Q214" s="52"/>
      <c r="R214" s="25"/>
      <c r="S214" s="53"/>
    </row>
    <row r="215" spans="2:21">
      <c r="B215" s="42">
        <v>213</v>
      </c>
      <c r="C215" s="45"/>
      <c r="D215" s="25"/>
      <c r="E215" s="25"/>
      <c r="F215" s="25"/>
      <c r="G215" s="25"/>
      <c r="H215" s="37"/>
      <c r="I215" s="131"/>
      <c r="J215" s="129">
        <f t="shared" si="22"/>
        <v>0</v>
      </c>
      <c r="K215" s="61" t="str">
        <f t="shared" si="21"/>
        <v>-</v>
      </c>
      <c r="L215" s="30"/>
      <c r="M215" s="7">
        <f t="shared" si="23"/>
        <v>-8.7599999999999838</v>
      </c>
      <c r="N215" s="26" t="str">
        <f t="shared" si="25"/>
        <v>0</v>
      </c>
      <c r="O215" s="10">
        <f t="shared" si="24"/>
        <v>-4.3799999999999919</v>
      </c>
      <c r="P215" s="52"/>
      <c r="Q215" s="52"/>
      <c r="R215" s="25"/>
      <c r="S215" s="53"/>
    </row>
    <row r="216" spans="2:21">
      <c r="B216" s="42">
        <v>214</v>
      </c>
      <c r="C216" s="45"/>
      <c r="D216" s="25"/>
      <c r="E216" s="25"/>
      <c r="F216" s="25"/>
      <c r="G216" s="25"/>
      <c r="H216" s="37"/>
      <c r="I216" s="131"/>
      <c r="J216" s="129">
        <f t="shared" si="22"/>
        <v>0</v>
      </c>
      <c r="K216" s="61" t="str">
        <f t="shared" si="21"/>
        <v>-</v>
      </c>
      <c r="L216" s="30"/>
      <c r="M216" s="7">
        <f t="shared" si="23"/>
        <v>-8.7599999999999838</v>
      </c>
      <c r="N216" s="26" t="str">
        <f t="shared" si="25"/>
        <v>0</v>
      </c>
      <c r="O216" s="10">
        <f t="shared" si="24"/>
        <v>-4.3799999999999919</v>
      </c>
      <c r="P216" s="52"/>
      <c r="Q216" s="52"/>
      <c r="R216" s="25"/>
      <c r="S216" s="53"/>
    </row>
    <row r="217" spans="2:21">
      <c r="B217" s="42">
        <v>215</v>
      </c>
      <c r="C217" s="45"/>
      <c r="D217" s="25"/>
      <c r="E217" s="25"/>
      <c r="F217" s="25"/>
      <c r="G217" s="25"/>
      <c r="H217" s="37"/>
      <c r="I217" s="131"/>
      <c r="J217" s="129">
        <f t="shared" si="22"/>
        <v>0</v>
      </c>
      <c r="K217" s="61" t="str">
        <f t="shared" si="21"/>
        <v>-</v>
      </c>
      <c r="L217" s="30"/>
      <c r="M217" s="7">
        <f t="shared" si="23"/>
        <v>-8.7599999999999838</v>
      </c>
      <c r="N217" s="26" t="str">
        <f t="shared" si="25"/>
        <v>0</v>
      </c>
      <c r="O217" s="10">
        <f t="shared" si="24"/>
        <v>-4.3799999999999919</v>
      </c>
      <c r="P217" s="52"/>
      <c r="Q217" s="52"/>
      <c r="R217" s="25"/>
      <c r="S217" s="53"/>
    </row>
    <row r="218" spans="2:21">
      <c r="B218" s="42">
        <v>216</v>
      </c>
      <c r="C218" s="45"/>
      <c r="D218" s="25"/>
      <c r="E218" s="25"/>
      <c r="F218" s="25"/>
      <c r="G218" s="25"/>
      <c r="H218" s="37"/>
      <c r="I218" s="131"/>
      <c r="J218" s="129">
        <f t="shared" si="22"/>
        <v>0</v>
      </c>
      <c r="K218" s="61" t="str">
        <f t="shared" si="21"/>
        <v>-</v>
      </c>
      <c r="L218" s="30"/>
      <c r="M218" s="7">
        <f t="shared" si="23"/>
        <v>-8.7599999999999838</v>
      </c>
      <c r="N218" s="26" t="str">
        <f t="shared" si="25"/>
        <v>0</v>
      </c>
      <c r="O218" s="10">
        <f t="shared" si="24"/>
        <v>-4.3799999999999919</v>
      </c>
      <c r="P218" s="52"/>
      <c r="Q218" s="52"/>
      <c r="R218" s="25"/>
      <c r="S218" s="53"/>
    </row>
    <row r="219" spans="2:21">
      <c r="B219" s="42">
        <v>217</v>
      </c>
      <c r="C219" s="45"/>
      <c r="D219" s="25"/>
      <c r="E219" s="25"/>
      <c r="F219" s="25"/>
      <c r="G219" s="25"/>
      <c r="H219" s="37"/>
      <c r="I219" s="131"/>
      <c r="J219" s="129">
        <f t="shared" si="22"/>
        <v>0</v>
      </c>
      <c r="K219" s="61" t="str">
        <f t="shared" si="21"/>
        <v>-</v>
      </c>
      <c r="L219" s="30"/>
      <c r="M219" s="7">
        <f t="shared" si="23"/>
        <v>-8.7599999999999838</v>
      </c>
      <c r="N219" s="26" t="str">
        <f t="shared" si="25"/>
        <v>0</v>
      </c>
      <c r="O219" s="10">
        <f t="shared" si="24"/>
        <v>-4.3799999999999919</v>
      </c>
      <c r="P219" s="52"/>
      <c r="Q219" s="52"/>
      <c r="R219" s="25"/>
      <c r="S219" s="53"/>
      <c r="U219" s="11"/>
    </row>
    <row r="220" spans="2:21" s="20" customFormat="1">
      <c r="B220" s="42">
        <v>218</v>
      </c>
      <c r="C220" s="45"/>
      <c r="D220" s="25"/>
      <c r="E220" s="25"/>
      <c r="F220" s="25"/>
      <c r="G220" s="25"/>
      <c r="H220" s="37"/>
      <c r="I220" s="131"/>
      <c r="J220" s="129">
        <f t="shared" si="22"/>
        <v>0</v>
      </c>
      <c r="K220" s="61" t="str">
        <f t="shared" si="21"/>
        <v>-</v>
      </c>
      <c r="L220" s="31"/>
      <c r="M220" s="7">
        <f t="shared" si="23"/>
        <v>-8.7599999999999838</v>
      </c>
      <c r="N220" s="26" t="str">
        <f t="shared" si="25"/>
        <v>0</v>
      </c>
      <c r="O220" s="10">
        <f t="shared" si="24"/>
        <v>-4.3799999999999919</v>
      </c>
      <c r="P220" s="52"/>
      <c r="Q220" s="52"/>
      <c r="R220" s="25"/>
      <c r="S220" s="53"/>
    </row>
    <row r="221" spans="2:21" s="20" customFormat="1">
      <c r="B221" s="42">
        <v>219</v>
      </c>
      <c r="C221" s="45"/>
      <c r="D221" s="25"/>
      <c r="E221" s="25"/>
      <c r="F221" s="25"/>
      <c r="G221" s="25"/>
      <c r="H221" s="37"/>
      <c r="I221" s="131"/>
      <c r="J221" s="129">
        <f t="shared" si="22"/>
        <v>0</v>
      </c>
      <c r="K221" s="61" t="str">
        <f t="shared" si="21"/>
        <v>-</v>
      </c>
      <c r="L221" s="31"/>
      <c r="M221" s="7">
        <f t="shared" si="23"/>
        <v>-8.7599999999999838</v>
      </c>
      <c r="N221" s="26" t="str">
        <f t="shared" si="25"/>
        <v>0</v>
      </c>
      <c r="O221" s="10">
        <f t="shared" si="24"/>
        <v>-4.3799999999999919</v>
      </c>
      <c r="P221" s="52"/>
      <c r="Q221" s="52"/>
      <c r="R221" s="25"/>
      <c r="S221" s="53"/>
    </row>
    <row r="222" spans="2:21" s="20" customFormat="1">
      <c r="B222" s="42">
        <v>220</v>
      </c>
      <c r="C222" s="45"/>
      <c r="D222" s="25"/>
      <c r="E222" s="25"/>
      <c r="F222" s="25"/>
      <c r="G222" s="25"/>
      <c r="H222" s="37"/>
      <c r="I222" s="131"/>
      <c r="J222" s="129">
        <f t="shared" si="22"/>
        <v>0</v>
      </c>
      <c r="K222" s="61" t="str">
        <f t="shared" si="21"/>
        <v>-</v>
      </c>
      <c r="L222" s="31"/>
      <c r="M222" s="7">
        <f t="shared" si="23"/>
        <v>-8.7599999999999838</v>
      </c>
      <c r="N222" s="26" t="str">
        <f t="shared" si="25"/>
        <v>0</v>
      </c>
      <c r="O222" s="10">
        <f t="shared" si="24"/>
        <v>-4.3799999999999919</v>
      </c>
      <c r="P222" s="52"/>
      <c r="Q222" s="52"/>
      <c r="R222" s="25"/>
      <c r="S222" s="53"/>
    </row>
    <row r="223" spans="2:21" s="20" customFormat="1">
      <c r="B223" s="42">
        <v>221</v>
      </c>
      <c r="C223" s="45"/>
      <c r="D223" s="25"/>
      <c r="E223" s="25"/>
      <c r="F223" s="25"/>
      <c r="G223" s="25"/>
      <c r="H223" s="37"/>
      <c r="I223" s="131"/>
      <c r="J223" s="129">
        <f t="shared" si="22"/>
        <v>0</v>
      </c>
      <c r="K223" s="61" t="str">
        <f t="shared" si="21"/>
        <v>-</v>
      </c>
      <c r="L223" s="31"/>
      <c r="M223" s="7">
        <f t="shared" si="23"/>
        <v>-8.7599999999999838</v>
      </c>
      <c r="N223" s="26" t="str">
        <f t="shared" si="25"/>
        <v>0</v>
      </c>
      <c r="O223" s="10">
        <f t="shared" si="24"/>
        <v>-4.3799999999999919</v>
      </c>
      <c r="P223" s="52"/>
      <c r="Q223" s="52"/>
      <c r="R223" s="25"/>
      <c r="S223" s="53"/>
    </row>
    <row r="224" spans="2:21" s="20" customFormat="1">
      <c r="B224" s="42">
        <v>222</v>
      </c>
      <c r="C224" s="45"/>
      <c r="D224" s="25"/>
      <c r="E224" s="25"/>
      <c r="F224" s="25"/>
      <c r="G224" s="25"/>
      <c r="H224" s="37"/>
      <c r="I224" s="131"/>
      <c r="J224" s="129">
        <f t="shared" si="22"/>
        <v>0</v>
      </c>
      <c r="K224" s="61" t="str">
        <f t="shared" si="21"/>
        <v>-</v>
      </c>
      <c r="L224" s="31"/>
      <c r="M224" s="7">
        <f t="shared" si="23"/>
        <v>-8.7599999999999838</v>
      </c>
      <c r="N224" s="26" t="str">
        <f t="shared" si="25"/>
        <v>0</v>
      </c>
      <c r="O224" s="10">
        <f t="shared" si="24"/>
        <v>-4.3799999999999919</v>
      </c>
      <c r="P224" s="52"/>
      <c r="Q224" s="52"/>
      <c r="R224" s="25"/>
      <c r="S224" s="53"/>
    </row>
    <row r="225" spans="2:19" s="20" customFormat="1">
      <c r="B225" s="42">
        <v>223</v>
      </c>
      <c r="C225" s="45"/>
      <c r="D225" s="25"/>
      <c r="E225" s="25"/>
      <c r="F225" s="25"/>
      <c r="G225" s="25"/>
      <c r="H225" s="37"/>
      <c r="I225" s="131"/>
      <c r="J225" s="129">
        <f t="shared" si="22"/>
        <v>0</v>
      </c>
      <c r="K225" s="61" t="str">
        <f t="shared" si="21"/>
        <v>-</v>
      </c>
      <c r="L225" s="31"/>
      <c r="M225" s="7">
        <f t="shared" si="23"/>
        <v>-8.7599999999999838</v>
      </c>
      <c r="N225" s="26" t="str">
        <f t="shared" si="25"/>
        <v>0</v>
      </c>
      <c r="O225" s="10">
        <f t="shared" si="24"/>
        <v>-4.3799999999999919</v>
      </c>
      <c r="P225" s="52"/>
      <c r="Q225" s="52"/>
      <c r="R225" s="25"/>
      <c r="S225" s="53"/>
    </row>
    <row r="226" spans="2:19" s="20" customFormat="1">
      <c r="B226" s="42">
        <v>224</v>
      </c>
      <c r="C226" s="45"/>
      <c r="D226" s="25"/>
      <c r="E226" s="25"/>
      <c r="F226" s="25"/>
      <c r="G226" s="25"/>
      <c r="H226" s="37"/>
      <c r="I226" s="131"/>
      <c r="J226" s="129">
        <f t="shared" si="22"/>
        <v>0</v>
      </c>
      <c r="K226" s="61" t="str">
        <f t="shared" ref="K226:K289" si="26">IFERROR(((J226/G226)*100),"-")</f>
        <v>-</v>
      </c>
      <c r="L226" s="31"/>
      <c r="M226" s="7">
        <f t="shared" si="23"/>
        <v>-8.7599999999999838</v>
      </c>
      <c r="N226" s="26" t="str">
        <f t="shared" si="25"/>
        <v>0</v>
      </c>
      <c r="O226" s="10">
        <f t="shared" si="24"/>
        <v>-4.3799999999999919</v>
      </c>
      <c r="P226" s="52"/>
      <c r="Q226" s="52"/>
      <c r="R226" s="25"/>
      <c r="S226" s="53"/>
    </row>
    <row r="227" spans="2:19" s="20" customFormat="1">
      <c r="B227" s="42">
        <v>225</v>
      </c>
      <c r="C227" s="45"/>
      <c r="D227" s="25"/>
      <c r="E227" s="25"/>
      <c r="F227" s="25"/>
      <c r="G227" s="25"/>
      <c r="H227" s="37"/>
      <c r="I227" s="131"/>
      <c r="J227" s="129">
        <f t="shared" si="22"/>
        <v>0</v>
      </c>
      <c r="K227" s="61" t="str">
        <f t="shared" si="26"/>
        <v>-</v>
      </c>
      <c r="L227" s="31"/>
      <c r="M227" s="7">
        <f t="shared" si="23"/>
        <v>-8.7599999999999838</v>
      </c>
      <c r="N227" s="26" t="str">
        <f t="shared" si="25"/>
        <v>0</v>
      </c>
      <c r="O227" s="10">
        <f t="shared" si="24"/>
        <v>-4.3799999999999919</v>
      </c>
      <c r="P227" s="52"/>
      <c r="Q227" s="52"/>
      <c r="R227" s="25"/>
      <c r="S227" s="53"/>
    </row>
    <row r="228" spans="2:19" s="20" customFormat="1">
      <c r="B228" s="42">
        <v>226</v>
      </c>
      <c r="C228" s="45"/>
      <c r="D228" s="25"/>
      <c r="E228" s="25"/>
      <c r="F228" s="25"/>
      <c r="G228" s="25"/>
      <c r="H228" s="37"/>
      <c r="I228" s="131"/>
      <c r="J228" s="129">
        <f t="shared" si="22"/>
        <v>0</v>
      </c>
      <c r="K228" s="61" t="str">
        <f t="shared" si="26"/>
        <v>-</v>
      </c>
      <c r="L228" s="31"/>
      <c r="M228" s="7">
        <f t="shared" si="23"/>
        <v>-8.7599999999999838</v>
      </c>
      <c r="N228" s="26" t="str">
        <f t="shared" si="25"/>
        <v>0</v>
      </c>
      <c r="O228" s="10">
        <f t="shared" si="24"/>
        <v>-4.3799999999999919</v>
      </c>
      <c r="P228" s="52"/>
      <c r="Q228" s="52"/>
      <c r="R228" s="25"/>
      <c r="S228" s="53"/>
    </row>
    <row r="229" spans="2:19" s="20" customFormat="1">
      <c r="B229" s="42">
        <v>227</v>
      </c>
      <c r="C229" s="45"/>
      <c r="D229" s="25"/>
      <c r="E229" s="25"/>
      <c r="F229" s="25"/>
      <c r="G229" s="25"/>
      <c r="H229" s="37"/>
      <c r="I229" s="131"/>
      <c r="J229" s="129">
        <f t="shared" si="22"/>
        <v>0</v>
      </c>
      <c r="K229" s="61" t="str">
        <f t="shared" si="26"/>
        <v>-</v>
      </c>
      <c r="L229" s="31"/>
      <c r="M229" s="7">
        <f t="shared" si="23"/>
        <v>-8.7599999999999838</v>
      </c>
      <c r="N229" s="26" t="str">
        <f t="shared" si="25"/>
        <v>0</v>
      </c>
      <c r="O229" s="10">
        <f t="shared" si="24"/>
        <v>-4.3799999999999919</v>
      </c>
      <c r="P229" s="52"/>
      <c r="Q229" s="52"/>
      <c r="R229" s="25"/>
      <c r="S229" s="53"/>
    </row>
    <row r="230" spans="2:19" s="20" customFormat="1">
      <c r="B230" s="42">
        <v>228</v>
      </c>
      <c r="C230" s="45"/>
      <c r="D230" s="25"/>
      <c r="E230" s="25"/>
      <c r="F230" s="25"/>
      <c r="G230" s="25"/>
      <c r="H230" s="37"/>
      <c r="I230" s="131"/>
      <c r="J230" s="129">
        <f t="shared" si="22"/>
        <v>0</v>
      </c>
      <c r="K230" s="61" t="str">
        <f t="shared" si="26"/>
        <v>-</v>
      </c>
      <c r="L230" s="31"/>
      <c r="M230" s="7">
        <f t="shared" si="23"/>
        <v>-8.7599999999999838</v>
      </c>
      <c r="N230" s="26" t="str">
        <f t="shared" si="25"/>
        <v>0</v>
      </c>
      <c r="O230" s="10">
        <f t="shared" si="24"/>
        <v>-4.3799999999999919</v>
      </c>
      <c r="P230" s="52"/>
      <c r="Q230" s="52"/>
      <c r="R230" s="25"/>
      <c r="S230" s="53"/>
    </row>
    <row r="231" spans="2:19" s="20" customFormat="1">
      <c r="B231" s="42">
        <v>229</v>
      </c>
      <c r="C231" s="45"/>
      <c r="D231" s="25"/>
      <c r="E231" s="25"/>
      <c r="F231" s="25"/>
      <c r="G231" s="25"/>
      <c r="H231" s="37"/>
      <c r="I231" s="131"/>
      <c r="J231" s="129">
        <f t="shared" si="22"/>
        <v>0</v>
      </c>
      <c r="K231" s="61" t="str">
        <f t="shared" si="26"/>
        <v>-</v>
      </c>
      <c r="L231" s="31"/>
      <c r="M231" s="7">
        <f t="shared" si="23"/>
        <v>-8.7599999999999838</v>
      </c>
      <c r="N231" s="26" t="str">
        <f t="shared" si="25"/>
        <v>0</v>
      </c>
      <c r="O231" s="10">
        <f t="shared" si="24"/>
        <v>-4.3799999999999919</v>
      </c>
      <c r="P231" s="52"/>
      <c r="Q231" s="52"/>
      <c r="R231" s="25"/>
      <c r="S231" s="53"/>
    </row>
    <row r="232" spans="2:19" s="20" customFormat="1">
      <c r="B232" s="42">
        <v>230</v>
      </c>
      <c r="C232" s="45"/>
      <c r="D232" s="25"/>
      <c r="E232" s="25"/>
      <c r="F232" s="25"/>
      <c r="G232" s="25"/>
      <c r="H232" s="37"/>
      <c r="I232" s="131"/>
      <c r="J232" s="129">
        <f t="shared" si="22"/>
        <v>0</v>
      </c>
      <c r="K232" s="61" t="str">
        <f t="shared" si="26"/>
        <v>-</v>
      </c>
      <c r="L232" s="31"/>
      <c r="M232" s="7">
        <f t="shared" si="23"/>
        <v>-8.7599999999999838</v>
      </c>
      <c r="N232" s="26" t="str">
        <f t="shared" si="25"/>
        <v>0</v>
      </c>
      <c r="O232" s="10">
        <f t="shared" si="24"/>
        <v>-4.3799999999999919</v>
      </c>
      <c r="P232" s="52"/>
      <c r="Q232" s="52"/>
      <c r="R232" s="25"/>
      <c r="S232" s="53"/>
    </row>
    <row r="233" spans="2:19" s="20" customFormat="1">
      <c r="B233" s="42">
        <v>231</v>
      </c>
      <c r="C233" s="45"/>
      <c r="D233" s="25"/>
      <c r="E233" s="25"/>
      <c r="F233" s="25"/>
      <c r="G233" s="25"/>
      <c r="H233" s="37"/>
      <c r="I233" s="131"/>
      <c r="J233" s="129">
        <f t="shared" si="22"/>
        <v>0</v>
      </c>
      <c r="K233" s="61" t="str">
        <f t="shared" si="26"/>
        <v>-</v>
      </c>
      <c r="L233" s="31"/>
      <c r="M233" s="7">
        <f t="shared" si="23"/>
        <v>-8.7599999999999838</v>
      </c>
      <c r="N233" s="26" t="str">
        <f t="shared" si="25"/>
        <v>0</v>
      </c>
      <c r="O233" s="10">
        <f t="shared" si="24"/>
        <v>-4.3799999999999919</v>
      </c>
      <c r="P233" s="52"/>
      <c r="Q233" s="52"/>
      <c r="R233" s="25"/>
      <c r="S233" s="53"/>
    </row>
    <row r="234" spans="2:19" s="20" customFormat="1">
      <c r="B234" s="42">
        <v>232</v>
      </c>
      <c r="C234" s="45"/>
      <c r="D234" s="25"/>
      <c r="E234" s="25"/>
      <c r="F234" s="25"/>
      <c r="G234" s="25"/>
      <c r="H234" s="37"/>
      <c r="I234" s="131"/>
      <c r="J234" s="129">
        <f t="shared" si="22"/>
        <v>0</v>
      </c>
      <c r="K234" s="61" t="str">
        <f t="shared" si="26"/>
        <v>-</v>
      </c>
      <c r="L234" s="31"/>
      <c r="M234" s="7">
        <f t="shared" si="23"/>
        <v>-8.7599999999999838</v>
      </c>
      <c r="N234" s="26" t="str">
        <f t="shared" si="25"/>
        <v>0</v>
      </c>
      <c r="O234" s="10">
        <f t="shared" si="24"/>
        <v>-4.3799999999999919</v>
      </c>
      <c r="P234" s="52"/>
      <c r="Q234" s="52"/>
      <c r="R234" s="25"/>
      <c r="S234" s="53"/>
    </row>
    <row r="235" spans="2:19" s="20" customFormat="1">
      <c r="B235" s="42">
        <v>233</v>
      </c>
      <c r="C235" s="45"/>
      <c r="D235" s="25"/>
      <c r="E235" s="25"/>
      <c r="F235" s="25"/>
      <c r="G235" s="25"/>
      <c r="H235" s="37"/>
      <c r="I235" s="131"/>
      <c r="J235" s="129">
        <f t="shared" si="22"/>
        <v>0</v>
      </c>
      <c r="K235" s="61" t="str">
        <f t="shared" si="26"/>
        <v>-</v>
      </c>
      <c r="L235" s="31"/>
      <c r="M235" s="7">
        <f t="shared" si="23"/>
        <v>-8.7599999999999838</v>
      </c>
      <c r="N235" s="26" t="str">
        <f t="shared" si="25"/>
        <v>0</v>
      </c>
      <c r="O235" s="10">
        <f t="shared" si="24"/>
        <v>-4.3799999999999919</v>
      </c>
      <c r="P235" s="52"/>
      <c r="Q235" s="52"/>
      <c r="R235" s="25"/>
      <c r="S235" s="53"/>
    </row>
    <row r="236" spans="2:19" s="20" customFormat="1">
      <c r="B236" s="42">
        <v>234</v>
      </c>
      <c r="C236" s="45"/>
      <c r="D236" s="25"/>
      <c r="E236" s="25"/>
      <c r="F236" s="25"/>
      <c r="G236" s="25"/>
      <c r="H236" s="37"/>
      <c r="I236" s="131"/>
      <c r="J236" s="129">
        <f t="shared" si="22"/>
        <v>0</v>
      </c>
      <c r="K236" s="61" t="str">
        <f t="shared" si="26"/>
        <v>-</v>
      </c>
      <c r="L236" s="31"/>
      <c r="M236" s="7">
        <f t="shared" si="23"/>
        <v>-8.7599999999999838</v>
      </c>
      <c r="N236" s="26" t="str">
        <f t="shared" si="25"/>
        <v>0</v>
      </c>
      <c r="O236" s="10">
        <f t="shared" si="24"/>
        <v>-4.3799999999999919</v>
      </c>
      <c r="P236" s="52"/>
      <c r="Q236" s="52"/>
      <c r="R236" s="25"/>
      <c r="S236" s="53"/>
    </row>
    <row r="237" spans="2:19" s="20" customFormat="1">
      <c r="B237" s="42">
        <v>235</v>
      </c>
      <c r="C237" s="45"/>
      <c r="D237" s="25"/>
      <c r="E237" s="25"/>
      <c r="F237" s="25"/>
      <c r="G237" s="25"/>
      <c r="H237" s="37"/>
      <c r="I237" s="131"/>
      <c r="J237" s="129">
        <f t="shared" si="22"/>
        <v>0</v>
      </c>
      <c r="K237" s="61" t="str">
        <f t="shared" si="26"/>
        <v>-</v>
      </c>
      <c r="L237" s="31"/>
      <c r="M237" s="7">
        <f t="shared" si="23"/>
        <v>-8.7599999999999838</v>
      </c>
      <c r="N237" s="26" t="str">
        <f t="shared" si="25"/>
        <v>0</v>
      </c>
      <c r="O237" s="10">
        <f t="shared" si="24"/>
        <v>-4.3799999999999919</v>
      </c>
      <c r="P237" s="52"/>
      <c r="Q237" s="52"/>
      <c r="R237" s="25"/>
      <c r="S237" s="53"/>
    </row>
    <row r="238" spans="2:19" s="20" customFormat="1">
      <c r="B238" s="42">
        <v>236</v>
      </c>
      <c r="C238" s="45"/>
      <c r="D238" s="25"/>
      <c r="E238" s="25"/>
      <c r="F238" s="25"/>
      <c r="G238" s="25"/>
      <c r="H238" s="37"/>
      <c r="I238" s="131"/>
      <c r="J238" s="129">
        <f t="shared" si="22"/>
        <v>0</v>
      </c>
      <c r="K238" s="61" t="str">
        <f t="shared" si="26"/>
        <v>-</v>
      </c>
      <c r="L238" s="31"/>
      <c r="M238" s="7">
        <f t="shared" si="23"/>
        <v>-8.7599999999999838</v>
      </c>
      <c r="N238" s="26" t="str">
        <f t="shared" si="25"/>
        <v>0</v>
      </c>
      <c r="O238" s="10">
        <f t="shared" si="24"/>
        <v>-4.3799999999999919</v>
      </c>
      <c r="P238" s="52"/>
      <c r="Q238" s="52"/>
      <c r="R238" s="25"/>
      <c r="S238" s="53"/>
    </row>
    <row r="239" spans="2:19" s="20" customFormat="1">
      <c r="B239" s="42">
        <v>237</v>
      </c>
      <c r="C239" s="45"/>
      <c r="D239" s="25"/>
      <c r="E239" s="25"/>
      <c r="F239" s="25"/>
      <c r="G239" s="25"/>
      <c r="H239" s="37"/>
      <c r="I239" s="131"/>
      <c r="J239" s="129">
        <f t="shared" si="22"/>
        <v>0</v>
      </c>
      <c r="K239" s="61" t="str">
        <f t="shared" si="26"/>
        <v>-</v>
      </c>
      <c r="L239" s="31"/>
      <c r="M239" s="7">
        <f t="shared" si="23"/>
        <v>-8.7599999999999838</v>
      </c>
      <c r="N239" s="26" t="str">
        <f t="shared" si="25"/>
        <v>0</v>
      </c>
      <c r="O239" s="10">
        <f t="shared" si="24"/>
        <v>-4.3799999999999919</v>
      </c>
      <c r="P239" s="52"/>
      <c r="Q239" s="52"/>
      <c r="R239" s="25"/>
      <c r="S239" s="53"/>
    </row>
    <row r="240" spans="2:19" s="20" customFormat="1">
      <c r="B240" s="42">
        <v>238</v>
      </c>
      <c r="C240" s="45"/>
      <c r="D240" s="25"/>
      <c r="E240" s="25"/>
      <c r="F240" s="25"/>
      <c r="G240" s="25"/>
      <c r="H240" s="37"/>
      <c r="I240" s="131"/>
      <c r="J240" s="129">
        <f t="shared" si="22"/>
        <v>0</v>
      </c>
      <c r="K240" s="61" t="str">
        <f t="shared" si="26"/>
        <v>-</v>
      </c>
      <c r="L240" s="31"/>
      <c r="M240" s="7">
        <f t="shared" si="23"/>
        <v>-8.7599999999999838</v>
      </c>
      <c r="N240" s="26" t="str">
        <f t="shared" si="25"/>
        <v>0</v>
      </c>
      <c r="O240" s="10">
        <f t="shared" si="24"/>
        <v>-4.3799999999999919</v>
      </c>
      <c r="P240" s="52"/>
      <c r="Q240" s="52"/>
      <c r="R240" s="25"/>
      <c r="S240" s="53"/>
    </row>
    <row r="241" spans="2:19" s="20" customFormat="1">
      <c r="B241" s="42">
        <v>239</v>
      </c>
      <c r="C241" s="45"/>
      <c r="D241" s="25"/>
      <c r="E241" s="25"/>
      <c r="F241" s="25"/>
      <c r="G241" s="25"/>
      <c r="H241" s="37"/>
      <c r="I241" s="131"/>
      <c r="J241" s="129">
        <f t="shared" si="22"/>
        <v>0</v>
      </c>
      <c r="K241" s="61" t="str">
        <f t="shared" si="26"/>
        <v>-</v>
      </c>
      <c r="L241" s="31"/>
      <c r="M241" s="7">
        <f t="shared" si="23"/>
        <v>-8.7599999999999838</v>
      </c>
      <c r="N241" s="26" t="str">
        <f t="shared" si="25"/>
        <v>0</v>
      </c>
      <c r="O241" s="10">
        <f t="shared" si="24"/>
        <v>-4.3799999999999919</v>
      </c>
      <c r="P241" s="52"/>
      <c r="Q241" s="52"/>
      <c r="R241" s="25"/>
      <c r="S241" s="53"/>
    </row>
    <row r="242" spans="2:19" s="20" customFormat="1">
      <c r="B242" s="42">
        <v>240</v>
      </c>
      <c r="C242" s="45"/>
      <c r="D242" s="25"/>
      <c r="E242" s="25"/>
      <c r="F242" s="25"/>
      <c r="G242" s="25"/>
      <c r="H242" s="37"/>
      <c r="I242" s="131"/>
      <c r="J242" s="129">
        <f t="shared" si="22"/>
        <v>0</v>
      </c>
      <c r="K242" s="61" t="str">
        <f t="shared" si="26"/>
        <v>-</v>
      </c>
      <c r="L242" s="31"/>
      <c r="M242" s="7">
        <f t="shared" si="23"/>
        <v>-8.7599999999999838</v>
      </c>
      <c r="N242" s="26" t="str">
        <f t="shared" si="25"/>
        <v>0</v>
      </c>
      <c r="O242" s="10">
        <f t="shared" si="24"/>
        <v>-4.3799999999999919</v>
      </c>
      <c r="P242" s="52"/>
      <c r="Q242" s="52"/>
      <c r="R242" s="25"/>
      <c r="S242" s="53"/>
    </row>
    <row r="243" spans="2:19" s="20" customFormat="1">
      <c r="B243" s="42">
        <v>241</v>
      </c>
      <c r="C243" s="45"/>
      <c r="D243" s="25"/>
      <c r="E243" s="25"/>
      <c r="F243" s="25"/>
      <c r="G243" s="25"/>
      <c r="H243" s="37"/>
      <c r="I243" s="131"/>
      <c r="J243" s="129">
        <f t="shared" si="22"/>
        <v>0</v>
      </c>
      <c r="K243" s="61" t="str">
        <f t="shared" si="26"/>
        <v>-</v>
      </c>
      <c r="L243" s="31"/>
      <c r="M243" s="7">
        <f t="shared" si="23"/>
        <v>-8.7599999999999838</v>
      </c>
      <c r="N243" s="26" t="str">
        <f t="shared" si="25"/>
        <v>0</v>
      </c>
      <c r="O243" s="10">
        <f t="shared" si="24"/>
        <v>-4.3799999999999919</v>
      </c>
      <c r="P243" s="52"/>
      <c r="Q243" s="52"/>
      <c r="R243" s="25"/>
      <c r="S243" s="53"/>
    </row>
    <row r="244" spans="2:19" s="20" customFormat="1">
      <c r="B244" s="42">
        <v>242</v>
      </c>
      <c r="C244" s="45"/>
      <c r="D244" s="25"/>
      <c r="E244" s="25"/>
      <c r="F244" s="25"/>
      <c r="G244" s="25"/>
      <c r="H244" s="37"/>
      <c r="I244" s="131"/>
      <c r="J244" s="129">
        <f t="shared" si="22"/>
        <v>0</v>
      </c>
      <c r="K244" s="61" t="str">
        <f t="shared" si="26"/>
        <v>-</v>
      </c>
      <c r="L244" s="31"/>
      <c r="M244" s="7">
        <f t="shared" si="23"/>
        <v>-8.7599999999999838</v>
      </c>
      <c r="N244" s="26" t="str">
        <f t="shared" si="25"/>
        <v>0</v>
      </c>
      <c r="O244" s="10">
        <f t="shared" si="24"/>
        <v>-4.3799999999999919</v>
      </c>
      <c r="P244" s="52"/>
      <c r="Q244" s="52"/>
      <c r="R244" s="25"/>
      <c r="S244" s="53"/>
    </row>
    <row r="245" spans="2:19" s="20" customFormat="1">
      <c r="B245" s="42">
        <v>243</v>
      </c>
      <c r="C245" s="45"/>
      <c r="D245" s="25"/>
      <c r="E245" s="25"/>
      <c r="F245" s="25"/>
      <c r="G245" s="25"/>
      <c r="H245" s="37"/>
      <c r="I245" s="131"/>
      <c r="J245" s="129">
        <f t="shared" si="22"/>
        <v>0</v>
      </c>
      <c r="K245" s="61" t="str">
        <f t="shared" si="26"/>
        <v>-</v>
      </c>
      <c r="L245" s="31"/>
      <c r="M245" s="7">
        <f t="shared" si="23"/>
        <v>-8.7599999999999838</v>
      </c>
      <c r="N245" s="26" t="str">
        <f t="shared" si="25"/>
        <v>0</v>
      </c>
      <c r="O245" s="10">
        <f t="shared" si="24"/>
        <v>-4.3799999999999919</v>
      </c>
      <c r="P245" s="52"/>
      <c r="Q245" s="52"/>
      <c r="R245" s="25"/>
      <c r="S245" s="53"/>
    </row>
    <row r="246" spans="2:19" s="20" customFormat="1">
      <c r="B246" s="42">
        <v>244</v>
      </c>
      <c r="C246" s="45"/>
      <c r="D246" s="25"/>
      <c r="E246" s="25"/>
      <c r="F246" s="25"/>
      <c r="G246" s="25"/>
      <c r="H246" s="37"/>
      <c r="I246" s="131"/>
      <c r="J246" s="129">
        <f t="shared" si="22"/>
        <v>0</v>
      </c>
      <c r="K246" s="61" t="str">
        <f t="shared" si="26"/>
        <v>-</v>
      </c>
      <c r="L246" s="31"/>
      <c r="M246" s="7">
        <f t="shared" si="23"/>
        <v>-8.7599999999999838</v>
      </c>
      <c r="N246" s="26" t="str">
        <f t="shared" si="25"/>
        <v>0</v>
      </c>
      <c r="O246" s="10">
        <f t="shared" si="24"/>
        <v>-4.3799999999999919</v>
      </c>
      <c r="P246" s="52"/>
      <c r="Q246" s="52"/>
      <c r="R246" s="25"/>
      <c r="S246" s="53"/>
    </row>
    <row r="247" spans="2:19">
      <c r="B247" s="42">
        <v>245</v>
      </c>
      <c r="C247" s="45"/>
      <c r="D247" s="25"/>
      <c r="E247" s="25"/>
      <c r="F247" s="25"/>
      <c r="G247" s="25"/>
      <c r="H247" s="37"/>
      <c r="I247" s="131"/>
      <c r="J247" s="129">
        <f t="shared" si="22"/>
        <v>0</v>
      </c>
      <c r="K247" s="61" t="str">
        <f t="shared" si="26"/>
        <v>-</v>
      </c>
      <c r="L247" s="30"/>
      <c r="M247" s="7">
        <f t="shared" si="23"/>
        <v>-8.7599999999999838</v>
      </c>
      <c r="N247" s="26" t="str">
        <f t="shared" si="25"/>
        <v>0</v>
      </c>
      <c r="O247" s="10">
        <f t="shared" si="24"/>
        <v>-4.3799999999999919</v>
      </c>
      <c r="P247" s="52"/>
      <c r="Q247" s="52"/>
      <c r="R247" s="25"/>
      <c r="S247" s="53"/>
    </row>
    <row r="248" spans="2:19">
      <c r="B248" s="42">
        <v>246</v>
      </c>
      <c r="C248" s="45"/>
      <c r="D248" s="25"/>
      <c r="E248" s="25"/>
      <c r="F248" s="25"/>
      <c r="G248" s="25"/>
      <c r="H248" s="37"/>
      <c r="I248" s="131"/>
      <c r="J248" s="129">
        <f t="shared" si="22"/>
        <v>0</v>
      </c>
      <c r="K248" s="61" t="str">
        <f t="shared" si="26"/>
        <v>-</v>
      </c>
      <c r="L248" s="30"/>
      <c r="M248" s="7">
        <f t="shared" si="23"/>
        <v>-8.7599999999999838</v>
      </c>
      <c r="N248" s="26" t="str">
        <f t="shared" si="25"/>
        <v>0</v>
      </c>
      <c r="O248" s="10">
        <f t="shared" si="24"/>
        <v>-4.3799999999999919</v>
      </c>
      <c r="P248" s="52"/>
      <c r="Q248" s="52"/>
      <c r="R248" s="25"/>
      <c r="S248" s="53"/>
    </row>
    <row r="249" spans="2:19">
      <c r="B249" s="42">
        <v>247</v>
      </c>
      <c r="C249" s="45"/>
      <c r="D249" s="25"/>
      <c r="E249" s="25"/>
      <c r="F249" s="25"/>
      <c r="G249" s="25"/>
      <c r="H249" s="37"/>
      <c r="I249" s="131"/>
      <c r="J249" s="129">
        <f t="shared" si="22"/>
        <v>0</v>
      </c>
      <c r="K249" s="61" t="str">
        <f t="shared" si="26"/>
        <v>-</v>
      </c>
      <c r="L249" s="30"/>
      <c r="M249" s="7">
        <f t="shared" si="23"/>
        <v>-8.7599999999999838</v>
      </c>
      <c r="N249" s="26" t="str">
        <f t="shared" si="25"/>
        <v>0</v>
      </c>
      <c r="O249" s="10">
        <f t="shared" si="24"/>
        <v>-4.3799999999999919</v>
      </c>
      <c r="P249" s="52"/>
      <c r="Q249" s="52"/>
      <c r="R249" s="25"/>
      <c r="S249" s="53"/>
    </row>
    <row r="250" spans="2:19">
      <c r="B250" s="42">
        <v>248</v>
      </c>
      <c r="C250" s="45"/>
      <c r="D250" s="25"/>
      <c r="E250" s="25"/>
      <c r="F250" s="25"/>
      <c r="G250" s="25"/>
      <c r="H250" s="37"/>
      <c r="I250" s="131"/>
      <c r="J250" s="129">
        <f t="shared" si="22"/>
        <v>0</v>
      </c>
      <c r="K250" s="61" t="str">
        <f t="shared" si="26"/>
        <v>-</v>
      </c>
      <c r="L250" s="30"/>
      <c r="M250" s="7">
        <f t="shared" si="23"/>
        <v>-8.7599999999999838</v>
      </c>
      <c r="N250" s="26" t="str">
        <f t="shared" si="25"/>
        <v>0</v>
      </c>
      <c r="O250" s="10">
        <f t="shared" si="24"/>
        <v>-4.3799999999999919</v>
      </c>
      <c r="P250" s="52"/>
      <c r="Q250" s="52"/>
      <c r="R250" s="25"/>
      <c r="S250" s="53"/>
    </row>
    <row r="251" spans="2:19">
      <c r="B251" s="42">
        <v>249</v>
      </c>
      <c r="C251" s="45"/>
      <c r="D251" s="25"/>
      <c r="E251" s="25"/>
      <c r="F251" s="25"/>
      <c r="G251" s="25"/>
      <c r="H251" s="37"/>
      <c r="I251" s="131"/>
      <c r="J251" s="129">
        <f t="shared" si="22"/>
        <v>0</v>
      </c>
      <c r="K251" s="61" t="str">
        <f t="shared" si="26"/>
        <v>-</v>
      </c>
      <c r="L251" s="30"/>
      <c r="M251" s="7">
        <f t="shared" si="23"/>
        <v>-8.7599999999999838</v>
      </c>
      <c r="N251" s="26" t="str">
        <f t="shared" si="25"/>
        <v>0</v>
      </c>
      <c r="O251" s="10">
        <f t="shared" si="24"/>
        <v>-4.3799999999999919</v>
      </c>
      <c r="P251" s="52"/>
      <c r="Q251" s="52"/>
      <c r="R251" s="25"/>
      <c r="S251" s="53"/>
    </row>
    <row r="252" spans="2:19">
      <c r="B252" s="42">
        <v>250</v>
      </c>
      <c r="C252" s="45"/>
      <c r="D252" s="25"/>
      <c r="E252" s="25"/>
      <c r="F252" s="25"/>
      <c r="G252" s="25"/>
      <c r="H252" s="37"/>
      <c r="I252" s="131"/>
      <c r="J252" s="129">
        <f t="shared" si="22"/>
        <v>0</v>
      </c>
      <c r="K252" s="61" t="str">
        <f t="shared" si="26"/>
        <v>-</v>
      </c>
      <c r="L252" s="30"/>
      <c r="M252" s="7">
        <f t="shared" si="23"/>
        <v>-8.7599999999999838</v>
      </c>
      <c r="N252" s="26" t="str">
        <f t="shared" si="25"/>
        <v>0</v>
      </c>
      <c r="O252" s="10">
        <f t="shared" si="24"/>
        <v>-4.3799999999999919</v>
      </c>
      <c r="P252" s="52"/>
      <c r="Q252" s="52"/>
      <c r="R252" s="25"/>
      <c r="S252" s="53"/>
    </row>
    <row r="253" spans="2:19">
      <c r="B253" s="42">
        <v>251</v>
      </c>
      <c r="C253" s="45"/>
      <c r="D253" s="25"/>
      <c r="E253" s="25"/>
      <c r="F253" s="25"/>
      <c r="G253" s="25"/>
      <c r="H253" s="37"/>
      <c r="I253" s="131"/>
      <c r="J253" s="129">
        <f t="shared" si="22"/>
        <v>0</v>
      </c>
      <c r="K253" s="61" t="str">
        <f t="shared" si="26"/>
        <v>-</v>
      </c>
      <c r="L253" s="30"/>
      <c r="M253" s="7">
        <f t="shared" si="23"/>
        <v>-8.7599999999999838</v>
      </c>
      <c r="N253" s="26" t="str">
        <f t="shared" si="25"/>
        <v>0</v>
      </c>
      <c r="O253" s="10">
        <f t="shared" si="24"/>
        <v>-4.3799999999999919</v>
      </c>
      <c r="P253" s="52"/>
      <c r="Q253" s="52"/>
      <c r="R253" s="25"/>
      <c r="S253" s="53"/>
    </row>
    <row r="254" spans="2:19">
      <c r="B254" s="42">
        <v>252</v>
      </c>
      <c r="C254" s="45"/>
      <c r="D254" s="25"/>
      <c r="E254" s="25"/>
      <c r="F254" s="25"/>
      <c r="G254" s="25"/>
      <c r="H254" s="37"/>
      <c r="I254" s="131"/>
      <c r="J254" s="129">
        <f t="shared" si="22"/>
        <v>0</v>
      </c>
      <c r="K254" s="61" t="str">
        <f t="shared" si="26"/>
        <v>-</v>
      </c>
      <c r="L254" s="30"/>
      <c r="M254" s="7">
        <f t="shared" si="23"/>
        <v>-8.7599999999999838</v>
      </c>
      <c r="N254" s="26" t="str">
        <f t="shared" si="25"/>
        <v>0</v>
      </c>
      <c r="O254" s="10">
        <f t="shared" si="24"/>
        <v>-4.3799999999999919</v>
      </c>
      <c r="P254" s="52"/>
      <c r="Q254" s="52"/>
      <c r="R254" s="25"/>
      <c r="S254" s="53"/>
    </row>
    <row r="255" spans="2:19">
      <c r="B255" s="42">
        <v>253</v>
      </c>
      <c r="C255" s="45"/>
      <c r="D255" s="25"/>
      <c r="E255" s="25"/>
      <c r="F255" s="25"/>
      <c r="G255" s="25"/>
      <c r="H255" s="37"/>
      <c r="I255" s="131"/>
      <c r="J255" s="129">
        <f t="shared" si="22"/>
        <v>0</v>
      </c>
      <c r="K255" s="61" t="str">
        <f t="shared" si="26"/>
        <v>-</v>
      </c>
      <c r="L255" s="30"/>
      <c r="M255" s="7">
        <f t="shared" si="23"/>
        <v>-8.7599999999999838</v>
      </c>
      <c r="N255" s="26" t="str">
        <f t="shared" si="25"/>
        <v>0</v>
      </c>
      <c r="O255" s="10">
        <f t="shared" si="24"/>
        <v>-4.3799999999999919</v>
      </c>
      <c r="P255" s="52"/>
      <c r="Q255" s="52"/>
      <c r="R255" s="25"/>
      <c r="S255" s="53"/>
    </row>
    <row r="256" spans="2:19">
      <c r="B256" s="42">
        <v>254</v>
      </c>
      <c r="C256" s="45"/>
      <c r="D256" s="25"/>
      <c r="E256" s="25"/>
      <c r="F256" s="25"/>
      <c r="G256" s="25"/>
      <c r="H256" s="37"/>
      <c r="I256" s="131"/>
      <c r="J256" s="129">
        <f t="shared" si="22"/>
        <v>0</v>
      </c>
      <c r="K256" s="61" t="str">
        <f t="shared" si="26"/>
        <v>-</v>
      </c>
      <c r="L256" s="30"/>
      <c r="M256" s="7">
        <f t="shared" si="23"/>
        <v>-8.7599999999999838</v>
      </c>
      <c r="N256" s="26" t="str">
        <f t="shared" si="25"/>
        <v>0</v>
      </c>
      <c r="O256" s="10">
        <f t="shared" si="24"/>
        <v>-4.3799999999999919</v>
      </c>
      <c r="P256" s="52"/>
      <c r="Q256" s="52"/>
      <c r="R256" s="25"/>
      <c r="S256" s="53"/>
    </row>
    <row r="257" spans="2:19">
      <c r="B257" s="42">
        <v>255</v>
      </c>
      <c r="C257" s="45"/>
      <c r="D257" s="25"/>
      <c r="E257" s="25"/>
      <c r="F257" s="25"/>
      <c r="G257" s="25"/>
      <c r="H257" s="37"/>
      <c r="I257" s="131"/>
      <c r="J257" s="129">
        <f t="shared" si="22"/>
        <v>0</v>
      </c>
      <c r="K257" s="61" t="str">
        <f t="shared" si="26"/>
        <v>-</v>
      </c>
      <c r="L257" s="30"/>
      <c r="M257" s="7">
        <f t="shared" si="23"/>
        <v>-8.7599999999999838</v>
      </c>
      <c r="N257" s="26" t="str">
        <f t="shared" si="25"/>
        <v>0</v>
      </c>
      <c r="O257" s="10">
        <f t="shared" si="24"/>
        <v>-4.3799999999999919</v>
      </c>
      <c r="P257" s="52"/>
      <c r="Q257" s="52"/>
      <c r="R257" s="25"/>
      <c r="S257" s="53"/>
    </row>
    <row r="258" spans="2:19">
      <c r="B258" s="42">
        <v>256</v>
      </c>
      <c r="C258" s="45"/>
      <c r="D258" s="25"/>
      <c r="E258" s="25"/>
      <c r="F258" s="25"/>
      <c r="G258" s="25"/>
      <c r="H258" s="37"/>
      <c r="I258" s="131"/>
      <c r="J258" s="129">
        <f t="shared" si="22"/>
        <v>0</v>
      </c>
      <c r="K258" s="61" t="str">
        <f t="shared" si="26"/>
        <v>-</v>
      </c>
      <c r="L258" s="30"/>
      <c r="M258" s="7">
        <f t="shared" si="23"/>
        <v>-8.7599999999999838</v>
      </c>
      <c r="N258" s="26" t="str">
        <f t="shared" si="25"/>
        <v>0</v>
      </c>
      <c r="O258" s="10">
        <f t="shared" si="24"/>
        <v>-4.3799999999999919</v>
      </c>
      <c r="P258" s="52"/>
      <c r="Q258" s="52"/>
      <c r="R258" s="25"/>
      <c r="S258" s="53"/>
    </row>
    <row r="259" spans="2:19">
      <c r="B259" s="42">
        <v>257</v>
      </c>
      <c r="C259" s="45"/>
      <c r="D259" s="25"/>
      <c r="E259" s="25"/>
      <c r="F259" s="25"/>
      <c r="G259" s="25"/>
      <c r="H259" s="37"/>
      <c r="I259" s="131"/>
      <c r="J259" s="129">
        <f t="shared" si="22"/>
        <v>0</v>
      </c>
      <c r="K259" s="61" t="str">
        <f t="shared" si="26"/>
        <v>-</v>
      </c>
      <c r="L259" s="30"/>
      <c r="M259" s="7">
        <f t="shared" si="23"/>
        <v>-8.7599999999999838</v>
      </c>
      <c r="N259" s="26" t="str">
        <f t="shared" si="25"/>
        <v>0</v>
      </c>
      <c r="O259" s="10">
        <f t="shared" si="24"/>
        <v>-4.3799999999999919</v>
      </c>
      <c r="P259" s="52"/>
      <c r="Q259" s="52"/>
      <c r="R259" s="25"/>
      <c r="S259" s="53"/>
    </row>
    <row r="260" spans="2:19">
      <c r="B260" s="42">
        <v>258</v>
      </c>
      <c r="C260" s="45"/>
      <c r="D260" s="25"/>
      <c r="E260" s="25"/>
      <c r="F260" s="25"/>
      <c r="G260" s="25"/>
      <c r="H260" s="37"/>
      <c r="I260" s="131"/>
      <c r="J260" s="129">
        <f t="shared" ref="J260:J323" si="27">I260</f>
        <v>0</v>
      </c>
      <c r="K260" s="61" t="str">
        <f t="shared" si="26"/>
        <v>-</v>
      </c>
      <c r="L260" s="30"/>
      <c r="M260" s="7">
        <f t="shared" si="23"/>
        <v>-8.7599999999999838</v>
      </c>
      <c r="N260" s="26" t="str">
        <f t="shared" si="25"/>
        <v>0</v>
      </c>
      <c r="O260" s="10">
        <f t="shared" si="24"/>
        <v>-4.3799999999999919</v>
      </c>
      <c r="P260" s="52"/>
      <c r="Q260" s="52"/>
      <c r="R260" s="25"/>
      <c r="S260" s="53"/>
    </row>
    <row r="261" spans="2:19">
      <c r="B261" s="42">
        <v>259</v>
      </c>
      <c r="C261" s="45"/>
      <c r="D261" s="25"/>
      <c r="E261" s="25"/>
      <c r="F261" s="25"/>
      <c r="G261" s="25"/>
      <c r="H261" s="37"/>
      <c r="I261" s="131"/>
      <c r="J261" s="129">
        <f t="shared" si="27"/>
        <v>0</v>
      </c>
      <c r="K261" s="61" t="str">
        <f t="shared" si="26"/>
        <v>-</v>
      </c>
      <c r="L261" s="30"/>
      <c r="M261" s="7">
        <f t="shared" si="23"/>
        <v>-8.7599999999999838</v>
      </c>
      <c r="N261" s="26" t="str">
        <f t="shared" si="25"/>
        <v>0</v>
      </c>
      <c r="O261" s="10">
        <f t="shared" si="24"/>
        <v>-4.3799999999999919</v>
      </c>
      <c r="P261" s="52"/>
      <c r="Q261" s="52"/>
      <c r="R261" s="25"/>
      <c r="S261" s="53"/>
    </row>
    <row r="262" spans="2:19">
      <c r="B262" s="42">
        <v>260</v>
      </c>
      <c r="C262" s="45"/>
      <c r="D262" s="25"/>
      <c r="E262" s="25"/>
      <c r="F262" s="25"/>
      <c r="G262" s="25"/>
      <c r="H262" s="37"/>
      <c r="I262" s="131"/>
      <c r="J262" s="129">
        <f t="shared" si="27"/>
        <v>0</v>
      </c>
      <c r="K262" s="61" t="str">
        <f t="shared" si="26"/>
        <v>-</v>
      </c>
      <c r="L262" s="30"/>
      <c r="M262" s="7">
        <f t="shared" ref="M262:M325" si="28">L262+M261</f>
        <v>-8.7599999999999838</v>
      </c>
      <c r="N262" s="26" t="str">
        <f t="shared" si="25"/>
        <v>0</v>
      </c>
      <c r="O262" s="10">
        <f t="shared" si="24"/>
        <v>-4.3799999999999919</v>
      </c>
      <c r="P262" s="52"/>
      <c r="Q262" s="52"/>
      <c r="R262" s="25"/>
      <c r="S262" s="53"/>
    </row>
    <row r="263" spans="2:19">
      <c r="B263" s="42">
        <v>261</v>
      </c>
      <c r="C263" s="45"/>
      <c r="D263" s="25"/>
      <c r="E263" s="25"/>
      <c r="F263" s="25"/>
      <c r="G263" s="25"/>
      <c r="H263" s="37"/>
      <c r="I263" s="131"/>
      <c r="J263" s="129">
        <f t="shared" si="27"/>
        <v>0</v>
      </c>
      <c r="K263" s="61" t="str">
        <f t="shared" si="26"/>
        <v>-</v>
      </c>
      <c r="L263" s="30"/>
      <c r="M263" s="7">
        <f t="shared" si="28"/>
        <v>-8.7599999999999838</v>
      </c>
      <c r="N263" s="26" t="str">
        <f t="shared" si="25"/>
        <v>0</v>
      </c>
      <c r="O263" s="10">
        <f t="shared" ref="O263:O326" si="29">N263+O262</f>
        <v>-4.3799999999999919</v>
      </c>
      <c r="P263" s="52"/>
      <c r="Q263" s="52"/>
      <c r="R263" s="25"/>
      <c r="S263" s="53"/>
    </row>
    <row r="264" spans="2:19">
      <c r="B264" s="42">
        <v>262</v>
      </c>
      <c r="C264" s="45"/>
      <c r="D264" s="25"/>
      <c r="E264" s="25"/>
      <c r="F264" s="25"/>
      <c r="G264" s="25"/>
      <c r="H264" s="37"/>
      <c r="I264" s="131"/>
      <c r="J264" s="129">
        <f t="shared" si="27"/>
        <v>0</v>
      </c>
      <c r="K264" s="61" t="str">
        <f t="shared" si="26"/>
        <v>-</v>
      </c>
      <c r="L264" s="30"/>
      <c r="M264" s="7">
        <f t="shared" si="28"/>
        <v>-8.7599999999999838</v>
      </c>
      <c r="N264" s="26" t="str">
        <f t="shared" si="25"/>
        <v>0</v>
      </c>
      <c r="O264" s="10">
        <f t="shared" si="29"/>
        <v>-4.3799999999999919</v>
      </c>
      <c r="P264" s="52"/>
      <c r="Q264" s="52"/>
      <c r="R264" s="25"/>
      <c r="S264" s="53"/>
    </row>
    <row r="265" spans="2:19">
      <c r="B265" s="42">
        <v>263</v>
      </c>
      <c r="C265" s="45"/>
      <c r="D265" s="25"/>
      <c r="E265" s="25"/>
      <c r="F265" s="25"/>
      <c r="G265" s="25"/>
      <c r="H265" s="37"/>
      <c r="I265" s="131"/>
      <c r="J265" s="129">
        <f t="shared" si="27"/>
        <v>0</v>
      </c>
      <c r="K265" s="61" t="str">
        <f t="shared" si="26"/>
        <v>-</v>
      </c>
      <c r="L265" s="30"/>
      <c r="M265" s="7">
        <f t="shared" si="28"/>
        <v>-8.7599999999999838</v>
      </c>
      <c r="N265" s="26" t="str">
        <f t="shared" si="25"/>
        <v>0</v>
      </c>
      <c r="O265" s="10">
        <f t="shared" si="29"/>
        <v>-4.3799999999999919</v>
      </c>
      <c r="P265" s="52"/>
      <c r="Q265" s="52"/>
      <c r="R265" s="25"/>
      <c r="S265" s="53"/>
    </row>
    <row r="266" spans="2:19">
      <c r="B266" s="42">
        <v>264</v>
      </c>
      <c r="C266" s="45"/>
      <c r="D266" s="25"/>
      <c r="E266" s="25"/>
      <c r="F266" s="25"/>
      <c r="G266" s="25"/>
      <c r="H266" s="37"/>
      <c r="I266" s="131"/>
      <c r="J266" s="129">
        <f t="shared" si="27"/>
        <v>0</v>
      </c>
      <c r="K266" s="61" t="str">
        <f t="shared" si="26"/>
        <v>-</v>
      </c>
      <c r="L266" s="30"/>
      <c r="M266" s="7">
        <f t="shared" si="28"/>
        <v>-8.7599999999999838</v>
      </c>
      <c r="N266" s="26" t="str">
        <f t="shared" si="25"/>
        <v>0</v>
      </c>
      <c r="O266" s="10">
        <f t="shared" si="29"/>
        <v>-4.3799999999999919</v>
      </c>
      <c r="P266" s="52"/>
      <c r="Q266" s="52"/>
      <c r="R266" s="25"/>
      <c r="S266" s="53"/>
    </row>
    <row r="267" spans="2:19">
      <c r="B267" s="42">
        <v>265</v>
      </c>
      <c r="C267" s="45"/>
      <c r="D267" s="25"/>
      <c r="E267" s="25"/>
      <c r="F267" s="25"/>
      <c r="G267" s="25"/>
      <c r="H267" s="37"/>
      <c r="I267" s="131"/>
      <c r="J267" s="129">
        <f t="shared" si="27"/>
        <v>0</v>
      </c>
      <c r="K267" s="61" t="str">
        <f t="shared" si="26"/>
        <v>-</v>
      </c>
      <c r="L267" s="30"/>
      <c r="M267" s="7">
        <f t="shared" si="28"/>
        <v>-8.7599999999999838</v>
      </c>
      <c r="N267" s="26" t="str">
        <f t="shared" si="25"/>
        <v>0</v>
      </c>
      <c r="O267" s="10">
        <f t="shared" si="29"/>
        <v>-4.3799999999999919</v>
      </c>
      <c r="P267" s="52"/>
      <c r="Q267" s="52"/>
      <c r="R267" s="25"/>
      <c r="S267" s="53"/>
    </row>
    <row r="268" spans="2:19">
      <c r="B268" s="42">
        <v>266</v>
      </c>
      <c r="C268" s="45"/>
      <c r="D268" s="25"/>
      <c r="E268" s="25"/>
      <c r="F268" s="25"/>
      <c r="G268" s="25"/>
      <c r="H268" s="37"/>
      <c r="I268" s="131"/>
      <c r="J268" s="129">
        <f t="shared" si="27"/>
        <v>0</v>
      </c>
      <c r="K268" s="61" t="str">
        <f t="shared" si="26"/>
        <v>-</v>
      </c>
      <c r="L268" s="30"/>
      <c r="M268" s="7">
        <f t="shared" si="28"/>
        <v>-8.7599999999999838</v>
      </c>
      <c r="N268" s="26" t="str">
        <f t="shared" si="25"/>
        <v>0</v>
      </c>
      <c r="O268" s="10">
        <f t="shared" si="29"/>
        <v>-4.3799999999999919</v>
      </c>
      <c r="P268" s="52"/>
      <c r="Q268" s="52"/>
      <c r="R268" s="25"/>
      <c r="S268" s="53"/>
    </row>
    <row r="269" spans="2:19">
      <c r="B269" s="42">
        <v>267</v>
      </c>
      <c r="C269" s="45"/>
      <c r="D269" s="25"/>
      <c r="E269" s="25"/>
      <c r="F269" s="25"/>
      <c r="G269" s="25"/>
      <c r="H269" s="37"/>
      <c r="I269" s="131"/>
      <c r="J269" s="129">
        <f t="shared" si="27"/>
        <v>0</v>
      </c>
      <c r="K269" s="61" t="str">
        <f t="shared" si="26"/>
        <v>-</v>
      </c>
      <c r="L269" s="30"/>
      <c r="M269" s="7">
        <f t="shared" si="28"/>
        <v>-8.7599999999999838</v>
      </c>
      <c r="N269" s="26" t="str">
        <f t="shared" si="25"/>
        <v>0</v>
      </c>
      <c r="O269" s="10">
        <f t="shared" si="29"/>
        <v>-4.3799999999999919</v>
      </c>
      <c r="P269" s="52"/>
      <c r="Q269" s="52"/>
      <c r="R269" s="25"/>
      <c r="S269" s="53"/>
    </row>
    <row r="270" spans="2:19">
      <c r="B270" s="42">
        <v>268</v>
      </c>
      <c r="C270" s="45"/>
      <c r="D270" s="25"/>
      <c r="E270" s="25"/>
      <c r="F270" s="25"/>
      <c r="G270" s="25"/>
      <c r="H270" s="37"/>
      <c r="I270" s="131"/>
      <c r="J270" s="129">
        <f t="shared" si="27"/>
        <v>0</v>
      </c>
      <c r="K270" s="61" t="str">
        <f t="shared" si="26"/>
        <v>-</v>
      </c>
      <c r="L270" s="30"/>
      <c r="M270" s="7">
        <f t="shared" si="28"/>
        <v>-8.7599999999999838</v>
      </c>
      <c r="N270" s="26" t="str">
        <f t="shared" si="25"/>
        <v>0</v>
      </c>
      <c r="O270" s="10">
        <f t="shared" si="29"/>
        <v>-4.3799999999999919</v>
      </c>
      <c r="P270" s="52"/>
      <c r="Q270" s="52"/>
      <c r="R270" s="25"/>
      <c r="S270" s="53"/>
    </row>
    <row r="271" spans="2:19">
      <c r="B271" s="42">
        <v>269</v>
      </c>
      <c r="C271" s="45"/>
      <c r="D271" s="25"/>
      <c r="E271" s="25"/>
      <c r="F271" s="25"/>
      <c r="G271" s="25"/>
      <c r="H271" s="37"/>
      <c r="I271" s="131"/>
      <c r="J271" s="129">
        <f t="shared" si="27"/>
        <v>0</v>
      </c>
      <c r="K271" s="61" t="str">
        <f t="shared" si="26"/>
        <v>-</v>
      </c>
      <c r="L271" s="30"/>
      <c r="M271" s="7">
        <f t="shared" si="28"/>
        <v>-8.7599999999999838</v>
      </c>
      <c r="N271" s="26" t="str">
        <f t="shared" si="25"/>
        <v>0</v>
      </c>
      <c r="O271" s="10">
        <f t="shared" si="29"/>
        <v>-4.3799999999999919</v>
      </c>
      <c r="P271" s="52"/>
      <c r="Q271" s="52"/>
      <c r="R271" s="25"/>
      <c r="S271" s="53"/>
    </row>
    <row r="272" spans="2:19">
      <c r="B272" s="42">
        <v>270</v>
      </c>
      <c r="C272" s="45"/>
      <c r="D272" s="25"/>
      <c r="E272" s="25"/>
      <c r="F272" s="25"/>
      <c r="G272" s="25"/>
      <c r="H272" s="37"/>
      <c r="I272" s="131"/>
      <c r="J272" s="129">
        <f t="shared" si="27"/>
        <v>0</v>
      </c>
      <c r="K272" s="61" t="str">
        <f t="shared" si="26"/>
        <v>-</v>
      </c>
      <c r="L272" s="30"/>
      <c r="M272" s="7">
        <f t="shared" si="28"/>
        <v>-8.7599999999999838</v>
      </c>
      <c r="N272" s="26" t="str">
        <f t="shared" si="25"/>
        <v>0</v>
      </c>
      <c r="O272" s="10">
        <f t="shared" si="29"/>
        <v>-4.3799999999999919</v>
      </c>
      <c r="P272" s="52"/>
      <c r="Q272" s="52"/>
      <c r="R272" s="25"/>
      <c r="S272" s="53"/>
    </row>
    <row r="273" spans="2:19">
      <c r="B273" s="42">
        <v>271</v>
      </c>
      <c r="C273" s="45"/>
      <c r="D273" s="25"/>
      <c r="E273" s="25"/>
      <c r="F273" s="25"/>
      <c r="G273" s="25"/>
      <c r="H273" s="37"/>
      <c r="I273" s="131"/>
      <c r="J273" s="129">
        <f t="shared" si="27"/>
        <v>0</v>
      </c>
      <c r="K273" s="61" t="str">
        <f t="shared" si="26"/>
        <v>-</v>
      </c>
      <c r="L273" s="30"/>
      <c r="M273" s="7">
        <f t="shared" si="28"/>
        <v>-8.7599999999999838</v>
      </c>
      <c r="N273" s="26" t="str">
        <f t="shared" si="25"/>
        <v>0</v>
      </c>
      <c r="O273" s="10">
        <f t="shared" si="29"/>
        <v>-4.3799999999999919</v>
      </c>
      <c r="P273" s="52"/>
      <c r="Q273" s="52"/>
      <c r="R273" s="25"/>
      <c r="S273" s="53"/>
    </row>
    <row r="274" spans="2:19">
      <c r="B274" s="42">
        <v>272</v>
      </c>
      <c r="C274" s="45"/>
      <c r="D274" s="25"/>
      <c r="E274" s="25"/>
      <c r="F274" s="25"/>
      <c r="G274" s="25"/>
      <c r="H274" s="37"/>
      <c r="I274" s="131"/>
      <c r="J274" s="129">
        <f t="shared" si="27"/>
        <v>0</v>
      </c>
      <c r="K274" s="61" t="str">
        <f t="shared" si="26"/>
        <v>-</v>
      </c>
      <c r="L274" s="30"/>
      <c r="M274" s="7">
        <f t="shared" si="28"/>
        <v>-8.7599999999999838</v>
      </c>
      <c r="N274" s="26" t="str">
        <f t="shared" si="25"/>
        <v>0</v>
      </c>
      <c r="O274" s="10">
        <f t="shared" si="29"/>
        <v>-4.3799999999999919</v>
      </c>
      <c r="P274" s="52"/>
      <c r="Q274" s="52"/>
      <c r="R274" s="25"/>
      <c r="S274" s="53"/>
    </row>
    <row r="275" spans="2:19">
      <c r="B275" s="42">
        <v>273</v>
      </c>
      <c r="C275" s="45"/>
      <c r="D275" s="25"/>
      <c r="E275" s="25"/>
      <c r="F275" s="25"/>
      <c r="G275" s="25"/>
      <c r="H275" s="37"/>
      <c r="I275" s="131"/>
      <c r="J275" s="129">
        <f t="shared" si="27"/>
        <v>0</v>
      </c>
      <c r="K275" s="61" t="str">
        <f t="shared" si="26"/>
        <v>-</v>
      </c>
      <c r="L275" s="30"/>
      <c r="M275" s="7">
        <f t="shared" si="28"/>
        <v>-8.7599999999999838</v>
      </c>
      <c r="N275" s="26" t="str">
        <f t="shared" si="25"/>
        <v>0</v>
      </c>
      <c r="O275" s="10">
        <f t="shared" si="29"/>
        <v>-4.3799999999999919</v>
      </c>
      <c r="P275" s="52"/>
      <c r="Q275" s="52"/>
      <c r="R275" s="25"/>
      <c r="S275" s="53"/>
    </row>
    <row r="276" spans="2:19">
      <c r="B276" s="42">
        <v>274</v>
      </c>
      <c r="C276" s="45"/>
      <c r="D276" s="25"/>
      <c r="E276" s="25"/>
      <c r="F276" s="25"/>
      <c r="G276" s="25"/>
      <c r="H276" s="37"/>
      <c r="I276" s="131"/>
      <c r="J276" s="129">
        <f t="shared" si="27"/>
        <v>0</v>
      </c>
      <c r="K276" s="61" t="str">
        <f t="shared" si="26"/>
        <v>-</v>
      </c>
      <c r="L276" s="30"/>
      <c r="M276" s="7">
        <f t="shared" si="28"/>
        <v>-8.7599999999999838</v>
      </c>
      <c r="N276" s="26" t="str">
        <f t="shared" si="25"/>
        <v>0</v>
      </c>
      <c r="O276" s="10">
        <f t="shared" si="29"/>
        <v>-4.3799999999999919</v>
      </c>
      <c r="P276" s="52"/>
      <c r="Q276" s="52"/>
      <c r="R276" s="25"/>
      <c r="S276" s="53"/>
    </row>
    <row r="277" spans="2:19">
      <c r="B277" s="42">
        <v>275</v>
      </c>
      <c r="C277" s="45"/>
      <c r="D277" s="25"/>
      <c r="E277" s="25"/>
      <c r="F277" s="25"/>
      <c r="G277" s="25"/>
      <c r="H277" s="37"/>
      <c r="I277" s="131"/>
      <c r="J277" s="129">
        <f t="shared" si="27"/>
        <v>0</v>
      </c>
      <c r="K277" s="61" t="str">
        <f t="shared" si="26"/>
        <v>-</v>
      </c>
      <c r="L277" s="30"/>
      <c r="M277" s="7">
        <f t="shared" si="28"/>
        <v>-8.7599999999999838</v>
      </c>
      <c r="N277" s="26" t="str">
        <f t="shared" ref="N277:N340" si="30">IFERROR(((L277/G277)*100),"0")</f>
        <v>0</v>
      </c>
      <c r="O277" s="10">
        <f t="shared" si="29"/>
        <v>-4.3799999999999919</v>
      </c>
      <c r="P277" s="52"/>
      <c r="Q277" s="52"/>
      <c r="R277" s="25"/>
      <c r="S277" s="53"/>
    </row>
    <row r="278" spans="2:19">
      <c r="B278" s="42">
        <v>276</v>
      </c>
      <c r="C278" s="45"/>
      <c r="D278" s="25"/>
      <c r="E278" s="25"/>
      <c r="F278" s="25"/>
      <c r="G278" s="25"/>
      <c r="H278" s="37"/>
      <c r="I278" s="131"/>
      <c r="J278" s="129">
        <f t="shared" si="27"/>
        <v>0</v>
      </c>
      <c r="K278" s="61" t="str">
        <f t="shared" si="26"/>
        <v>-</v>
      </c>
      <c r="L278" s="30"/>
      <c r="M278" s="7">
        <f t="shared" si="28"/>
        <v>-8.7599999999999838</v>
      </c>
      <c r="N278" s="26" t="str">
        <f t="shared" si="30"/>
        <v>0</v>
      </c>
      <c r="O278" s="10">
        <f t="shared" si="29"/>
        <v>-4.3799999999999919</v>
      </c>
      <c r="P278" s="52"/>
      <c r="Q278" s="52"/>
      <c r="R278" s="25"/>
      <c r="S278" s="53"/>
    </row>
    <row r="279" spans="2:19">
      <c r="B279" s="42">
        <v>277</v>
      </c>
      <c r="C279" s="45"/>
      <c r="D279" s="25"/>
      <c r="E279" s="25"/>
      <c r="F279" s="25"/>
      <c r="G279" s="25"/>
      <c r="H279" s="37"/>
      <c r="I279" s="131"/>
      <c r="J279" s="129">
        <f t="shared" si="27"/>
        <v>0</v>
      </c>
      <c r="K279" s="61" t="str">
        <f t="shared" si="26"/>
        <v>-</v>
      </c>
      <c r="L279" s="30"/>
      <c r="M279" s="7">
        <f t="shared" si="28"/>
        <v>-8.7599999999999838</v>
      </c>
      <c r="N279" s="26" t="str">
        <f t="shared" si="30"/>
        <v>0</v>
      </c>
      <c r="O279" s="10">
        <f t="shared" si="29"/>
        <v>-4.3799999999999919</v>
      </c>
      <c r="P279" s="52"/>
      <c r="Q279" s="52"/>
      <c r="R279" s="25"/>
      <c r="S279" s="53"/>
    </row>
    <row r="280" spans="2:19">
      <c r="B280" s="42">
        <v>278</v>
      </c>
      <c r="C280" s="45"/>
      <c r="D280" s="25"/>
      <c r="E280" s="25"/>
      <c r="F280" s="25"/>
      <c r="G280" s="25"/>
      <c r="H280" s="37"/>
      <c r="I280" s="131"/>
      <c r="J280" s="129">
        <f t="shared" si="27"/>
        <v>0</v>
      </c>
      <c r="K280" s="61" t="str">
        <f t="shared" si="26"/>
        <v>-</v>
      </c>
      <c r="L280" s="30"/>
      <c r="M280" s="7">
        <f t="shared" si="28"/>
        <v>-8.7599999999999838</v>
      </c>
      <c r="N280" s="26" t="str">
        <f t="shared" si="30"/>
        <v>0</v>
      </c>
      <c r="O280" s="10">
        <f t="shared" si="29"/>
        <v>-4.3799999999999919</v>
      </c>
      <c r="P280" s="52"/>
      <c r="Q280" s="52"/>
      <c r="R280" s="25"/>
      <c r="S280" s="53"/>
    </row>
    <row r="281" spans="2:19">
      <c r="B281" s="42">
        <v>279</v>
      </c>
      <c r="C281" s="45"/>
      <c r="D281" s="25"/>
      <c r="E281" s="25"/>
      <c r="F281" s="25"/>
      <c r="G281" s="25"/>
      <c r="H281" s="37"/>
      <c r="I281" s="131"/>
      <c r="J281" s="129">
        <f t="shared" si="27"/>
        <v>0</v>
      </c>
      <c r="K281" s="61" t="str">
        <f t="shared" si="26"/>
        <v>-</v>
      </c>
      <c r="L281" s="30"/>
      <c r="M281" s="7">
        <f t="shared" si="28"/>
        <v>-8.7599999999999838</v>
      </c>
      <c r="N281" s="26" t="str">
        <f t="shared" si="30"/>
        <v>0</v>
      </c>
      <c r="O281" s="10">
        <f t="shared" si="29"/>
        <v>-4.3799999999999919</v>
      </c>
      <c r="P281" s="52"/>
      <c r="Q281" s="52"/>
      <c r="R281" s="25"/>
      <c r="S281" s="53"/>
    </row>
    <row r="282" spans="2:19">
      <c r="B282" s="42">
        <v>280</v>
      </c>
      <c r="C282" s="45"/>
      <c r="D282" s="25"/>
      <c r="E282" s="25"/>
      <c r="F282" s="25"/>
      <c r="G282" s="25"/>
      <c r="H282" s="37"/>
      <c r="I282" s="131"/>
      <c r="J282" s="129">
        <f t="shared" si="27"/>
        <v>0</v>
      </c>
      <c r="K282" s="61" t="str">
        <f t="shared" si="26"/>
        <v>-</v>
      </c>
      <c r="L282" s="30"/>
      <c r="M282" s="7">
        <f t="shared" si="28"/>
        <v>-8.7599999999999838</v>
      </c>
      <c r="N282" s="26" t="str">
        <f t="shared" si="30"/>
        <v>0</v>
      </c>
      <c r="O282" s="10">
        <f t="shared" si="29"/>
        <v>-4.3799999999999919</v>
      </c>
      <c r="P282" s="52"/>
      <c r="Q282" s="52"/>
      <c r="R282" s="25"/>
      <c r="S282" s="53"/>
    </row>
    <row r="283" spans="2:19">
      <c r="B283" s="42">
        <v>281</v>
      </c>
      <c r="C283" s="45"/>
      <c r="D283" s="25"/>
      <c r="E283" s="25"/>
      <c r="F283" s="25"/>
      <c r="G283" s="25"/>
      <c r="H283" s="37"/>
      <c r="I283" s="131"/>
      <c r="J283" s="129">
        <f t="shared" si="27"/>
        <v>0</v>
      </c>
      <c r="K283" s="61" t="str">
        <f t="shared" si="26"/>
        <v>-</v>
      </c>
      <c r="L283" s="30"/>
      <c r="M283" s="7">
        <f t="shared" si="28"/>
        <v>-8.7599999999999838</v>
      </c>
      <c r="N283" s="26" t="str">
        <f t="shared" si="30"/>
        <v>0</v>
      </c>
      <c r="O283" s="10">
        <f t="shared" si="29"/>
        <v>-4.3799999999999919</v>
      </c>
      <c r="P283" s="52"/>
      <c r="Q283" s="52"/>
      <c r="R283" s="25"/>
      <c r="S283" s="53"/>
    </row>
    <row r="284" spans="2:19">
      <c r="B284" s="42">
        <v>282</v>
      </c>
      <c r="C284" s="45"/>
      <c r="D284" s="25"/>
      <c r="E284" s="25"/>
      <c r="F284" s="25"/>
      <c r="G284" s="25"/>
      <c r="H284" s="37"/>
      <c r="I284" s="131"/>
      <c r="J284" s="129">
        <f t="shared" si="27"/>
        <v>0</v>
      </c>
      <c r="K284" s="61" t="str">
        <f t="shared" si="26"/>
        <v>-</v>
      </c>
      <c r="L284" s="30"/>
      <c r="M284" s="7">
        <f t="shared" si="28"/>
        <v>-8.7599999999999838</v>
      </c>
      <c r="N284" s="26" t="str">
        <f t="shared" si="30"/>
        <v>0</v>
      </c>
      <c r="O284" s="10">
        <f t="shared" si="29"/>
        <v>-4.3799999999999919</v>
      </c>
      <c r="P284" s="52"/>
      <c r="Q284" s="52"/>
      <c r="R284" s="25"/>
      <c r="S284" s="53"/>
    </row>
    <row r="285" spans="2:19">
      <c r="B285" s="42">
        <v>283</v>
      </c>
      <c r="C285" s="45"/>
      <c r="D285" s="25"/>
      <c r="E285" s="25"/>
      <c r="F285" s="25"/>
      <c r="G285" s="25"/>
      <c r="H285" s="37"/>
      <c r="I285" s="131"/>
      <c r="J285" s="129">
        <f t="shared" si="27"/>
        <v>0</v>
      </c>
      <c r="K285" s="61" t="str">
        <f t="shared" si="26"/>
        <v>-</v>
      </c>
      <c r="L285" s="30"/>
      <c r="M285" s="7">
        <f t="shared" si="28"/>
        <v>-8.7599999999999838</v>
      </c>
      <c r="N285" s="26" t="str">
        <f t="shared" si="30"/>
        <v>0</v>
      </c>
      <c r="O285" s="10">
        <f t="shared" si="29"/>
        <v>-4.3799999999999919</v>
      </c>
      <c r="P285" s="52"/>
      <c r="Q285" s="52"/>
      <c r="R285" s="25"/>
      <c r="S285" s="53"/>
    </row>
    <row r="286" spans="2:19">
      <c r="B286" s="42">
        <v>284</v>
      </c>
      <c r="C286" s="45"/>
      <c r="D286" s="25"/>
      <c r="E286" s="25"/>
      <c r="F286" s="25"/>
      <c r="G286" s="25"/>
      <c r="H286" s="37"/>
      <c r="I286" s="131"/>
      <c r="J286" s="129">
        <f t="shared" si="27"/>
        <v>0</v>
      </c>
      <c r="K286" s="61" t="str">
        <f t="shared" si="26"/>
        <v>-</v>
      </c>
      <c r="L286" s="30"/>
      <c r="M286" s="7">
        <f t="shared" si="28"/>
        <v>-8.7599999999999838</v>
      </c>
      <c r="N286" s="26" t="str">
        <f t="shared" si="30"/>
        <v>0</v>
      </c>
      <c r="O286" s="10">
        <f t="shared" si="29"/>
        <v>-4.3799999999999919</v>
      </c>
      <c r="P286" s="52"/>
      <c r="Q286" s="52"/>
      <c r="R286" s="25"/>
      <c r="S286" s="53"/>
    </row>
    <row r="287" spans="2:19">
      <c r="B287" s="42">
        <v>285</v>
      </c>
      <c r="C287" s="45"/>
      <c r="D287" s="25"/>
      <c r="E287" s="25"/>
      <c r="F287" s="25"/>
      <c r="G287" s="25"/>
      <c r="H287" s="37"/>
      <c r="I287" s="131"/>
      <c r="J287" s="129">
        <f t="shared" si="27"/>
        <v>0</v>
      </c>
      <c r="K287" s="61" t="str">
        <f t="shared" si="26"/>
        <v>-</v>
      </c>
      <c r="L287" s="30"/>
      <c r="M287" s="7">
        <f t="shared" si="28"/>
        <v>-8.7599999999999838</v>
      </c>
      <c r="N287" s="26" t="str">
        <f t="shared" si="30"/>
        <v>0</v>
      </c>
      <c r="O287" s="10">
        <f t="shared" si="29"/>
        <v>-4.3799999999999919</v>
      </c>
      <c r="P287" s="52"/>
      <c r="Q287" s="52"/>
      <c r="R287" s="25"/>
      <c r="S287" s="53"/>
    </row>
    <row r="288" spans="2:19">
      <c r="B288" s="42">
        <v>286</v>
      </c>
      <c r="C288" s="45"/>
      <c r="D288" s="25"/>
      <c r="E288" s="25"/>
      <c r="F288" s="25"/>
      <c r="G288" s="25"/>
      <c r="H288" s="37"/>
      <c r="I288" s="131"/>
      <c r="J288" s="129">
        <f t="shared" si="27"/>
        <v>0</v>
      </c>
      <c r="K288" s="61" t="str">
        <f t="shared" si="26"/>
        <v>-</v>
      </c>
      <c r="L288" s="30"/>
      <c r="M288" s="7">
        <f t="shared" si="28"/>
        <v>-8.7599999999999838</v>
      </c>
      <c r="N288" s="26" t="str">
        <f t="shared" si="30"/>
        <v>0</v>
      </c>
      <c r="O288" s="10">
        <f t="shared" si="29"/>
        <v>-4.3799999999999919</v>
      </c>
      <c r="P288" s="52"/>
      <c r="Q288" s="52"/>
      <c r="R288" s="25"/>
      <c r="S288" s="53"/>
    </row>
    <row r="289" spans="2:19">
      <c r="B289" s="42">
        <v>287</v>
      </c>
      <c r="C289" s="45"/>
      <c r="D289" s="25"/>
      <c r="E289" s="25"/>
      <c r="F289" s="25"/>
      <c r="G289" s="25"/>
      <c r="H289" s="37"/>
      <c r="I289" s="131"/>
      <c r="J289" s="129">
        <f t="shared" si="27"/>
        <v>0</v>
      </c>
      <c r="K289" s="61" t="str">
        <f t="shared" si="26"/>
        <v>-</v>
      </c>
      <c r="L289" s="30"/>
      <c r="M289" s="7">
        <f t="shared" si="28"/>
        <v>-8.7599999999999838</v>
      </c>
      <c r="N289" s="26" t="str">
        <f t="shared" si="30"/>
        <v>0</v>
      </c>
      <c r="O289" s="10">
        <f t="shared" si="29"/>
        <v>-4.3799999999999919</v>
      </c>
      <c r="P289" s="52"/>
      <c r="Q289" s="52"/>
      <c r="R289" s="25"/>
      <c r="S289" s="53"/>
    </row>
    <row r="290" spans="2:19">
      <c r="B290" s="42">
        <v>288</v>
      </c>
      <c r="C290" s="45"/>
      <c r="D290" s="25"/>
      <c r="E290" s="25"/>
      <c r="F290" s="25"/>
      <c r="G290" s="25"/>
      <c r="H290" s="37"/>
      <c r="I290" s="131"/>
      <c r="J290" s="129">
        <f t="shared" si="27"/>
        <v>0</v>
      </c>
      <c r="K290" s="61" t="str">
        <f t="shared" ref="K290:K342" si="31">IFERROR(((J290/G290)*100),"-")</f>
        <v>-</v>
      </c>
      <c r="L290" s="30"/>
      <c r="M290" s="7">
        <f t="shared" si="28"/>
        <v>-8.7599999999999838</v>
      </c>
      <c r="N290" s="26" t="str">
        <f t="shared" si="30"/>
        <v>0</v>
      </c>
      <c r="O290" s="10">
        <f t="shared" si="29"/>
        <v>-4.3799999999999919</v>
      </c>
      <c r="P290" s="52"/>
      <c r="Q290" s="52"/>
      <c r="R290" s="25"/>
      <c r="S290" s="53"/>
    </row>
    <row r="291" spans="2:19">
      <c r="B291" s="42">
        <v>289</v>
      </c>
      <c r="C291" s="45"/>
      <c r="D291" s="25"/>
      <c r="E291" s="25"/>
      <c r="F291" s="25"/>
      <c r="G291" s="25"/>
      <c r="H291" s="37"/>
      <c r="I291" s="131"/>
      <c r="J291" s="129">
        <f t="shared" si="27"/>
        <v>0</v>
      </c>
      <c r="K291" s="61" t="str">
        <f t="shared" si="31"/>
        <v>-</v>
      </c>
      <c r="L291" s="30"/>
      <c r="M291" s="7">
        <f t="shared" si="28"/>
        <v>-8.7599999999999838</v>
      </c>
      <c r="N291" s="26" t="str">
        <f t="shared" si="30"/>
        <v>0</v>
      </c>
      <c r="O291" s="10">
        <f t="shared" si="29"/>
        <v>-4.3799999999999919</v>
      </c>
      <c r="P291" s="52"/>
      <c r="Q291" s="52"/>
      <c r="R291" s="25"/>
      <c r="S291" s="53"/>
    </row>
    <row r="292" spans="2:19">
      <c r="B292" s="42">
        <v>290</v>
      </c>
      <c r="C292" s="45"/>
      <c r="D292" s="25"/>
      <c r="E292" s="25"/>
      <c r="F292" s="25"/>
      <c r="G292" s="25"/>
      <c r="H292" s="37"/>
      <c r="I292" s="131"/>
      <c r="J292" s="129">
        <f t="shared" si="27"/>
        <v>0</v>
      </c>
      <c r="K292" s="61" t="str">
        <f t="shared" si="31"/>
        <v>-</v>
      </c>
      <c r="L292" s="30"/>
      <c r="M292" s="7">
        <f t="shared" si="28"/>
        <v>-8.7599999999999838</v>
      </c>
      <c r="N292" s="26" t="str">
        <f t="shared" si="30"/>
        <v>0</v>
      </c>
      <c r="O292" s="10">
        <f t="shared" si="29"/>
        <v>-4.3799999999999919</v>
      </c>
      <c r="P292" s="52"/>
      <c r="Q292" s="52"/>
      <c r="R292" s="25"/>
      <c r="S292" s="53"/>
    </row>
    <row r="293" spans="2:19">
      <c r="B293" s="42">
        <v>291</v>
      </c>
      <c r="C293" s="45"/>
      <c r="D293" s="25"/>
      <c r="E293" s="25"/>
      <c r="F293" s="25"/>
      <c r="G293" s="25"/>
      <c r="H293" s="37"/>
      <c r="I293" s="131"/>
      <c r="J293" s="129">
        <f t="shared" si="27"/>
        <v>0</v>
      </c>
      <c r="K293" s="61" t="str">
        <f t="shared" si="31"/>
        <v>-</v>
      </c>
      <c r="L293" s="30"/>
      <c r="M293" s="7">
        <f t="shared" si="28"/>
        <v>-8.7599999999999838</v>
      </c>
      <c r="N293" s="26" t="str">
        <f t="shared" si="30"/>
        <v>0</v>
      </c>
      <c r="O293" s="10">
        <f t="shared" si="29"/>
        <v>-4.3799999999999919</v>
      </c>
      <c r="P293" s="52"/>
      <c r="Q293" s="52"/>
      <c r="R293" s="25"/>
      <c r="S293" s="53"/>
    </row>
    <row r="294" spans="2:19">
      <c r="B294" s="42">
        <v>292</v>
      </c>
      <c r="C294" s="45"/>
      <c r="D294" s="25"/>
      <c r="E294" s="25"/>
      <c r="F294" s="25"/>
      <c r="G294" s="25"/>
      <c r="H294" s="37"/>
      <c r="I294" s="131"/>
      <c r="J294" s="129">
        <f t="shared" si="27"/>
        <v>0</v>
      </c>
      <c r="K294" s="61" t="str">
        <f t="shared" si="31"/>
        <v>-</v>
      </c>
      <c r="L294" s="30"/>
      <c r="M294" s="7">
        <f t="shared" si="28"/>
        <v>-8.7599999999999838</v>
      </c>
      <c r="N294" s="26" t="str">
        <f t="shared" si="30"/>
        <v>0</v>
      </c>
      <c r="O294" s="10">
        <f t="shared" si="29"/>
        <v>-4.3799999999999919</v>
      </c>
      <c r="P294" s="52"/>
      <c r="Q294" s="52"/>
      <c r="R294" s="25"/>
      <c r="S294" s="53"/>
    </row>
    <row r="295" spans="2:19">
      <c r="B295" s="42">
        <v>293</v>
      </c>
      <c r="C295" s="45"/>
      <c r="D295" s="25"/>
      <c r="E295" s="25"/>
      <c r="F295" s="25"/>
      <c r="G295" s="25"/>
      <c r="H295" s="37"/>
      <c r="I295" s="131"/>
      <c r="J295" s="129">
        <f t="shared" si="27"/>
        <v>0</v>
      </c>
      <c r="K295" s="61" t="str">
        <f t="shared" si="31"/>
        <v>-</v>
      </c>
      <c r="L295" s="30"/>
      <c r="M295" s="7">
        <f t="shared" si="28"/>
        <v>-8.7599999999999838</v>
      </c>
      <c r="N295" s="26" t="str">
        <f t="shared" si="30"/>
        <v>0</v>
      </c>
      <c r="O295" s="10">
        <f t="shared" si="29"/>
        <v>-4.3799999999999919</v>
      </c>
      <c r="P295" s="52"/>
      <c r="Q295" s="52"/>
      <c r="R295" s="25"/>
      <c r="S295" s="53"/>
    </row>
    <row r="296" spans="2:19">
      <c r="B296" s="42">
        <v>294</v>
      </c>
      <c r="C296" s="45"/>
      <c r="D296" s="25"/>
      <c r="E296" s="25"/>
      <c r="F296" s="25"/>
      <c r="G296" s="25"/>
      <c r="H296" s="37"/>
      <c r="I296" s="131"/>
      <c r="J296" s="129">
        <f t="shared" si="27"/>
        <v>0</v>
      </c>
      <c r="K296" s="61" t="str">
        <f t="shared" si="31"/>
        <v>-</v>
      </c>
      <c r="L296" s="30"/>
      <c r="M296" s="7">
        <f t="shared" si="28"/>
        <v>-8.7599999999999838</v>
      </c>
      <c r="N296" s="26" t="str">
        <f t="shared" si="30"/>
        <v>0</v>
      </c>
      <c r="O296" s="10">
        <f t="shared" si="29"/>
        <v>-4.3799999999999919</v>
      </c>
      <c r="P296" s="52"/>
      <c r="Q296" s="52"/>
      <c r="R296" s="25"/>
      <c r="S296" s="53"/>
    </row>
    <row r="297" spans="2:19">
      <c r="B297" s="42">
        <v>295</v>
      </c>
      <c r="C297" s="45"/>
      <c r="D297" s="25"/>
      <c r="E297" s="25"/>
      <c r="F297" s="25"/>
      <c r="G297" s="25"/>
      <c r="H297" s="37"/>
      <c r="I297" s="131"/>
      <c r="J297" s="129">
        <f t="shared" si="27"/>
        <v>0</v>
      </c>
      <c r="K297" s="61" t="str">
        <f t="shared" si="31"/>
        <v>-</v>
      </c>
      <c r="L297" s="30"/>
      <c r="M297" s="7">
        <f t="shared" si="28"/>
        <v>-8.7599999999999838</v>
      </c>
      <c r="N297" s="26" t="str">
        <f t="shared" si="30"/>
        <v>0</v>
      </c>
      <c r="O297" s="10">
        <f t="shared" si="29"/>
        <v>-4.3799999999999919</v>
      </c>
      <c r="P297" s="52"/>
      <c r="Q297" s="52"/>
      <c r="R297" s="25"/>
      <c r="S297" s="53"/>
    </row>
    <row r="298" spans="2:19">
      <c r="B298" s="42">
        <v>296</v>
      </c>
      <c r="C298" s="45"/>
      <c r="D298" s="25"/>
      <c r="E298" s="25"/>
      <c r="F298" s="25"/>
      <c r="G298" s="25"/>
      <c r="H298" s="37"/>
      <c r="I298" s="131"/>
      <c r="J298" s="129">
        <f t="shared" si="27"/>
        <v>0</v>
      </c>
      <c r="K298" s="61" t="str">
        <f t="shared" si="31"/>
        <v>-</v>
      </c>
      <c r="L298" s="30"/>
      <c r="M298" s="7">
        <f t="shared" si="28"/>
        <v>-8.7599999999999838</v>
      </c>
      <c r="N298" s="26" t="str">
        <f t="shared" si="30"/>
        <v>0</v>
      </c>
      <c r="O298" s="10">
        <f t="shared" si="29"/>
        <v>-4.3799999999999919</v>
      </c>
      <c r="P298" s="52"/>
      <c r="Q298" s="52"/>
      <c r="R298" s="25"/>
      <c r="S298" s="53"/>
    </row>
    <row r="299" spans="2:19">
      <c r="B299" s="42">
        <v>297</v>
      </c>
      <c r="C299" s="45"/>
      <c r="D299" s="25"/>
      <c r="E299" s="25"/>
      <c r="F299" s="25"/>
      <c r="G299" s="25"/>
      <c r="H299" s="37"/>
      <c r="I299" s="131"/>
      <c r="J299" s="129">
        <f t="shared" si="27"/>
        <v>0</v>
      </c>
      <c r="K299" s="61" t="str">
        <f t="shared" si="31"/>
        <v>-</v>
      </c>
      <c r="L299" s="30"/>
      <c r="M299" s="7">
        <f t="shared" si="28"/>
        <v>-8.7599999999999838</v>
      </c>
      <c r="N299" s="26" t="str">
        <f t="shared" si="30"/>
        <v>0</v>
      </c>
      <c r="O299" s="10">
        <f t="shared" si="29"/>
        <v>-4.3799999999999919</v>
      </c>
      <c r="P299" s="52"/>
      <c r="Q299" s="52"/>
      <c r="R299" s="25"/>
      <c r="S299" s="53"/>
    </row>
    <row r="300" spans="2:19">
      <c r="B300" s="42">
        <v>298</v>
      </c>
      <c r="C300" s="45"/>
      <c r="D300" s="25"/>
      <c r="E300" s="25"/>
      <c r="F300" s="25"/>
      <c r="G300" s="25"/>
      <c r="H300" s="37"/>
      <c r="I300" s="131"/>
      <c r="J300" s="129">
        <f t="shared" si="27"/>
        <v>0</v>
      </c>
      <c r="K300" s="61" t="str">
        <f t="shared" si="31"/>
        <v>-</v>
      </c>
      <c r="L300" s="30"/>
      <c r="M300" s="7">
        <f t="shared" si="28"/>
        <v>-8.7599999999999838</v>
      </c>
      <c r="N300" s="26" t="str">
        <f t="shared" si="30"/>
        <v>0</v>
      </c>
      <c r="O300" s="10">
        <f t="shared" si="29"/>
        <v>-4.3799999999999919</v>
      </c>
      <c r="P300" s="52"/>
      <c r="Q300" s="52"/>
      <c r="R300" s="25"/>
      <c r="S300" s="53"/>
    </row>
    <row r="301" spans="2:19">
      <c r="B301" s="42">
        <v>299</v>
      </c>
      <c r="C301" s="45"/>
      <c r="D301" s="25"/>
      <c r="E301" s="25"/>
      <c r="F301" s="25"/>
      <c r="G301" s="25"/>
      <c r="H301" s="37"/>
      <c r="I301" s="131"/>
      <c r="J301" s="129">
        <f t="shared" si="27"/>
        <v>0</v>
      </c>
      <c r="K301" s="61" t="str">
        <f t="shared" si="31"/>
        <v>-</v>
      </c>
      <c r="L301" s="30"/>
      <c r="M301" s="7">
        <f t="shared" si="28"/>
        <v>-8.7599999999999838</v>
      </c>
      <c r="N301" s="26" t="str">
        <f t="shared" si="30"/>
        <v>0</v>
      </c>
      <c r="O301" s="10">
        <f t="shared" si="29"/>
        <v>-4.3799999999999919</v>
      </c>
      <c r="P301" s="52"/>
      <c r="Q301" s="52"/>
      <c r="R301" s="25"/>
      <c r="S301" s="53"/>
    </row>
    <row r="302" spans="2:19">
      <c r="B302" s="42">
        <v>300</v>
      </c>
      <c r="C302" s="45"/>
      <c r="D302" s="25"/>
      <c r="E302" s="25"/>
      <c r="F302" s="25"/>
      <c r="G302" s="25"/>
      <c r="H302" s="37"/>
      <c r="I302" s="131"/>
      <c r="J302" s="129">
        <f t="shared" si="27"/>
        <v>0</v>
      </c>
      <c r="K302" s="61" t="str">
        <f t="shared" si="31"/>
        <v>-</v>
      </c>
      <c r="L302" s="30"/>
      <c r="M302" s="7">
        <f t="shared" si="28"/>
        <v>-8.7599999999999838</v>
      </c>
      <c r="N302" s="26" t="str">
        <f t="shared" si="30"/>
        <v>0</v>
      </c>
      <c r="O302" s="10">
        <f t="shared" si="29"/>
        <v>-4.3799999999999919</v>
      </c>
      <c r="P302" s="52"/>
      <c r="Q302" s="52"/>
      <c r="R302" s="25"/>
      <c r="S302" s="53"/>
    </row>
    <row r="303" spans="2:19">
      <c r="B303" s="42">
        <v>301</v>
      </c>
      <c r="C303" s="45"/>
      <c r="D303" s="25"/>
      <c r="E303" s="25"/>
      <c r="F303" s="25"/>
      <c r="G303" s="25"/>
      <c r="H303" s="37"/>
      <c r="I303" s="131"/>
      <c r="J303" s="129">
        <f t="shared" si="27"/>
        <v>0</v>
      </c>
      <c r="K303" s="61" t="str">
        <f t="shared" si="31"/>
        <v>-</v>
      </c>
      <c r="L303" s="30"/>
      <c r="M303" s="7">
        <f t="shared" si="28"/>
        <v>-8.7599999999999838</v>
      </c>
      <c r="N303" s="26" t="str">
        <f t="shared" si="30"/>
        <v>0</v>
      </c>
      <c r="O303" s="10">
        <f t="shared" si="29"/>
        <v>-4.3799999999999919</v>
      </c>
      <c r="P303" s="52"/>
      <c r="Q303" s="52"/>
      <c r="R303" s="25"/>
      <c r="S303" s="53"/>
    </row>
    <row r="304" spans="2:19">
      <c r="B304" s="42">
        <v>302</v>
      </c>
      <c r="C304" s="45"/>
      <c r="D304" s="25"/>
      <c r="E304" s="25"/>
      <c r="F304" s="25"/>
      <c r="G304" s="25"/>
      <c r="H304" s="37"/>
      <c r="I304" s="131"/>
      <c r="J304" s="129">
        <f t="shared" si="27"/>
        <v>0</v>
      </c>
      <c r="K304" s="61" t="str">
        <f t="shared" si="31"/>
        <v>-</v>
      </c>
      <c r="L304" s="30"/>
      <c r="M304" s="7">
        <f t="shared" si="28"/>
        <v>-8.7599999999999838</v>
      </c>
      <c r="N304" s="26" t="str">
        <f t="shared" si="30"/>
        <v>0</v>
      </c>
      <c r="O304" s="10">
        <f t="shared" si="29"/>
        <v>-4.3799999999999919</v>
      </c>
      <c r="P304" s="52"/>
      <c r="Q304" s="52"/>
      <c r="R304" s="25"/>
      <c r="S304" s="53"/>
    </row>
    <row r="305" spans="2:19">
      <c r="B305" s="42">
        <v>303</v>
      </c>
      <c r="C305" s="45"/>
      <c r="D305" s="25"/>
      <c r="E305" s="25"/>
      <c r="F305" s="25"/>
      <c r="G305" s="25"/>
      <c r="H305" s="37"/>
      <c r="I305" s="131"/>
      <c r="J305" s="129">
        <f t="shared" si="27"/>
        <v>0</v>
      </c>
      <c r="K305" s="61" t="str">
        <f t="shared" si="31"/>
        <v>-</v>
      </c>
      <c r="L305" s="30"/>
      <c r="M305" s="7">
        <f t="shared" si="28"/>
        <v>-8.7599999999999838</v>
      </c>
      <c r="N305" s="26" t="str">
        <f t="shared" si="30"/>
        <v>0</v>
      </c>
      <c r="O305" s="10">
        <f t="shared" si="29"/>
        <v>-4.3799999999999919</v>
      </c>
      <c r="P305" s="52"/>
      <c r="Q305" s="52"/>
      <c r="R305" s="25"/>
      <c r="S305" s="53"/>
    </row>
    <row r="306" spans="2:19">
      <c r="B306" s="42">
        <v>304</v>
      </c>
      <c r="C306" s="45"/>
      <c r="D306" s="25"/>
      <c r="E306" s="25"/>
      <c r="F306" s="25"/>
      <c r="G306" s="25"/>
      <c r="H306" s="37"/>
      <c r="I306" s="131"/>
      <c r="J306" s="129">
        <f t="shared" si="27"/>
        <v>0</v>
      </c>
      <c r="K306" s="61" t="str">
        <f t="shared" si="31"/>
        <v>-</v>
      </c>
      <c r="L306" s="30"/>
      <c r="M306" s="7">
        <f t="shared" si="28"/>
        <v>-8.7599999999999838</v>
      </c>
      <c r="N306" s="26" t="str">
        <f t="shared" si="30"/>
        <v>0</v>
      </c>
      <c r="O306" s="10">
        <f t="shared" si="29"/>
        <v>-4.3799999999999919</v>
      </c>
      <c r="P306" s="52"/>
      <c r="Q306" s="52"/>
      <c r="R306" s="25"/>
      <c r="S306" s="53"/>
    </row>
    <row r="307" spans="2:19">
      <c r="B307" s="42">
        <v>305</v>
      </c>
      <c r="C307" s="45"/>
      <c r="D307" s="25"/>
      <c r="E307" s="25"/>
      <c r="F307" s="25"/>
      <c r="G307" s="25"/>
      <c r="H307" s="37"/>
      <c r="I307" s="131"/>
      <c r="J307" s="129">
        <f t="shared" si="27"/>
        <v>0</v>
      </c>
      <c r="K307" s="61" t="str">
        <f t="shared" si="31"/>
        <v>-</v>
      </c>
      <c r="L307" s="30"/>
      <c r="M307" s="7">
        <f t="shared" si="28"/>
        <v>-8.7599999999999838</v>
      </c>
      <c r="N307" s="26" t="str">
        <f t="shared" si="30"/>
        <v>0</v>
      </c>
      <c r="O307" s="10">
        <f t="shared" si="29"/>
        <v>-4.3799999999999919</v>
      </c>
      <c r="P307" s="52"/>
      <c r="Q307" s="52"/>
      <c r="R307" s="25"/>
      <c r="S307" s="53"/>
    </row>
    <row r="308" spans="2:19">
      <c r="B308" s="42">
        <v>306</v>
      </c>
      <c r="C308" s="45"/>
      <c r="D308" s="25"/>
      <c r="E308" s="25"/>
      <c r="F308" s="25"/>
      <c r="G308" s="25"/>
      <c r="H308" s="37"/>
      <c r="I308" s="131"/>
      <c r="J308" s="129">
        <f t="shared" si="27"/>
        <v>0</v>
      </c>
      <c r="K308" s="61" t="str">
        <f t="shared" si="31"/>
        <v>-</v>
      </c>
      <c r="L308" s="30"/>
      <c r="M308" s="7">
        <f t="shared" si="28"/>
        <v>-8.7599999999999838</v>
      </c>
      <c r="N308" s="26" t="str">
        <f t="shared" si="30"/>
        <v>0</v>
      </c>
      <c r="O308" s="10">
        <f t="shared" si="29"/>
        <v>-4.3799999999999919</v>
      </c>
      <c r="P308" s="52"/>
      <c r="Q308" s="52"/>
      <c r="R308" s="25"/>
      <c r="S308" s="53"/>
    </row>
    <row r="309" spans="2:19">
      <c r="B309" s="42">
        <v>307</v>
      </c>
      <c r="C309" s="45"/>
      <c r="D309" s="25"/>
      <c r="E309" s="25"/>
      <c r="F309" s="25"/>
      <c r="G309" s="25"/>
      <c r="H309" s="37"/>
      <c r="I309" s="131"/>
      <c r="J309" s="129">
        <f t="shared" si="27"/>
        <v>0</v>
      </c>
      <c r="K309" s="61" t="str">
        <f t="shared" si="31"/>
        <v>-</v>
      </c>
      <c r="L309" s="30"/>
      <c r="M309" s="7">
        <f t="shared" si="28"/>
        <v>-8.7599999999999838</v>
      </c>
      <c r="N309" s="26" t="str">
        <f t="shared" si="30"/>
        <v>0</v>
      </c>
      <c r="O309" s="10">
        <f t="shared" si="29"/>
        <v>-4.3799999999999919</v>
      </c>
      <c r="P309" s="52"/>
      <c r="Q309" s="52"/>
      <c r="R309" s="25"/>
      <c r="S309" s="53"/>
    </row>
    <row r="310" spans="2:19">
      <c r="B310" s="42">
        <v>308</v>
      </c>
      <c r="C310" s="45"/>
      <c r="D310" s="25"/>
      <c r="E310" s="25"/>
      <c r="F310" s="25"/>
      <c r="G310" s="25"/>
      <c r="H310" s="37"/>
      <c r="I310" s="131"/>
      <c r="J310" s="129">
        <f t="shared" si="27"/>
        <v>0</v>
      </c>
      <c r="K310" s="61" t="str">
        <f t="shared" si="31"/>
        <v>-</v>
      </c>
      <c r="L310" s="30"/>
      <c r="M310" s="7">
        <f t="shared" si="28"/>
        <v>-8.7599999999999838</v>
      </c>
      <c r="N310" s="26" t="str">
        <f t="shared" si="30"/>
        <v>0</v>
      </c>
      <c r="O310" s="10">
        <f t="shared" si="29"/>
        <v>-4.3799999999999919</v>
      </c>
      <c r="P310" s="52"/>
      <c r="Q310" s="52"/>
      <c r="R310" s="25"/>
      <c r="S310" s="53"/>
    </row>
    <row r="311" spans="2:19">
      <c r="B311" s="42">
        <v>309</v>
      </c>
      <c r="C311" s="45"/>
      <c r="D311" s="25"/>
      <c r="E311" s="25"/>
      <c r="F311" s="25"/>
      <c r="G311" s="25"/>
      <c r="H311" s="37"/>
      <c r="I311" s="131"/>
      <c r="J311" s="129">
        <f t="shared" si="27"/>
        <v>0</v>
      </c>
      <c r="K311" s="61" t="str">
        <f t="shared" si="31"/>
        <v>-</v>
      </c>
      <c r="L311" s="30"/>
      <c r="M311" s="7">
        <f t="shared" si="28"/>
        <v>-8.7599999999999838</v>
      </c>
      <c r="N311" s="26" t="str">
        <f t="shared" si="30"/>
        <v>0</v>
      </c>
      <c r="O311" s="10">
        <f t="shared" si="29"/>
        <v>-4.3799999999999919</v>
      </c>
      <c r="P311" s="52"/>
      <c r="Q311" s="52"/>
      <c r="R311" s="25"/>
      <c r="S311" s="53"/>
    </row>
    <row r="312" spans="2:19">
      <c r="B312" s="42">
        <v>310</v>
      </c>
      <c r="C312" s="45"/>
      <c r="D312" s="25"/>
      <c r="E312" s="25"/>
      <c r="F312" s="25"/>
      <c r="G312" s="25"/>
      <c r="H312" s="37"/>
      <c r="I312" s="131"/>
      <c r="J312" s="129">
        <f t="shared" si="27"/>
        <v>0</v>
      </c>
      <c r="K312" s="61" t="str">
        <f t="shared" si="31"/>
        <v>-</v>
      </c>
      <c r="L312" s="30"/>
      <c r="M312" s="7">
        <f t="shared" si="28"/>
        <v>-8.7599999999999838</v>
      </c>
      <c r="N312" s="26" t="str">
        <f t="shared" si="30"/>
        <v>0</v>
      </c>
      <c r="O312" s="10">
        <f t="shared" si="29"/>
        <v>-4.3799999999999919</v>
      </c>
      <c r="P312" s="52"/>
      <c r="Q312" s="52"/>
      <c r="R312" s="25"/>
      <c r="S312" s="53"/>
    </row>
    <row r="313" spans="2:19">
      <c r="B313" s="42">
        <v>311</v>
      </c>
      <c r="C313" s="45"/>
      <c r="D313" s="25"/>
      <c r="E313" s="25"/>
      <c r="F313" s="25"/>
      <c r="G313" s="25"/>
      <c r="H313" s="37"/>
      <c r="I313" s="131"/>
      <c r="J313" s="129">
        <f t="shared" si="27"/>
        <v>0</v>
      </c>
      <c r="K313" s="61" t="str">
        <f t="shared" si="31"/>
        <v>-</v>
      </c>
      <c r="L313" s="30"/>
      <c r="M313" s="7">
        <f t="shared" si="28"/>
        <v>-8.7599999999999838</v>
      </c>
      <c r="N313" s="26" t="str">
        <f t="shared" si="30"/>
        <v>0</v>
      </c>
      <c r="O313" s="10">
        <f t="shared" si="29"/>
        <v>-4.3799999999999919</v>
      </c>
      <c r="P313" s="52"/>
      <c r="Q313" s="52"/>
      <c r="R313" s="25"/>
      <c r="S313" s="53"/>
    </row>
    <row r="314" spans="2:19">
      <c r="B314" s="42">
        <v>312</v>
      </c>
      <c r="C314" s="45"/>
      <c r="D314" s="25"/>
      <c r="E314" s="25"/>
      <c r="F314" s="25"/>
      <c r="G314" s="25"/>
      <c r="H314" s="37"/>
      <c r="I314" s="131"/>
      <c r="J314" s="129">
        <f t="shared" si="27"/>
        <v>0</v>
      </c>
      <c r="K314" s="61" t="str">
        <f t="shared" si="31"/>
        <v>-</v>
      </c>
      <c r="L314" s="30"/>
      <c r="M314" s="7">
        <f t="shared" si="28"/>
        <v>-8.7599999999999838</v>
      </c>
      <c r="N314" s="26" t="str">
        <f t="shared" si="30"/>
        <v>0</v>
      </c>
      <c r="O314" s="10">
        <f t="shared" si="29"/>
        <v>-4.3799999999999919</v>
      </c>
      <c r="P314" s="52"/>
      <c r="Q314" s="52"/>
      <c r="R314" s="25"/>
      <c r="S314" s="53"/>
    </row>
    <row r="315" spans="2:19">
      <c r="B315" s="42">
        <v>313</v>
      </c>
      <c r="C315" s="45"/>
      <c r="D315" s="25"/>
      <c r="E315" s="25"/>
      <c r="F315" s="25"/>
      <c r="G315" s="25"/>
      <c r="H315" s="37"/>
      <c r="I315" s="131"/>
      <c r="J315" s="129">
        <f t="shared" si="27"/>
        <v>0</v>
      </c>
      <c r="K315" s="61" t="str">
        <f t="shared" si="31"/>
        <v>-</v>
      </c>
      <c r="L315" s="30"/>
      <c r="M315" s="7">
        <f t="shared" si="28"/>
        <v>-8.7599999999999838</v>
      </c>
      <c r="N315" s="26" t="str">
        <f t="shared" si="30"/>
        <v>0</v>
      </c>
      <c r="O315" s="10">
        <f t="shared" si="29"/>
        <v>-4.3799999999999919</v>
      </c>
      <c r="P315" s="52"/>
      <c r="Q315" s="52"/>
      <c r="R315" s="25"/>
      <c r="S315" s="53"/>
    </row>
    <row r="316" spans="2:19">
      <c r="B316" s="42">
        <v>314</v>
      </c>
      <c r="C316" s="45"/>
      <c r="D316" s="25"/>
      <c r="E316" s="25"/>
      <c r="F316" s="25"/>
      <c r="G316" s="25"/>
      <c r="H316" s="37"/>
      <c r="I316" s="131"/>
      <c r="J316" s="129">
        <f t="shared" si="27"/>
        <v>0</v>
      </c>
      <c r="K316" s="61" t="str">
        <f t="shared" si="31"/>
        <v>-</v>
      </c>
      <c r="L316" s="30"/>
      <c r="M316" s="7">
        <f t="shared" si="28"/>
        <v>-8.7599999999999838</v>
      </c>
      <c r="N316" s="26" t="str">
        <f t="shared" si="30"/>
        <v>0</v>
      </c>
      <c r="O316" s="10">
        <f t="shared" si="29"/>
        <v>-4.3799999999999919</v>
      </c>
      <c r="P316" s="52"/>
      <c r="Q316" s="52"/>
      <c r="R316" s="25"/>
      <c r="S316" s="53"/>
    </row>
    <row r="317" spans="2:19">
      <c r="B317" s="42">
        <v>315</v>
      </c>
      <c r="C317" s="45"/>
      <c r="D317" s="25"/>
      <c r="E317" s="25"/>
      <c r="F317" s="25"/>
      <c r="G317" s="25"/>
      <c r="H317" s="37"/>
      <c r="I317" s="131"/>
      <c r="J317" s="129">
        <f t="shared" si="27"/>
        <v>0</v>
      </c>
      <c r="K317" s="61" t="str">
        <f t="shared" si="31"/>
        <v>-</v>
      </c>
      <c r="L317" s="30"/>
      <c r="M317" s="7">
        <f t="shared" si="28"/>
        <v>-8.7599999999999838</v>
      </c>
      <c r="N317" s="26" t="str">
        <f t="shared" si="30"/>
        <v>0</v>
      </c>
      <c r="O317" s="10">
        <f t="shared" si="29"/>
        <v>-4.3799999999999919</v>
      </c>
      <c r="P317" s="52"/>
      <c r="Q317" s="52"/>
      <c r="R317" s="25"/>
      <c r="S317" s="53"/>
    </row>
    <row r="318" spans="2:19">
      <c r="B318" s="42">
        <v>316</v>
      </c>
      <c r="C318" s="45"/>
      <c r="D318" s="25"/>
      <c r="E318" s="25"/>
      <c r="F318" s="25"/>
      <c r="G318" s="25"/>
      <c r="H318" s="37"/>
      <c r="I318" s="131"/>
      <c r="J318" s="129">
        <f t="shared" si="27"/>
        <v>0</v>
      </c>
      <c r="K318" s="61" t="str">
        <f t="shared" si="31"/>
        <v>-</v>
      </c>
      <c r="L318" s="30"/>
      <c r="M318" s="7">
        <f t="shared" si="28"/>
        <v>-8.7599999999999838</v>
      </c>
      <c r="N318" s="26" t="str">
        <f t="shared" si="30"/>
        <v>0</v>
      </c>
      <c r="O318" s="10">
        <f t="shared" si="29"/>
        <v>-4.3799999999999919</v>
      </c>
      <c r="P318" s="52"/>
      <c r="Q318" s="52"/>
      <c r="R318" s="25"/>
      <c r="S318" s="53"/>
    </row>
    <row r="319" spans="2:19">
      <c r="B319" s="42">
        <v>317</v>
      </c>
      <c r="C319" s="45"/>
      <c r="D319" s="25"/>
      <c r="E319" s="25"/>
      <c r="F319" s="25"/>
      <c r="G319" s="25"/>
      <c r="H319" s="37"/>
      <c r="I319" s="131"/>
      <c r="J319" s="129">
        <f t="shared" si="27"/>
        <v>0</v>
      </c>
      <c r="K319" s="61" t="str">
        <f t="shared" si="31"/>
        <v>-</v>
      </c>
      <c r="L319" s="30"/>
      <c r="M319" s="7">
        <f t="shared" si="28"/>
        <v>-8.7599999999999838</v>
      </c>
      <c r="N319" s="26" t="str">
        <f t="shared" si="30"/>
        <v>0</v>
      </c>
      <c r="O319" s="10">
        <f t="shared" si="29"/>
        <v>-4.3799999999999919</v>
      </c>
      <c r="P319" s="52"/>
      <c r="Q319" s="52"/>
      <c r="R319" s="25"/>
      <c r="S319" s="53"/>
    </row>
    <row r="320" spans="2:19">
      <c r="B320" s="42">
        <v>318</v>
      </c>
      <c r="C320" s="45"/>
      <c r="D320" s="25"/>
      <c r="E320" s="25"/>
      <c r="F320" s="25"/>
      <c r="G320" s="25"/>
      <c r="H320" s="37"/>
      <c r="I320" s="131"/>
      <c r="J320" s="129">
        <f t="shared" si="27"/>
        <v>0</v>
      </c>
      <c r="K320" s="61" t="str">
        <f t="shared" si="31"/>
        <v>-</v>
      </c>
      <c r="L320" s="30"/>
      <c r="M320" s="7">
        <f t="shared" si="28"/>
        <v>-8.7599999999999838</v>
      </c>
      <c r="N320" s="26" t="str">
        <f t="shared" si="30"/>
        <v>0</v>
      </c>
      <c r="O320" s="10">
        <f t="shared" si="29"/>
        <v>-4.3799999999999919</v>
      </c>
      <c r="P320" s="52"/>
      <c r="Q320" s="52"/>
      <c r="R320" s="25"/>
      <c r="S320" s="53"/>
    </row>
    <row r="321" spans="2:19">
      <c r="B321" s="42">
        <v>319</v>
      </c>
      <c r="C321" s="45"/>
      <c r="D321" s="25"/>
      <c r="E321" s="25"/>
      <c r="F321" s="25"/>
      <c r="G321" s="25"/>
      <c r="H321" s="37"/>
      <c r="I321" s="131"/>
      <c r="J321" s="129">
        <f t="shared" si="27"/>
        <v>0</v>
      </c>
      <c r="K321" s="61" t="str">
        <f t="shared" si="31"/>
        <v>-</v>
      </c>
      <c r="L321" s="30"/>
      <c r="M321" s="7">
        <f t="shared" si="28"/>
        <v>-8.7599999999999838</v>
      </c>
      <c r="N321" s="26" t="str">
        <f t="shared" si="30"/>
        <v>0</v>
      </c>
      <c r="O321" s="10">
        <f t="shared" si="29"/>
        <v>-4.3799999999999919</v>
      </c>
      <c r="P321" s="52"/>
      <c r="Q321" s="52"/>
      <c r="R321" s="25"/>
      <c r="S321" s="53"/>
    </row>
    <row r="322" spans="2:19">
      <c r="B322" s="42">
        <v>320</v>
      </c>
      <c r="C322" s="45"/>
      <c r="D322" s="25"/>
      <c r="E322" s="25"/>
      <c r="F322" s="25"/>
      <c r="G322" s="25"/>
      <c r="H322" s="37"/>
      <c r="I322" s="131"/>
      <c r="J322" s="129">
        <f t="shared" si="27"/>
        <v>0</v>
      </c>
      <c r="K322" s="61" t="str">
        <f t="shared" si="31"/>
        <v>-</v>
      </c>
      <c r="L322" s="30"/>
      <c r="M322" s="7">
        <f t="shared" si="28"/>
        <v>-8.7599999999999838</v>
      </c>
      <c r="N322" s="26" t="str">
        <f t="shared" si="30"/>
        <v>0</v>
      </c>
      <c r="O322" s="10">
        <f t="shared" si="29"/>
        <v>-4.3799999999999919</v>
      </c>
      <c r="P322" s="52"/>
      <c r="Q322" s="52"/>
      <c r="R322" s="25"/>
      <c r="S322" s="53"/>
    </row>
    <row r="323" spans="2:19">
      <c r="B323" s="42">
        <v>321</v>
      </c>
      <c r="C323" s="45"/>
      <c r="D323" s="25"/>
      <c r="E323" s="25"/>
      <c r="F323" s="25"/>
      <c r="G323" s="25"/>
      <c r="H323" s="37"/>
      <c r="I323" s="131"/>
      <c r="J323" s="129">
        <f t="shared" si="27"/>
        <v>0</v>
      </c>
      <c r="K323" s="61" t="str">
        <f t="shared" si="31"/>
        <v>-</v>
      </c>
      <c r="L323" s="30"/>
      <c r="M323" s="7">
        <f t="shared" si="28"/>
        <v>-8.7599999999999838</v>
      </c>
      <c r="N323" s="26" t="str">
        <f t="shared" si="30"/>
        <v>0</v>
      </c>
      <c r="O323" s="10">
        <f t="shared" si="29"/>
        <v>-4.3799999999999919</v>
      </c>
      <c r="P323" s="52"/>
      <c r="Q323" s="52"/>
      <c r="R323" s="25"/>
      <c r="S323" s="53"/>
    </row>
    <row r="324" spans="2:19">
      <c r="B324" s="42">
        <v>322</v>
      </c>
      <c r="C324" s="45"/>
      <c r="D324" s="25"/>
      <c r="E324" s="25"/>
      <c r="F324" s="25"/>
      <c r="G324" s="25"/>
      <c r="H324" s="37"/>
      <c r="I324" s="131"/>
      <c r="J324" s="129">
        <f t="shared" ref="J324:J342" si="32">I324</f>
        <v>0</v>
      </c>
      <c r="K324" s="61" t="str">
        <f t="shared" si="31"/>
        <v>-</v>
      </c>
      <c r="L324" s="30"/>
      <c r="M324" s="7">
        <f t="shared" si="28"/>
        <v>-8.7599999999999838</v>
      </c>
      <c r="N324" s="26" t="str">
        <f t="shared" si="30"/>
        <v>0</v>
      </c>
      <c r="O324" s="10">
        <f t="shared" si="29"/>
        <v>-4.3799999999999919</v>
      </c>
      <c r="P324" s="52"/>
      <c r="Q324" s="52"/>
      <c r="R324" s="25"/>
      <c r="S324" s="53"/>
    </row>
    <row r="325" spans="2:19">
      <c r="B325" s="42">
        <v>323</v>
      </c>
      <c r="C325" s="45"/>
      <c r="D325" s="25"/>
      <c r="E325" s="25"/>
      <c r="F325" s="25"/>
      <c r="G325" s="25"/>
      <c r="H325" s="37"/>
      <c r="I325" s="131"/>
      <c r="J325" s="129">
        <f t="shared" si="32"/>
        <v>0</v>
      </c>
      <c r="K325" s="61" t="str">
        <f t="shared" si="31"/>
        <v>-</v>
      </c>
      <c r="L325" s="30"/>
      <c r="M325" s="7">
        <f t="shared" si="28"/>
        <v>-8.7599999999999838</v>
      </c>
      <c r="N325" s="26" t="str">
        <f t="shared" si="30"/>
        <v>0</v>
      </c>
      <c r="O325" s="10">
        <f t="shared" si="29"/>
        <v>-4.3799999999999919</v>
      </c>
      <c r="P325" s="52"/>
      <c r="Q325" s="52"/>
      <c r="R325" s="25"/>
      <c r="S325" s="53"/>
    </row>
    <row r="326" spans="2:19">
      <c r="B326" s="42">
        <v>324</v>
      </c>
      <c r="C326" s="45"/>
      <c r="D326" s="25"/>
      <c r="E326" s="25"/>
      <c r="F326" s="25"/>
      <c r="G326" s="25"/>
      <c r="H326" s="37"/>
      <c r="I326" s="131"/>
      <c r="J326" s="129">
        <f t="shared" si="32"/>
        <v>0</v>
      </c>
      <c r="K326" s="61" t="str">
        <f t="shared" si="31"/>
        <v>-</v>
      </c>
      <c r="L326" s="30"/>
      <c r="M326" s="7">
        <f t="shared" ref="M326:M342" si="33">L326+M325</f>
        <v>-8.7599999999999838</v>
      </c>
      <c r="N326" s="26" t="str">
        <f t="shared" si="30"/>
        <v>0</v>
      </c>
      <c r="O326" s="10">
        <f t="shared" si="29"/>
        <v>-4.3799999999999919</v>
      </c>
      <c r="P326" s="52"/>
      <c r="Q326" s="52"/>
      <c r="R326" s="25"/>
      <c r="S326" s="53"/>
    </row>
    <row r="327" spans="2:19">
      <c r="B327" s="42">
        <v>325</v>
      </c>
      <c r="C327" s="45"/>
      <c r="D327" s="25"/>
      <c r="E327" s="25"/>
      <c r="F327" s="25"/>
      <c r="G327" s="25"/>
      <c r="H327" s="37"/>
      <c r="I327" s="131"/>
      <c r="J327" s="129">
        <f t="shared" si="32"/>
        <v>0</v>
      </c>
      <c r="K327" s="61" t="str">
        <f t="shared" si="31"/>
        <v>-</v>
      </c>
      <c r="L327" s="30"/>
      <c r="M327" s="7">
        <f t="shared" si="33"/>
        <v>-8.7599999999999838</v>
      </c>
      <c r="N327" s="26" t="str">
        <f t="shared" si="30"/>
        <v>0</v>
      </c>
      <c r="O327" s="10">
        <f t="shared" ref="O327:O342" si="34">N327+O326</f>
        <v>-4.3799999999999919</v>
      </c>
      <c r="P327" s="52"/>
      <c r="Q327" s="52"/>
      <c r="R327" s="25"/>
      <c r="S327" s="53"/>
    </row>
    <row r="328" spans="2:19">
      <c r="B328" s="42">
        <v>326</v>
      </c>
      <c r="C328" s="45"/>
      <c r="D328" s="25"/>
      <c r="E328" s="25"/>
      <c r="F328" s="25"/>
      <c r="G328" s="25"/>
      <c r="H328" s="37"/>
      <c r="I328" s="131"/>
      <c r="J328" s="129">
        <f t="shared" si="32"/>
        <v>0</v>
      </c>
      <c r="K328" s="61" t="str">
        <f t="shared" si="31"/>
        <v>-</v>
      </c>
      <c r="L328" s="30"/>
      <c r="M328" s="7">
        <f t="shared" si="33"/>
        <v>-8.7599999999999838</v>
      </c>
      <c r="N328" s="26" t="str">
        <f t="shared" si="30"/>
        <v>0</v>
      </c>
      <c r="O328" s="10">
        <f t="shared" si="34"/>
        <v>-4.3799999999999919</v>
      </c>
      <c r="P328" s="52"/>
      <c r="Q328" s="52"/>
      <c r="R328" s="25"/>
      <c r="S328" s="53"/>
    </row>
    <row r="329" spans="2:19">
      <c r="B329" s="42">
        <v>327</v>
      </c>
      <c r="C329" s="45"/>
      <c r="D329" s="25"/>
      <c r="E329" s="25"/>
      <c r="F329" s="25"/>
      <c r="G329" s="25"/>
      <c r="H329" s="37"/>
      <c r="I329" s="131"/>
      <c r="J329" s="129">
        <f t="shared" si="32"/>
        <v>0</v>
      </c>
      <c r="K329" s="61" t="str">
        <f t="shared" si="31"/>
        <v>-</v>
      </c>
      <c r="L329" s="30"/>
      <c r="M329" s="7">
        <f t="shared" si="33"/>
        <v>-8.7599999999999838</v>
      </c>
      <c r="N329" s="26" t="str">
        <f t="shared" si="30"/>
        <v>0</v>
      </c>
      <c r="O329" s="10">
        <f t="shared" si="34"/>
        <v>-4.3799999999999919</v>
      </c>
      <c r="P329" s="52"/>
      <c r="Q329" s="52"/>
      <c r="R329" s="25"/>
      <c r="S329" s="53"/>
    </row>
    <row r="330" spans="2:19">
      <c r="B330" s="42">
        <v>328</v>
      </c>
      <c r="C330" s="45"/>
      <c r="D330" s="25"/>
      <c r="E330" s="25"/>
      <c r="F330" s="25"/>
      <c r="G330" s="25"/>
      <c r="H330" s="37"/>
      <c r="I330" s="131"/>
      <c r="J330" s="129">
        <f t="shared" si="32"/>
        <v>0</v>
      </c>
      <c r="K330" s="61" t="str">
        <f t="shared" si="31"/>
        <v>-</v>
      </c>
      <c r="L330" s="30"/>
      <c r="M330" s="7">
        <f t="shared" si="33"/>
        <v>-8.7599999999999838</v>
      </c>
      <c r="N330" s="26" t="str">
        <f t="shared" si="30"/>
        <v>0</v>
      </c>
      <c r="O330" s="10">
        <f t="shared" si="34"/>
        <v>-4.3799999999999919</v>
      </c>
      <c r="P330" s="52"/>
      <c r="Q330" s="52"/>
      <c r="R330" s="25"/>
      <c r="S330" s="53"/>
    </row>
    <row r="331" spans="2:19">
      <c r="B331" s="42">
        <v>329</v>
      </c>
      <c r="C331" s="45"/>
      <c r="D331" s="25"/>
      <c r="E331" s="25"/>
      <c r="F331" s="25"/>
      <c r="G331" s="25"/>
      <c r="H331" s="37"/>
      <c r="I331" s="131"/>
      <c r="J331" s="129">
        <f t="shared" si="32"/>
        <v>0</v>
      </c>
      <c r="K331" s="61" t="str">
        <f t="shared" si="31"/>
        <v>-</v>
      </c>
      <c r="L331" s="30"/>
      <c r="M331" s="7">
        <f t="shared" si="33"/>
        <v>-8.7599999999999838</v>
      </c>
      <c r="N331" s="26" t="str">
        <f t="shared" si="30"/>
        <v>0</v>
      </c>
      <c r="O331" s="10">
        <f t="shared" si="34"/>
        <v>-4.3799999999999919</v>
      </c>
      <c r="P331" s="52"/>
      <c r="Q331" s="52"/>
      <c r="R331" s="25"/>
      <c r="S331" s="53"/>
    </row>
    <row r="332" spans="2:19">
      <c r="B332" s="42">
        <v>330</v>
      </c>
      <c r="C332" s="45"/>
      <c r="D332" s="25"/>
      <c r="E332" s="25"/>
      <c r="F332" s="25"/>
      <c r="G332" s="25"/>
      <c r="H332" s="37"/>
      <c r="I332" s="131"/>
      <c r="J332" s="129">
        <f t="shared" si="32"/>
        <v>0</v>
      </c>
      <c r="K332" s="61" t="str">
        <f t="shared" si="31"/>
        <v>-</v>
      </c>
      <c r="L332" s="30"/>
      <c r="M332" s="7">
        <f t="shared" si="33"/>
        <v>-8.7599999999999838</v>
      </c>
      <c r="N332" s="26" t="str">
        <f t="shared" si="30"/>
        <v>0</v>
      </c>
      <c r="O332" s="10">
        <f t="shared" si="34"/>
        <v>-4.3799999999999919</v>
      </c>
      <c r="P332" s="52"/>
      <c r="Q332" s="52"/>
      <c r="R332" s="25"/>
      <c r="S332" s="53"/>
    </row>
    <row r="333" spans="2:19">
      <c r="B333" s="42">
        <v>331</v>
      </c>
      <c r="C333" s="45"/>
      <c r="D333" s="25"/>
      <c r="E333" s="25"/>
      <c r="F333" s="25"/>
      <c r="G333" s="25"/>
      <c r="H333" s="37"/>
      <c r="I333" s="131"/>
      <c r="J333" s="129">
        <f t="shared" si="32"/>
        <v>0</v>
      </c>
      <c r="K333" s="61" t="str">
        <f t="shared" si="31"/>
        <v>-</v>
      </c>
      <c r="L333" s="30"/>
      <c r="M333" s="7">
        <f t="shared" si="33"/>
        <v>-8.7599999999999838</v>
      </c>
      <c r="N333" s="26" t="str">
        <f t="shared" si="30"/>
        <v>0</v>
      </c>
      <c r="O333" s="10">
        <f t="shared" si="34"/>
        <v>-4.3799999999999919</v>
      </c>
      <c r="P333" s="52"/>
      <c r="Q333" s="52"/>
      <c r="R333" s="25"/>
      <c r="S333" s="53"/>
    </row>
    <row r="334" spans="2:19">
      <c r="B334" s="42">
        <v>332</v>
      </c>
      <c r="C334" s="45"/>
      <c r="D334" s="25"/>
      <c r="E334" s="25"/>
      <c r="F334" s="25"/>
      <c r="G334" s="25"/>
      <c r="H334" s="37"/>
      <c r="I334" s="131"/>
      <c r="J334" s="129">
        <f t="shared" si="32"/>
        <v>0</v>
      </c>
      <c r="K334" s="61" t="str">
        <f t="shared" si="31"/>
        <v>-</v>
      </c>
      <c r="L334" s="30"/>
      <c r="M334" s="7">
        <f t="shared" si="33"/>
        <v>-8.7599999999999838</v>
      </c>
      <c r="N334" s="26" t="str">
        <f t="shared" si="30"/>
        <v>0</v>
      </c>
      <c r="O334" s="10">
        <f t="shared" si="34"/>
        <v>-4.3799999999999919</v>
      </c>
      <c r="P334" s="52"/>
      <c r="Q334" s="52"/>
      <c r="R334" s="25"/>
      <c r="S334" s="53"/>
    </row>
    <row r="335" spans="2:19">
      <c r="B335" s="42">
        <v>333</v>
      </c>
      <c r="C335" s="45"/>
      <c r="D335" s="25"/>
      <c r="E335" s="25"/>
      <c r="F335" s="25"/>
      <c r="G335" s="25"/>
      <c r="H335" s="37"/>
      <c r="I335" s="131"/>
      <c r="J335" s="129">
        <f t="shared" si="32"/>
        <v>0</v>
      </c>
      <c r="K335" s="61" t="str">
        <f t="shared" si="31"/>
        <v>-</v>
      </c>
      <c r="L335" s="30"/>
      <c r="M335" s="7">
        <f t="shared" si="33"/>
        <v>-8.7599999999999838</v>
      </c>
      <c r="N335" s="26" t="str">
        <f t="shared" si="30"/>
        <v>0</v>
      </c>
      <c r="O335" s="10">
        <f t="shared" si="34"/>
        <v>-4.3799999999999919</v>
      </c>
      <c r="P335" s="52"/>
      <c r="Q335" s="52"/>
      <c r="R335" s="25"/>
      <c r="S335" s="53"/>
    </row>
    <row r="336" spans="2:19">
      <c r="B336" s="42">
        <v>334</v>
      </c>
      <c r="C336" s="45"/>
      <c r="D336" s="25"/>
      <c r="E336" s="25"/>
      <c r="F336" s="25"/>
      <c r="G336" s="25"/>
      <c r="H336" s="37"/>
      <c r="I336" s="131"/>
      <c r="J336" s="129">
        <f t="shared" si="32"/>
        <v>0</v>
      </c>
      <c r="K336" s="61" t="str">
        <f t="shared" si="31"/>
        <v>-</v>
      </c>
      <c r="L336" s="30"/>
      <c r="M336" s="7">
        <f t="shared" si="33"/>
        <v>-8.7599999999999838</v>
      </c>
      <c r="N336" s="26" t="str">
        <f t="shared" si="30"/>
        <v>0</v>
      </c>
      <c r="O336" s="10">
        <f t="shared" si="34"/>
        <v>-4.3799999999999919</v>
      </c>
      <c r="P336" s="52"/>
      <c r="Q336" s="52"/>
      <c r="R336" s="25"/>
      <c r="S336" s="53"/>
    </row>
    <row r="337" spans="2:19">
      <c r="B337" s="42">
        <v>335</v>
      </c>
      <c r="C337" s="45"/>
      <c r="D337" s="25"/>
      <c r="E337" s="25"/>
      <c r="F337" s="25"/>
      <c r="G337" s="25"/>
      <c r="H337" s="37"/>
      <c r="I337" s="131"/>
      <c r="J337" s="129">
        <f t="shared" si="32"/>
        <v>0</v>
      </c>
      <c r="K337" s="61" t="str">
        <f t="shared" si="31"/>
        <v>-</v>
      </c>
      <c r="L337" s="30"/>
      <c r="M337" s="7">
        <f t="shared" si="33"/>
        <v>-8.7599999999999838</v>
      </c>
      <c r="N337" s="26" t="str">
        <f t="shared" si="30"/>
        <v>0</v>
      </c>
      <c r="O337" s="10">
        <f t="shared" si="34"/>
        <v>-4.3799999999999919</v>
      </c>
      <c r="P337" s="52"/>
      <c r="Q337" s="52"/>
      <c r="R337" s="25"/>
      <c r="S337" s="53"/>
    </row>
    <row r="338" spans="2:19">
      <c r="B338" s="42">
        <v>336</v>
      </c>
      <c r="C338" s="45"/>
      <c r="D338" s="25"/>
      <c r="E338" s="25"/>
      <c r="F338" s="25"/>
      <c r="G338" s="25"/>
      <c r="H338" s="37"/>
      <c r="I338" s="131"/>
      <c r="J338" s="129">
        <f t="shared" si="32"/>
        <v>0</v>
      </c>
      <c r="K338" s="61" t="str">
        <f t="shared" si="31"/>
        <v>-</v>
      </c>
      <c r="L338" s="30"/>
      <c r="M338" s="7">
        <f t="shared" si="33"/>
        <v>-8.7599999999999838</v>
      </c>
      <c r="N338" s="26" t="str">
        <f t="shared" si="30"/>
        <v>0</v>
      </c>
      <c r="O338" s="10">
        <f t="shared" si="34"/>
        <v>-4.3799999999999919</v>
      </c>
      <c r="P338" s="52"/>
      <c r="Q338" s="52"/>
      <c r="R338" s="25"/>
      <c r="S338" s="53"/>
    </row>
    <row r="339" spans="2:19">
      <c r="B339" s="42">
        <v>337</v>
      </c>
      <c r="C339" s="45"/>
      <c r="D339" s="25"/>
      <c r="E339" s="25"/>
      <c r="F339" s="25"/>
      <c r="G339" s="25"/>
      <c r="H339" s="37"/>
      <c r="I339" s="131"/>
      <c r="J339" s="129">
        <f t="shared" si="32"/>
        <v>0</v>
      </c>
      <c r="K339" s="61" t="str">
        <f t="shared" si="31"/>
        <v>-</v>
      </c>
      <c r="L339" s="30"/>
      <c r="M339" s="7">
        <f t="shared" si="33"/>
        <v>-8.7599999999999838</v>
      </c>
      <c r="N339" s="26" t="str">
        <f t="shared" si="30"/>
        <v>0</v>
      </c>
      <c r="O339" s="10">
        <f t="shared" si="34"/>
        <v>-4.3799999999999919</v>
      </c>
      <c r="P339" s="52"/>
      <c r="Q339" s="52"/>
      <c r="R339" s="25"/>
      <c r="S339" s="53"/>
    </row>
    <row r="340" spans="2:19">
      <c r="B340" s="42">
        <v>338</v>
      </c>
      <c r="C340" s="45"/>
      <c r="D340" s="25"/>
      <c r="E340" s="25"/>
      <c r="F340" s="25"/>
      <c r="G340" s="25"/>
      <c r="H340" s="37"/>
      <c r="I340" s="131"/>
      <c r="J340" s="129">
        <f t="shared" si="32"/>
        <v>0</v>
      </c>
      <c r="K340" s="61" t="str">
        <f t="shared" si="31"/>
        <v>-</v>
      </c>
      <c r="L340" s="30"/>
      <c r="M340" s="7">
        <f t="shared" si="33"/>
        <v>-8.7599999999999838</v>
      </c>
      <c r="N340" s="26" t="str">
        <f t="shared" si="30"/>
        <v>0</v>
      </c>
      <c r="O340" s="10">
        <f t="shared" si="34"/>
        <v>-4.3799999999999919</v>
      </c>
      <c r="P340" s="52"/>
      <c r="Q340" s="52"/>
      <c r="R340" s="25"/>
      <c r="S340" s="53"/>
    </row>
    <row r="341" spans="2:19">
      <c r="B341" s="42">
        <v>339</v>
      </c>
      <c r="C341" s="45"/>
      <c r="D341" s="25"/>
      <c r="E341" s="25"/>
      <c r="F341" s="25"/>
      <c r="G341" s="25"/>
      <c r="H341" s="37"/>
      <c r="I341" s="131"/>
      <c r="J341" s="129">
        <f t="shared" si="32"/>
        <v>0</v>
      </c>
      <c r="K341" s="61" t="str">
        <f t="shared" si="31"/>
        <v>-</v>
      </c>
      <c r="L341" s="30"/>
      <c r="M341" s="7">
        <f t="shared" si="33"/>
        <v>-8.7599999999999838</v>
      </c>
      <c r="N341" s="26" t="str">
        <f t="shared" ref="N341:N342" si="35">IFERROR(((L341/G341)*100),"0")</f>
        <v>0</v>
      </c>
      <c r="O341" s="10">
        <f t="shared" si="34"/>
        <v>-4.3799999999999919</v>
      </c>
      <c r="P341" s="52"/>
      <c r="Q341" s="52"/>
      <c r="R341" s="25"/>
      <c r="S341" s="53"/>
    </row>
    <row r="342" spans="2:19">
      <c r="B342" s="42">
        <v>340</v>
      </c>
      <c r="C342" s="45"/>
      <c r="D342" s="25"/>
      <c r="E342" s="25"/>
      <c r="F342" s="25"/>
      <c r="G342" s="25"/>
      <c r="H342" s="37"/>
      <c r="I342" s="131"/>
      <c r="J342" s="129">
        <f t="shared" si="32"/>
        <v>0</v>
      </c>
      <c r="K342" s="61" t="str">
        <f t="shared" si="31"/>
        <v>-</v>
      </c>
      <c r="L342" s="30"/>
      <c r="M342" s="7">
        <f t="shared" si="33"/>
        <v>-8.7599999999999838</v>
      </c>
      <c r="N342" s="26" t="str">
        <f t="shared" si="35"/>
        <v>0</v>
      </c>
      <c r="O342" s="10">
        <f t="shared" si="34"/>
        <v>-4.3799999999999919</v>
      </c>
      <c r="P342" s="52"/>
      <c r="Q342" s="52"/>
      <c r="R342" s="25"/>
      <c r="S342" s="53"/>
    </row>
    <row r="343" spans="2:19" ht="15" thickBot="1">
      <c r="B343" s="57">
        <v>341</v>
      </c>
      <c r="C343" s="58"/>
      <c r="D343" s="55"/>
      <c r="E343" s="55"/>
      <c r="F343" s="55"/>
      <c r="G343" s="55"/>
      <c r="H343" s="38"/>
      <c r="I343" s="132"/>
      <c r="J343" s="132"/>
      <c r="K343" s="62"/>
      <c r="L343" s="32"/>
      <c r="M343" s="15"/>
      <c r="N343" s="27"/>
      <c r="O343" s="5"/>
      <c r="P343" s="54"/>
      <c r="Q343" s="54"/>
      <c r="R343" s="55"/>
      <c r="S343" s="56"/>
    </row>
    <row r="1048575" spans="3:3">
      <c r="C1048575" s="45">
        <v>44331</v>
      </c>
    </row>
  </sheetData>
  <autoFilter ref="B2:R343" xr:uid="{73285031-F881-442B-AE12-073E447C45E2}">
    <filterColumn colId="2">
      <filters blank="1">
        <filter val="1. Hnl"/>
        <filter val="1. Liga"/>
        <filter val="A Lyga"/>
        <filter val="Bundesliga"/>
        <filter val="Challenge League"/>
        <filter val="Ekstraklasa"/>
        <filter val="Eliteserien"/>
        <filter val="J2 League"/>
        <filter val="Jupiler Pro League"/>
        <filter val="K League 2"/>
        <filter val="Laliga2"/>
        <filter val="League One"/>
        <filter val="Liga 1"/>
        <filter val="Ligue 1"/>
        <filter val="Mls"/>
        <filter val="National League"/>
        <filter val="Premier Division"/>
        <filter val="Premier League"/>
        <filter val="S. Premier League"/>
        <filter val="Super Liga"/>
        <filter val="Vysshaya Liga"/>
      </filters>
    </filterColumn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7">
    <mergeCell ref="H2:N2"/>
    <mergeCell ref="B2:B3"/>
    <mergeCell ref="C2:C3"/>
    <mergeCell ref="D2:D3"/>
    <mergeCell ref="E2:E3"/>
    <mergeCell ref="F2:F3"/>
    <mergeCell ref="G2:G3"/>
  </mergeCells>
  <conditionalFormatting sqref="N4:N343 L48:L343 M4:M379 O4:O379">
    <cfRule type="cellIs" dxfId="517" priority="35" operator="lessThan">
      <formula>0</formula>
    </cfRule>
    <cfRule type="cellIs" dxfId="516" priority="36" operator="greaterThan">
      <formula>0</formula>
    </cfRule>
  </conditionalFormatting>
  <conditionalFormatting sqref="P9:Q14 P1:Q7 P16:Q18 P48:Q57 P70:Q112 P21:Q29 P33:Q46 P59:Q68 P114:Q1048576">
    <cfRule type="cellIs" dxfId="515" priority="34" operator="equal">
      <formula>"0-0"</formula>
    </cfRule>
  </conditionalFormatting>
  <conditionalFormatting sqref="V11:V34">
    <cfRule type="cellIs" dxfId="514" priority="32" operator="lessThan">
      <formula>0</formula>
    </cfRule>
    <cfRule type="cellIs" dxfId="513" priority="33" operator="greaterThan">
      <formula>0</formula>
    </cfRule>
  </conditionalFormatting>
  <conditionalFormatting sqref="L4:L46">
    <cfRule type="cellIs" dxfId="512" priority="28" operator="lessThan">
      <formula>0</formula>
    </cfRule>
    <cfRule type="cellIs" dxfId="511" priority="29" operator="greaterThan">
      <formula>0</formula>
    </cfRule>
  </conditionalFormatting>
  <conditionalFormatting sqref="W11:W34">
    <cfRule type="cellIs" dxfId="510" priority="24" operator="lessThan">
      <formula>0</formula>
    </cfRule>
    <cfRule type="cellIs" dxfId="509" priority="25" operator="greaterThan">
      <formula>0</formula>
    </cfRule>
  </conditionalFormatting>
  <conditionalFormatting sqref="P8:Q8">
    <cfRule type="cellIs" dxfId="508" priority="23" operator="equal">
      <formula>"0-0"</formula>
    </cfRule>
  </conditionalFormatting>
  <conditionalFormatting sqref="P15:Q15">
    <cfRule type="cellIs" dxfId="507" priority="22" operator="equal">
      <formula>"0-0"</formula>
    </cfRule>
  </conditionalFormatting>
  <conditionalFormatting sqref="U8:V8">
    <cfRule type="cellIs" dxfId="506" priority="20" operator="greaterThan">
      <formula>0</formula>
    </cfRule>
    <cfRule type="cellIs" dxfId="505" priority="21" operator="lessThan">
      <formula>0</formula>
    </cfRule>
  </conditionalFormatting>
  <conditionalFormatting sqref="L47">
    <cfRule type="cellIs" dxfId="504" priority="18" operator="lessThan">
      <formula>0</formula>
    </cfRule>
    <cfRule type="cellIs" dxfId="503" priority="19" operator="greaterThan">
      <formula>0</formula>
    </cfRule>
  </conditionalFormatting>
  <conditionalFormatting sqref="P30:Q30">
    <cfRule type="cellIs" dxfId="502" priority="17" operator="equal">
      <formula>"0-0"</formula>
    </cfRule>
  </conditionalFormatting>
  <conditionalFormatting sqref="P31:Q32">
    <cfRule type="cellIs" dxfId="501" priority="16" operator="equal">
      <formula>"0-0"</formula>
    </cfRule>
  </conditionalFormatting>
  <conditionalFormatting sqref="AC11:AC26">
    <cfRule type="cellIs" dxfId="500" priority="14" operator="lessThan">
      <formula>0</formula>
    </cfRule>
    <cfRule type="cellIs" dxfId="499" priority="15" operator="greaterThan">
      <formula>0</formula>
    </cfRule>
  </conditionalFormatting>
  <conditionalFormatting sqref="AB11:AB26">
    <cfRule type="cellIs" dxfId="498" priority="11" operator="equal">
      <formula>0.8</formula>
    </cfRule>
    <cfRule type="cellIs" dxfId="497" priority="12" operator="lessThan">
      <formula>0.8</formula>
    </cfRule>
    <cfRule type="cellIs" dxfId="496" priority="13" operator="greaterThan">
      <formula>0.8</formula>
    </cfRule>
  </conditionalFormatting>
  <conditionalFormatting sqref="AH11:AH38">
    <cfRule type="cellIs" dxfId="495" priority="8" operator="equal">
      <formula>0.8</formula>
    </cfRule>
    <cfRule type="cellIs" dxfId="494" priority="9" operator="lessThan">
      <formula>0.8</formula>
    </cfRule>
    <cfRule type="cellIs" dxfId="493" priority="10" operator="greaterThan">
      <formula>0.8</formula>
    </cfRule>
  </conditionalFormatting>
  <conditionalFormatting sqref="AI11:AI38">
    <cfRule type="cellIs" dxfId="492" priority="6" operator="lessThan">
      <formula>0</formula>
    </cfRule>
    <cfRule type="cellIs" dxfId="491" priority="7" operator="greaterThan">
      <formula>0</formula>
    </cfRule>
  </conditionalFormatting>
  <conditionalFormatting sqref="P58:Q58">
    <cfRule type="cellIs" dxfId="490" priority="5" operator="equal">
      <formula>"0-0"</formula>
    </cfRule>
  </conditionalFormatting>
  <conditionalFormatting sqref="P69:Q69">
    <cfRule type="cellIs" dxfId="489" priority="4" operator="equal">
      <formula>"0-0"</formula>
    </cfRule>
  </conditionalFormatting>
  <conditionalFormatting sqref="P19:Q19">
    <cfRule type="cellIs" dxfId="488" priority="3" operator="equal">
      <formula>"0-0"</formula>
    </cfRule>
  </conditionalFormatting>
  <conditionalFormatting sqref="P20:Q20">
    <cfRule type="cellIs" dxfId="487" priority="2" operator="equal">
      <formula>"0-0"</formula>
    </cfRule>
  </conditionalFormatting>
  <conditionalFormatting sqref="P113:Q113">
    <cfRule type="cellIs" dxfId="486" priority="1" operator="equal">
      <formula>"0-0"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9D1C2AF5-0D62-49FA-B82B-0BD25CC8E87E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C27</xm:sqref>
            </x14:sparkline>
          </x14:sparklines>
        </x14:sparklineGroup>
        <x14:sparklineGroup displayEmptyCellsAs="gap" xr2:uid="{A558BEF9-68DF-4ED6-95CC-2EDF109CE795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C25</xm:sqref>
            </x14:sparkline>
            <x14:sparkline>
              <xm:sqref>C26</xm:sqref>
            </x14:sparkline>
          </x14:sparklines>
        </x14:sparklineGroup>
        <x14:sparklineGroup displayEmptyCellsAs="gap" xr2:uid="{E72A235D-5AE2-4511-AF86-2676649D4546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C10</xm:sqref>
            </x14:sparkline>
          </x14:sparklines>
        </x14:sparklineGroup>
        <x14:sparklineGroup displayEmptyCellsAs="gap" xr2:uid="{DB658153-3138-4256-89F7-83E31BEB8C7C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C14</xm:sqref>
            </x14:sparkline>
          </x14:sparklines>
        </x14:sparklineGroup>
        <x14:sparklineGroup displayEmptyCellsAs="gap" xr2:uid="{0A9D313C-9007-441C-8FD1-504BFE15BCC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C7</xm:sqref>
            </x14:sparkline>
            <x14:sparkline>
              <xm:sqref>C8</xm:sqref>
            </x14:sparkline>
            <x14:sparkline>
              <xm:sqref>C9</xm:sqref>
            </x14:sparkline>
            <x14:sparkline>
              <xm:sqref>C11</xm:sqref>
            </x14:sparkline>
            <x14:sparkline>
              <xm:sqref>C12</xm:sqref>
            </x14:sparkline>
            <x14:sparkline>
              <xm:sqref>C13</xm:sqref>
            </x14:sparkline>
            <x14:sparkline>
              <xm:sqref>C15</xm:sqref>
            </x14:sparkline>
            <x14:sparkline>
              <xm:sqref>C18</xm:sqref>
            </x14:sparkline>
          </x14:sparklines>
        </x14:sparklineGroup>
        <x14:sparklineGroup displayEmptyCellsAs="gap" xr2:uid="{BE5CDCA7-0D30-4B45-9207-EBBFF2E09A8C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C19</xm:sqref>
            </x14:sparkline>
          </x14:sparklines>
        </x14:sparklineGroup>
        <x14:sparklineGroup displayEmptyCellsAs="gap" xr2:uid="{CAC0F061-8E0C-411F-B6FF-D513F60AE31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C6</xm:sqref>
            </x14:sparkline>
          </x14:sparklines>
        </x14:sparklineGroup>
        <x14:sparklineGroup displayEmptyCellsAs="gap" xr2:uid="{97467EA8-8D20-4F4E-AF06-9FB671A9DAD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C21</xm:sqref>
            </x14:sparkline>
            <x14:sparkline>
              <xm:sqref>C22</xm:sqref>
            </x14:sparkline>
          </x14:sparklines>
        </x14:sparklineGroup>
        <x14:sparklineGroup displayEmptyCellsAs="gap" xr2:uid="{12179AB7-1855-47E3-B2B1-D9956A7FD01E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C24</xm:sqref>
            </x14:sparkline>
          </x14:sparklines>
        </x14:sparklineGroup>
        <x14:sparklineGroup displayEmptyCellsAs="gap" xr2:uid="{F4AE55DC-48E3-4767-9ABA-48004C128C78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C4</xm:sqref>
            </x14:sparkline>
            <x14:sparkline>
              <xm:sqref>C5</xm:sqref>
            </x14:sparkline>
            <x14:sparkline>
              <xm:sqref>C23</xm:sqref>
            </x14:sparkline>
          </x14:sparklines>
        </x14:sparklineGroup>
        <x14:sparklineGroup displayEmptyCellsAs="gap" xr2:uid="{C921CCB8-88A1-4735-82A6-48F97E493D37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C16</xm:sqref>
            </x14:sparkline>
          </x14:sparklines>
        </x14:sparklineGroup>
        <x14:sparklineGroup displayEmptyCellsAs="gap" xr2:uid="{9DCAE1E5-1D7C-4CA6-B689-EE0C0F7A5AB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C17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264FE-2EC1-4A45-9902-F7DDEA501A2D}">
  <sheetPr>
    <tabColor rgb="FF92D050"/>
  </sheetPr>
  <dimension ref="B1:AB1048576"/>
  <sheetViews>
    <sheetView zoomScale="70" zoomScaleNormal="70" workbookViewId="0">
      <pane ySplit="3" topLeftCell="A4" activePane="bottomLeft" state="frozen"/>
      <selection activeCell="AD11" sqref="AD11:AD34"/>
      <selection pane="bottomLeft" activeCell="R7" sqref="R7"/>
    </sheetView>
  </sheetViews>
  <sheetFormatPr defaultRowHeight="14.5"/>
  <cols>
    <col min="3" max="3" width="11" style="3" bestFit="1" customWidth="1"/>
    <col min="4" max="4" width="26" style="3" bestFit="1" customWidth="1"/>
    <col min="5" max="6" width="25.54296875" style="3" bestFit="1" customWidth="1"/>
    <col min="7" max="7" width="25.54296875" style="3" customWidth="1"/>
    <col min="8" max="8" width="16.7265625" style="3" bestFit="1" customWidth="1"/>
    <col min="9" max="9" width="16.7265625" style="16" bestFit="1" customWidth="1"/>
    <col min="10" max="10" width="16.7265625" style="16" customWidth="1"/>
    <col min="11" max="11" width="16.7265625" style="9" customWidth="1"/>
    <col min="12" max="12" width="10.1796875" style="16" bestFit="1" customWidth="1"/>
    <col min="13" max="13" width="17.1796875" style="16" bestFit="1" customWidth="1"/>
    <col min="14" max="14" width="17" style="9" bestFit="1" customWidth="1"/>
    <col min="15" max="15" width="16.7265625" style="3" customWidth="1"/>
    <col min="16" max="17" width="8.7265625" style="12"/>
    <col min="18" max="18" width="8.7265625" style="3"/>
    <col min="19" max="19" width="70.7265625" bestFit="1" customWidth="1"/>
    <col min="21" max="21" width="19.453125" customWidth="1"/>
    <col min="22" max="22" width="14.26953125" bestFit="1" customWidth="1"/>
    <col min="23" max="23" width="16.1796875" bestFit="1" customWidth="1"/>
    <col min="25" max="25" width="10.1796875" bestFit="1" customWidth="1"/>
    <col min="26" max="26" width="12.81640625" customWidth="1"/>
    <col min="27" max="27" width="9.54296875" bestFit="1" customWidth="1"/>
  </cols>
  <sheetData>
    <row r="1" spans="2:28" ht="15" thickBot="1">
      <c r="C1" s="4"/>
      <c r="D1" s="4"/>
      <c r="E1" s="4"/>
      <c r="F1" s="4"/>
      <c r="G1" s="4"/>
      <c r="H1" s="4"/>
      <c r="I1" s="13"/>
      <c r="J1" s="13"/>
      <c r="K1" s="22"/>
      <c r="L1" s="13"/>
      <c r="N1" s="22"/>
    </row>
    <row r="2" spans="2:28" ht="15" thickBot="1">
      <c r="B2" s="276" t="s">
        <v>6</v>
      </c>
      <c r="C2" s="278" t="s">
        <v>0</v>
      </c>
      <c r="D2" s="278" t="s">
        <v>1</v>
      </c>
      <c r="E2" s="278" t="s">
        <v>2</v>
      </c>
      <c r="F2" s="280" t="s">
        <v>3</v>
      </c>
      <c r="G2" s="282" t="s">
        <v>21</v>
      </c>
      <c r="H2" s="273" t="s">
        <v>23</v>
      </c>
      <c r="I2" s="274"/>
      <c r="J2" s="274"/>
      <c r="K2" s="274"/>
      <c r="L2" s="274"/>
      <c r="M2" s="274"/>
      <c r="N2" s="275"/>
      <c r="O2" s="23"/>
      <c r="P2" s="63"/>
      <c r="Q2" s="23"/>
      <c r="R2" s="24"/>
      <c r="S2" s="6" t="s">
        <v>12</v>
      </c>
    </row>
    <row r="3" spans="2:28" ht="15" thickBot="1">
      <c r="B3" s="277"/>
      <c r="C3" s="279"/>
      <c r="D3" s="279"/>
      <c r="E3" s="279"/>
      <c r="F3" s="281"/>
      <c r="G3" s="283"/>
      <c r="H3" s="34" t="s">
        <v>19</v>
      </c>
      <c r="I3" s="128" t="s">
        <v>20</v>
      </c>
      <c r="J3" s="128" t="s">
        <v>5</v>
      </c>
      <c r="K3" s="59" t="s">
        <v>22</v>
      </c>
      <c r="L3" s="33" t="s">
        <v>4</v>
      </c>
      <c r="M3" s="17" t="s">
        <v>13</v>
      </c>
      <c r="N3" s="19" t="s">
        <v>17</v>
      </c>
      <c r="O3" s="17" t="s">
        <v>18</v>
      </c>
      <c r="P3" s="64" t="s">
        <v>36</v>
      </c>
      <c r="Q3" s="46" t="s">
        <v>11</v>
      </c>
      <c r="R3" s="47" t="s">
        <v>9</v>
      </c>
      <c r="S3" s="48"/>
    </row>
    <row r="4" spans="2:28">
      <c r="B4" s="39">
        <v>1</v>
      </c>
      <c r="C4" s="127">
        <v>44465</v>
      </c>
      <c r="D4" s="173" t="s">
        <v>128</v>
      </c>
      <c r="E4" s="41" t="s">
        <v>210</v>
      </c>
      <c r="F4" s="41" t="s">
        <v>378</v>
      </c>
      <c r="G4" s="41">
        <v>200</v>
      </c>
      <c r="H4" s="35">
        <v>5</v>
      </c>
      <c r="I4" s="129">
        <v>2</v>
      </c>
      <c r="J4" s="129">
        <f>(H4-1)*I4</f>
        <v>8</v>
      </c>
      <c r="K4" s="60">
        <f>IFERROR(((J4/G4)*100),"-")</f>
        <v>4</v>
      </c>
      <c r="L4" s="28">
        <v>1.96</v>
      </c>
      <c r="M4" s="18">
        <f>L4</f>
        <v>1.96</v>
      </c>
      <c r="N4" s="26">
        <f t="shared" ref="N4:N67" si="0">IFERROR(((L4/G4)*100),"0")</f>
        <v>0.98</v>
      </c>
      <c r="O4" s="21">
        <f>N4</f>
        <v>0.98</v>
      </c>
      <c r="P4" s="49" t="s">
        <v>33</v>
      </c>
      <c r="Q4" s="49" t="s">
        <v>38</v>
      </c>
      <c r="R4" s="50">
        <v>1</v>
      </c>
      <c r="S4" s="51"/>
      <c r="U4" t="s">
        <v>10</v>
      </c>
    </row>
    <row r="5" spans="2:28">
      <c r="B5" s="42">
        <v>2</v>
      </c>
      <c r="C5" s="43">
        <v>44465</v>
      </c>
      <c r="D5" s="44" t="s">
        <v>128</v>
      </c>
      <c r="E5" s="44" t="s">
        <v>338</v>
      </c>
      <c r="F5" s="44" t="s">
        <v>679</v>
      </c>
      <c r="G5" s="44">
        <v>200</v>
      </c>
      <c r="H5" s="36">
        <v>5</v>
      </c>
      <c r="I5" s="130">
        <v>2</v>
      </c>
      <c r="J5" s="129">
        <f t="shared" ref="J5:J68" si="1">(H5-1)*I5</f>
        <v>8</v>
      </c>
      <c r="K5" s="60">
        <f>IFERROR(((J5/G5)*100),"-")</f>
        <v>4</v>
      </c>
      <c r="L5" s="29">
        <v>1.96</v>
      </c>
      <c r="M5" s="7">
        <f>L5+M4</f>
        <v>3.92</v>
      </c>
      <c r="N5" s="26">
        <f t="shared" si="0"/>
        <v>0.98</v>
      </c>
      <c r="O5" s="10">
        <f>N5+O4</f>
        <v>1.96</v>
      </c>
      <c r="P5" s="52" t="s">
        <v>30</v>
      </c>
      <c r="Q5" s="52" t="s">
        <v>37</v>
      </c>
      <c r="R5" s="25">
        <v>1</v>
      </c>
      <c r="S5" s="53"/>
      <c r="U5" t="s">
        <v>42</v>
      </c>
    </row>
    <row r="6" spans="2:28">
      <c r="B6" s="42">
        <v>3</v>
      </c>
      <c r="C6" s="43">
        <v>44485</v>
      </c>
      <c r="D6" s="44" t="s">
        <v>165</v>
      </c>
      <c r="E6" s="44" t="s">
        <v>270</v>
      </c>
      <c r="F6" s="44" t="s">
        <v>514</v>
      </c>
      <c r="G6" s="44">
        <v>200</v>
      </c>
      <c r="H6" s="36">
        <v>5</v>
      </c>
      <c r="I6" s="130">
        <v>2</v>
      </c>
      <c r="J6" s="129">
        <f t="shared" si="1"/>
        <v>8</v>
      </c>
      <c r="K6" s="60">
        <f>IFERROR(((J6/G6)*100),"-")</f>
        <v>4</v>
      </c>
      <c r="L6" s="29">
        <v>1.96</v>
      </c>
      <c r="M6" s="7">
        <f>L6+M5</f>
        <v>5.88</v>
      </c>
      <c r="N6" s="26">
        <f t="shared" si="0"/>
        <v>0.98</v>
      </c>
      <c r="O6" s="10">
        <f>N6+O5</f>
        <v>2.94</v>
      </c>
      <c r="P6" s="52" t="s">
        <v>33</v>
      </c>
      <c r="Q6" s="52" t="s">
        <v>376</v>
      </c>
      <c r="R6" s="25">
        <v>1</v>
      </c>
      <c r="S6" s="53"/>
    </row>
    <row r="7" spans="2:28">
      <c r="B7" s="42">
        <v>4</v>
      </c>
      <c r="C7" s="43"/>
      <c r="D7" s="44"/>
      <c r="E7" s="44"/>
      <c r="F7" s="44"/>
      <c r="G7" s="44"/>
      <c r="H7" s="36"/>
      <c r="I7" s="130"/>
      <c r="J7" s="129">
        <f t="shared" si="1"/>
        <v>0</v>
      </c>
      <c r="K7" s="60" t="str">
        <f t="shared" ref="K7:K70" si="2">IFERROR(((J7/G7)*100),"-")</f>
        <v>-</v>
      </c>
      <c r="L7" s="29"/>
      <c r="M7" s="7">
        <f t="shared" ref="M7:M70" si="3">L7+M6</f>
        <v>5.88</v>
      </c>
      <c r="N7" s="26" t="str">
        <f t="shared" si="0"/>
        <v>0</v>
      </c>
      <c r="O7" s="10">
        <f t="shared" ref="O7:O70" si="4">N7+O6</f>
        <v>2.94</v>
      </c>
      <c r="P7" s="52"/>
      <c r="Q7" s="52"/>
      <c r="R7" s="25"/>
      <c r="S7" s="53"/>
      <c r="U7" s="2" t="s">
        <v>14</v>
      </c>
      <c r="V7" s="1" t="s">
        <v>27</v>
      </c>
      <c r="W7" s="1" t="s">
        <v>16</v>
      </c>
    </row>
    <row r="8" spans="2:28">
      <c r="B8" s="42">
        <v>5</v>
      </c>
      <c r="C8" s="43"/>
      <c r="D8" s="44"/>
      <c r="E8" s="25"/>
      <c r="F8" s="25"/>
      <c r="G8" s="44"/>
      <c r="H8" s="36"/>
      <c r="I8" s="130"/>
      <c r="J8" s="129">
        <f t="shared" si="1"/>
        <v>0</v>
      </c>
      <c r="K8" s="60" t="str">
        <f t="shared" si="2"/>
        <v>-</v>
      </c>
      <c r="L8" s="29"/>
      <c r="M8" s="7">
        <f t="shared" si="3"/>
        <v>5.88</v>
      </c>
      <c r="N8" s="26" t="str">
        <f t="shared" si="0"/>
        <v>0</v>
      </c>
      <c r="O8" s="10">
        <f t="shared" si="4"/>
        <v>2.94</v>
      </c>
      <c r="P8" s="52"/>
      <c r="Q8" s="52"/>
      <c r="R8" s="25"/>
      <c r="S8" s="53"/>
      <c r="U8" s="7">
        <f>SUM(L4:L305)</f>
        <v>5.88</v>
      </c>
      <c r="V8" s="10">
        <f>SUM(N4:N376)</f>
        <v>2.94</v>
      </c>
      <c r="W8" s="8">
        <f>((SUM(R4:R344))/B158)</f>
        <v>1.935483870967742E-2</v>
      </c>
    </row>
    <row r="9" spans="2:28">
      <c r="B9" s="42">
        <v>6</v>
      </c>
      <c r="C9" s="43"/>
      <c r="D9" s="44"/>
      <c r="E9" s="25"/>
      <c r="F9" s="25"/>
      <c r="G9" s="44"/>
      <c r="H9" s="36"/>
      <c r="I9" s="130"/>
      <c r="J9" s="129">
        <f t="shared" si="1"/>
        <v>0</v>
      </c>
      <c r="K9" s="60" t="str">
        <f t="shared" si="2"/>
        <v>-</v>
      </c>
      <c r="L9" s="29"/>
      <c r="M9" s="7">
        <f t="shared" si="3"/>
        <v>5.88</v>
      </c>
      <c r="N9" s="26" t="str">
        <f t="shared" si="0"/>
        <v>0</v>
      </c>
      <c r="O9" s="10">
        <f t="shared" si="4"/>
        <v>2.94</v>
      </c>
      <c r="P9" s="52"/>
      <c r="Q9" s="52"/>
      <c r="R9" s="25"/>
      <c r="S9" s="53"/>
    </row>
    <row r="10" spans="2:28">
      <c r="B10" s="42">
        <v>7</v>
      </c>
      <c r="C10" s="43"/>
      <c r="D10" s="44"/>
      <c r="E10" s="25"/>
      <c r="F10" s="25"/>
      <c r="G10" s="44"/>
      <c r="H10" s="36"/>
      <c r="I10" s="130"/>
      <c r="J10" s="129">
        <f t="shared" si="1"/>
        <v>0</v>
      </c>
      <c r="K10" s="60" t="str">
        <f t="shared" si="2"/>
        <v>-</v>
      </c>
      <c r="L10" s="29"/>
      <c r="M10" s="7">
        <f t="shared" si="3"/>
        <v>5.88</v>
      </c>
      <c r="N10" s="26" t="str">
        <f t="shared" si="0"/>
        <v>0</v>
      </c>
      <c r="O10" s="10">
        <f t="shared" si="4"/>
        <v>2.94</v>
      </c>
      <c r="P10" s="52"/>
      <c r="Q10" s="52"/>
      <c r="R10" s="25"/>
      <c r="S10" s="53"/>
      <c r="U10" s="25">
        <v>2021</v>
      </c>
      <c r="V10" s="25" t="s">
        <v>26</v>
      </c>
      <c r="W10" s="25" t="s">
        <v>25</v>
      </c>
      <c r="Y10" s="68" t="s">
        <v>44</v>
      </c>
      <c r="Z10" s="25" t="s">
        <v>46</v>
      </c>
      <c r="AA10" s="25" t="s">
        <v>47</v>
      </c>
      <c r="AB10" s="25" t="s">
        <v>48</v>
      </c>
    </row>
    <row r="11" spans="2:28">
      <c r="B11" s="42">
        <v>8</v>
      </c>
      <c r="C11" s="43"/>
      <c r="D11" s="44"/>
      <c r="E11" s="44"/>
      <c r="F11" s="44"/>
      <c r="G11" s="44"/>
      <c r="H11" s="36"/>
      <c r="I11" s="130"/>
      <c r="J11" s="129">
        <f t="shared" si="1"/>
        <v>0</v>
      </c>
      <c r="K11" s="60" t="str">
        <f t="shared" si="2"/>
        <v>-</v>
      </c>
      <c r="L11" s="29"/>
      <c r="M11" s="7">
        <f t="shared" si="3"/>
        <v>5.88</v>
      </c>
      <c r="N11" s="26" t="str">
        <f t="shared" si="0"/>
        <v>0</v>
      </c>
      <c r="O11" s="10">
        <f t="shared" si="4"/>
        <v>2.94</v>
      </c>
      <c r="P11" s="52"/>
      <c r="Q11" s="52"/>
      <c r="R11" s="25"/>
      <c r="S11" s="53"/>
      <c r="U11" s="124">
        <v>44197</v>
      </c>
      <c r="V11" s="7" t="s">
        <v>7</v>
      </c>
      <c r="W11" s="10" t="s">
        <v>7</v>
      </c>
      <c r="Y11" s="2" t="s">
        <v>29</v>
      </c>
      <c r="Z11" s="2">
        <f t="shared" ref="Z11:Z24" si="5">COUNTIF($P$4:$P$343,Y11)</f>
        <v>0</v>
      </c>
      <c r="AA11" s="2">
        <f t="shared" ref="AA11:AA24" si="6">COUNTIFS($P$4:$P$344,Y11,$R$4:$R$344,1)</f>
        <v>0</v>
      </c>
      <c r="AB11" s="70" t="str">
        <f t="shared" ref="AB11:AB24" si="7">IFERROR(AA11/Z11,"-")</f>
        <v>-</v>
      </c>
    </row>
    <row r="12" spans="2:28">
      <c r="B12" s="42">
        <v>9</v>
      </c>
      <c r="C12" s="43"/>
      <c r="D12" s="44"/>
      <c r="E12" s="25"/>
      <c r="F12" s="25"/>
      <c r="G12" s="44"/>
      <c r="H12" s="36"/>
      <c r="I12" s="130"/>
      <c r="J12" s="129">
        <f t="shared" si="1"/>
        <v>0</v>
      </c>
      <c r="K12" s="60" t="str">
        <f t="shared" si="2"/>
        <v>-</v>
      </c>
      <c r="L12" s="29"/>
      <c r="M12" s="7">
        <f t="shared" si="3"/>
        <v>5.88</v>
      </c>
      <c r="N12" s="26" t="str">
        <f t="shared" si="0"/>
        <v>0</v>
      </c>
      <c r="O12" s="10">
        <f t="shared" si="4"/>
        <v>2.94</v>
      </c>
      <c r="P12" s="52"/>
      <c r="Q12" s="52"/>
      <c r="R12" s="25"/>
      <c r="S12" s="53"/>
      <c r="U12" s="124">
        <v>44228</v>
      </c>
      <c r="V12" s="7" t="s">
        <v>7</v>
      </c>
      <c r="W12" s="10" t="s">
        <v>7</v>
      </c>
      <c r="Y12" s="67" t="s">
        <v>33</v>
      </c>
      <c r="Z12" s="2">
        <f t="shared" si="5"/>
        <v>2</v>
      </c>
      <c r="AA12" s="2">
        <f t="shared" si="6"/>
        <v>2</v>
      </c>
      <c r="AB12" s="70">
        <f t="shared" si="7"/>
        <v>1</v>
      </c>
    </row>
    <row r="13" spans="2:28">
      <c r="B13" s="42">
        <v>10</v>
      </c>
      <c r="C13" s="43"/>
      <c r="D13" s="44"/>
      <c r="E13" s="25"/>
      <c r="F13" s="25"/>
      <c r="G13" s="44"/>
      <c r="H13" s="36"/>
      <c r="I13" s="130"/>
      <c r="J13" s="129">
        <f t="shared" si="1"/>
        <v>0</v>
      </c>
      <c r="K13" s="60" t="str">
        <f t="shared" si="2"/>
        <v>-</v>
      </c>
      <c r="L13" s="29"/>
      <c r="M13" s="7">
        <f t="shared" si="3"/>
        <v>5.88</v>
      </c>
      <c r="N13" s="26" t="str">
        <f t="shared" si="0"/>
        <v>0</v>
      </c>
      <c r="O13" s="10">
        <f>N13+O12</f>
        <v>2.94</v>
      </c>
      <c r="P13" s="52"/>
      <c r="Q13" s="52"/>
      <c r="R13" s="25"/>
      <c r="S13" s="53"/>
      <c r="U13" s="124">
        <v>44256</v>
      </c>
      <c r="V13" s="7" t="s">
        <v>7</v>
      </c>
      <c r="W13" s="10" t="s">
        <v>7</v>
      </c>
      <c r="Y13" s="67" t="s">
        <v>28</v>
      </c>
      <c r="Z13" s="2">
        <f t="shared" si="5"/>
        <v>0</v>
      </c>
      <c r="AA13" s="2">
        <f t="shared" si="6"/>
        <v>0</v>
      </c>
      <c r="AB13" s="70" t="str">
        <f t="shared" si="7"/>
        <v>-</v>
      </c>
    </row>
    <row r="14" spans="2:28">
      <c r="B14" s="42">
        <v>11</v>
      </c>
      <c r="C14" s="43"/>
      <c r="D14" s="44"/>
      <c r="E14" s="25"/>
      <c r="F14" s="25"/>
      <c r="G14" s="44"/>
      <c r="H14" s="36"/>
      <c r="I14" s="130"/>
      <c r="J14" s="129">
        <f t="shared" si="1"/>
        <v>0</v>
      </c>
      <c r="K14" s="60" t="str">
        <f t="shared" si="2"/>
        <v>-</v>
      </c>
      <c r="L14" s="29"/>
      <c r="M14" s="7">
        <f t="shared" si="3"/>
        <v>5.88</v>
      </c>
      <c r="N14" s="26" t="str">
        <f t="shared" si="0"/>
        <v>0</v>
      </c>
      <c r="O14" s="10">
        <f t="shared" si="4"/>
        <v>2.94</v>
      </c>
      <c r="P14" s="52"/>
      <c r="Q14" s="52"/>
      <c r="R14" s="25"/>
      <c r="S14" s="53"/>
      <c r="U14" s="124">
        <v>44287</v>
      </c>
      <c r="V14" s="7" t="s">
        <v>7</v>
      </c>
      <c r="W14" s="10" t="s">
        <v>7</v>
      </c>
      <c r="Y14" s="67" t="s">
        <v>30</v>
      </c>
      <c r="Z14" s="2">
        <f t="shared" si="5"/>
        <v>1</v>
      </c>
      <c r="AA14" s="2">
        <f t="shared" si="6"/>
        <v>1</v>
      </c>
      <c r="AB14" s="70">
        <f t="shared" si="7"/>
        <v>1</v>
      </c>
    </row>
    <row r="15" spans="2:28">
      <c r="B15" s="42">
        <v>12</v>
      </c>
      <c r="C15" s="43"/>
      <c r="D15" s="25"/>
      <c r="E15" s="25"/>
      <c r="F15" s="25"/>
      <c r="G15" s="44"/>
      <c r="H15" s="36"/>
      <c r="I15" s="130"/>
      <c r="J15" s="129">
        <f t="shared" si="1"/>
        <v>0</v>
      </c>
      <c r="K15" s="60" t="str">
        <f t="shared" si="2"/>
        <v>-</v>
      </c>
      <c r="L15" s="29"/>
      <c r="M15" s="7">
        <f t="shared" si="3"/>
        <v>5.88</v>
      </c>
      <c r="N15" s="26" t="str">
        <f t="shared" si="0"/>
        <v>0</v>
      </c>
      <c r="O15" s="10">
        <f t="shared" si="4"/>
        <v>2.94</v>
      </c>
      <c r="P15" s="52"/>
      <c r="Q15" s="52"/>
      <c r="R15" s="25"/>
      <c r="S15" s="53"/>
      <c r="U15" s="124">
        <v>44317</v>
      </c>
      <c r="V15" s="7" t="s">
        <v>7</v>
      </c>
      <c r="W15" s="10" t="s">
        <v>7</v>
      </c>
      <c r="Y15" s="69" t="s">
        <v>39</v>
      </c>
      <c r="Z15" s="2">
        <f t="shared" si="5"/>
        <v>0</v>
      </c>
      <c r="AA15" s="2">
        <f t="shared" si="6"/>
        <v>0</v>
      </c>
      <c r="AB15" s="70" t="str">
        <f t="shared" si="7"/>
        <v>-</v>
      </c>
    </row>
    <row r="16" spans="2:28">
      <c r="B16" s="42">
        <v>13</v>
      </c>
      <c r="C16" s="43"/>
      <c r="D16" s="25"/>
      <c r="E16" s="25"/>
      <c r="F16" s="25"/>
      <c r="G16" s="25"/>
      <c r="H16" s="37"/>
      <c r="I16" s="131"/>
      <c r="J16" s="129">
        <f t="shared" si="1"/>
        <v>0</v>
      </c>
      <c r="K16" s="60" t="str">
        <f t="shared" si="2"/>
        <v>-</v>
      </c>
      <c r="L16" s="30"/>
      <c r="M16" s="7">
        <f t="shared" si="3"/>
        <v>5.88</v>
      </c>
      <c r="N16" s="26" t="str">
        <f t="shared" si="0"/>
        <v>0</v>
      </c>
      <c r="O16" s="10">
        <f t="shared" si="4"/>
        <v>2.94</v>
      </c>
      <c r="P16" s="52"/>
      <c r="Q16" s="52"/>
      <c r="R16" s="25"/>
      <c r="S16" s="53"/>
      <c r="U16" s="124">
        <v>44348</v>
      </c>
      <c r="V16" s="7" t="s">
        <v>7</v>
      </c>
      <c r="W16" s="10" t="s">
        <v>7</v>
      </c>
      <c r="Y16" s="69" t="s">
        <v>35</v>
      </c>
      <c r="Z16" s="2">
        <f t="shared" si="5"/>
        <v>0</v>
      </c>
      <c r="AA16" s="2">
        <f t="shared" si="6"/>
        <v>0</v>
      </c>
      <c r="AB16" s="70" t="str">
        <f t="shared" si="7"/>
        <v>-</v>
      </c>
    </row>
    <row r="17" spans="2:28">
      <c r="B17" s="42">
        <v>14</v>
      </c>
      <c r="C17" s="43"/>
      <c r="D17" s="44"/>
      <c r="E17" s="44"/>
      <c r="F17" s="44"/>
      <c r="G17" s="25"/>
      <c r="H17" s="37"/>
      <c r="I17" s="131"/>
      <c r="J17" s="129">
        <f t="shared" si="1"/>
        <v>0</v>
      </c>
      <c r="K17" s="60" t="str">
        <f t="shared" si="2"/>
        <v>-</v>
      </c>
      <c r="L17" s="30"/>
      <c r="M17" s="7">
        <f t="shared" si="3"/>
        <v>5.88</v>
      </c>
      <c r="N17" s="26" t="str">
        <f t="shared" si="0"/>
        <v>0</v>
      </c>
      <c r="O17" s="10">
        <f t="shared" si="4"/>
        <v>2.94</v>
      </c>
      <c r="P17" s="52"/>
      <c r="Q17" s="52"/>
      <c r="R17" s="25"/>
      <c r="S17" s="53"/>
      <c r="U17" s="124">
        <v>44378</v>
      </c>
      <c r="V17" s="7" t="s">
        <v>7</v>
      </c>
      <c r="W17" s="10" t="s">
        <v>7</v>
      </c>
      <c r="Y17" s="67" t="s">
        <v>38</v>
      </c>
      <c r="Z17" s="2">
        <f t="shared" si="5"/>
        <v>0</v>
      </c>
      <c r="AA17" s="2">
        <f t="shared" si="6"/>
        <v>0</v>
      </c>
      <c r="AB17" s="70" t="str">
        <f t="shared" si="7"/>
        <v>-</v>
      </c>
    </row>
    <row r="18" spans="2:28">
      <c r="B18" s="42">
        <v>15</v>
      </c>
      <c r="C18" s="43"/>
      <c r="D18" s="25"/>
      <c r="E18" s="25"/>
      <c r="F18" s="25"/>
      <c r="G18" s="25"/>
      <c r="H18" s="37"/>
      <c r="I18" s="131"/>
      <c r="J18" s="129">
        <f t="shared" si="1"/>
        <v>0</v>
      </c>
      <c r="K18" s="60" t="str">
        <f t="shared" si="2"/>
        <v>-</v>
      </c>
      <c r="L18" s="30"/>
      <c r="M18" s="7">
        <f t="shared" si="3"/>
        <v>5.88</v>
      </c>
      <c r="N18" s="26" t="str">
        <f t="shared" si="0"/>
        <v>0</v>
      </c>
      <c r="O18" s="10">
        <f t="shared" si="4"/>
        <v>2.94</v>
      </c>
      <c r="P18" s="52"/>
      <c r="Q18" s="52"/>
      <c r="R18" s="25"/>
      <c r="S18" s="53"/>
      <c r="U18" s="124">
        <v>44409</v>
      </c>
      <c r="V18" s="7">
        <f>SUMIFS($L$4:L374,$C$4:C374,"&gt;="&amp;U18,$C$4:C374,"&lt;="&amp;EOMONTH(U18,'O1.5'!Y190))</f>
        <v>0</v>
      </c>
      <c r="W18" s="10">
        <f>SUMIFS($N$4:N374,$C$4:C374,"&gt;="&amp;U18,$C$4:C374,"&lt;="&amp;EOMONTH(U18,0))</f>
        <v>0</v>
      </c>
      <c r="Y18" s="67" t="s">
        <v>31</v>
      </c>
      <c r="Z18" s="2">
        <f t="shared" si="5"/>
        <v>0</v>
      </c>
      <c r="AA18" s="2">
        <f t="shared" si="6"/>
        <v>0</v>
      </c>
      <c r="AB18" s="70" t="str">
        <f t="shared" si="7"/>
        <v>-</v>
      </c>
    </row>
    <row r="19" spans="2:28">
      <c r="B19" s="42">
        <v>16</v>
      </c>
      <c r="C19" s="43"/>
      <c r="D19" s="25"/>
      <c r="E19" s="25"/>
      <c r="F19" s="25"/>
      <c r="G19" s="25"/>
      <c r="H19" s="37"/>
      <c r="I19" s="131"/>
      <c r="J19" s="129">
        <f t="shared" si="1"/>
        <v>0</v>
      </c>
      <c r="K19" s="60" t="str">
        <f t="shared" si="2"/>
        <v>-</v>
      </c>
      <c r="L19" s="30"/>
      <c r="M19" s="7">
        <f t="shared" si="3"/>
        <v>5.88</v>
      </c>
      <c r="N19" s="26" t="str">
        <f t="shared" si="0"/>
        <v>0</v>
      </c>
      <c r="O19" s="10">
        <f t="shared" si="4"/>
        <v>2.94</v>
      </c>
      <c r="P19" s="52"/>
      <c r="Q19" s="52"/>
      <c r="R19" s="25"/>
      <c r="S19" s="53"/>
      <c r="U19" s="124">
        <v>44440</v>
      </c>
      <c r="V19" s="7">
        <f>SUMIFS($L$4:L375,$C$4:C375,"&gt;="&amp;U19,$C$4:C375,"&lt;="&amp;EOMONTH(U19,'O1.5'!Y191))</f>
        <v>3.92</v>
      </c>
      <c r="W19" s="10">
        <f>SUMIFS($N$4:N375,$C$4:C375,"&gt;="&amp;U19,$C$4:C375,"&lt;="&amp;EOMONTH(U19,0))</f>
        <v>1.96</v>
      </c>
      <c r="Y19" s="67" t="s">
        <v>40</v>
      </c>
      <c r="Z19" s="2">
        <f t="shared" si="5"/>
        <v>0</v>
      </c>
      <c r="AA19" s="2">
        <f t="shared" si="6"/>
        <v>0</v>
      </c>
      <c r="AB19" s="70" t="str">
        <f t="shared" si="7"/>
        <v>-</v>
      </c>
    </row>
    <row r="20" spans="2:28">
      <c r="B20" s="42">
        <v>17</v>
      </c>
      <c r="C20" s="43"/>
      <c r="D20" s="25"/>
      <c r="E20" s="25"/>
      <c r="F20" s="25"/>
      <c r="G20" s="25"/>
      <c r="H20" s="37"/>
      <c r="I20" s="131"/>
      <c r="J20" s="129">
        <f t="shared" si="1"/>
        <v>0</v>
      </c>
      <c r="K20" s="60" t="str">
        <f t="shared" si="2"/>
        <v>-</v>
      </c>
      <c r="L20" s="30"/>
      <c r="M20" s="7">
        <f t="shared" si="3"/>
        <v>5.88</v>
      </c>
      <c r="N20" s="26" t="str">
        <f t="shared" si="0"/>
        <v>0</v>
      </c>
      <c r="O20" s="10">
        <f t="shared" si="4"/>
        <v>2.94</v>
      </c>
      <c r="P20" s="52"/>
      <c r="Q20" s="52"/>
      <c r="R20" s="25"/>
      <c r="S20" s="53"/>
      <c r="U20" s="124">
        <v>44470</v>
      </c>
      <c r="V20" s="7">
        <f>SUMIFS($L$4:L376,$C$4:C376,"&gt;="&amp;U20,$C$4:C376,"&lt;="&amp;EOMONTH(U20,'O1.5'!Y192))</f>
        <v>1.96</v>
      </c>
      <c r="W20" s="10">
        <f>SUMIFS($N$4:N376,$C$4:C376,"&gt;="&amp;U20,$C$4:C376,"&lt;="&amp;EOMONTH(U20,0))</f>
        <v>0.98</v>
      </c>
      <c r="Y20" s="67" t="s">
        <v>41</v>
      </c>
      <c r="Z20" s="2">
        <f t="shared" si="5"/>
        <v>0</v>
      </c>
      <c r="AA20" s="2">
        <f t="shared" si="6"/>
        <v>0</v>
      </c>
      <c r="AB20" s="70" t="str">
        <f t="shared" si="7"/>
        <v>-</v>
      </c>
    </row>
    <row r="21" spans="2:28">
      <c r="B21" s="42">
        <v>18</v>
      </c>
      <c r="C21" s="43"/>
      <c r="D21" s="25"/>
      <c r="E21" s="25"/>
      <c r="F21" s="25"/>
      <c r="G21" s="25"/>
      <c r="H21" s="37"/>
      <c r="I21" s="131"/>
      <c r="J21" s="129">
        <f t="shared" si="1"/>
        <v>0</v>
      </c>
      <c r="K21" s="60" t="str">
        <f t="shared" si="2"/>
        <v>-</v>
      </c>
      <c r="L21" s="30"/>
      <c r="M21" s="7">
        <f t="shared" si="3"/>
        <v>5.88</v>
      </c>
      <c r="N21" s="26" t="str">
        <f t="shared" si="0"/>
        <v>0</v>
      </c>
      <c r="O21" s="10">
        <f t="shared" si="4"/>
        <v>2.94</v>
      </c>
      <c r="P21" s="52"/>
      <c r="Q21" s="52"/>
      <c r="R21" s="25"/>
      <c r="S21" s="53"/>
      <c r="U21" s="124">
        <v>44501</v>
      </c>
      <c r="V21" s="7">
        <f>SUMIFS($L$4:L377,$C$4:C377,"&gt;="&amp;U21,$C$4:C377,"&lt;="&amp;EOMONTH(U21,'O1.5'!Y193))</f>
        <v>0</v>
      </c>
      <c r="W21" s="10">
        <f>SUMIFS($N$4:N377,$C$4:C377,"&gt;="&amp;U21,$C$4:C377,"&lt;="&amp;EOMONTH(U21,0))</f>
        <v>0</v>
      </c>
      <c r="Y21" s="67" t="s">
        <v>37</v>
      </c>
      <c r="Z21" s="2">
        <f t="shared" si="5"/>
        <v>0</v>
      </c>
      <c r="AA21" s="2">
        <f t="shared" si="6"/>
        <v>0</v>
      </c>
      <c r="AB21" s="70" t="str">
        <f t="shared" si="7"/>
        <v>-</v>
      </c>
    </row>
    <row r="22" spans="2:28">
      <c r="B22" s="42">
        <v>19</v>
      </c>
      <c r="C22" s="43"/>
      <c r="D22" s="25"/>
      <c r="E22" s="25"/>
      <c r="F22" s="25"/>
      <c r="G22" s="25"/>
      <c r="H22" s="37"/>
      <c r="I22" s="131"/>
      <c r="J22" s="129">
        <f t="shared" si="1"/>
        <v>0</v>
      </c>
      <c r="K22" s="60" t="str">
        <f t="shared" si="2"/>
        <v>-</v>
      </c>
      <c r="L22" s="30"/>
      <c r="M22" s="7">
        <f t="shared" si="3"/>
        <v>5.88</v>
      </c>
      <c r="N22" s="26" t="str">
        <f t="shared" si="0"/>
        <v>0</v>
      </c>
      <c r="O22" s="10">
        <f t="shared" si="4"/>
        <v>2.94</v>
      </c>
      <c r="P22" s="52"/>
      <c r="Q22" s="52"/>
      <c r="R22" s="25"/>
      <c r="S22" s="53"/>
      <c r="U22" s="124">
        <v>44531</v>
      </c>
      <c r="V22" s="7">
        <f>SUMIFS($L$4:L378,$C$4:C378,"&gt;="&amp;U22,$C$4:C378,"&lt;="&amp;EOMONTH(U22,'O1.5'!Y194))</f>
        <v>0</v>
      </c>
      <c r="W22" s="10">
        <f>SUMIFS($N$4:N378,$C$4:C378,"&gt;="&amp;U22,$C$4:C378,"&lt;="&amp;EOMONTH(U22,0))</f>
        <v>0</v>
      </c>
      <c r="Y22" s="67" t="s">
        <v>32</v>
      </c>
      <c r="Z22" s="2">
        <f t="shared" si="5"/>
        <v>0</v>
      </c>
      <c r="AA22" s="2">
        <f t="shared" si="6"/>
        <v>0</v>
      </c>
      <c r="AB22" s="70" t="str">
        <f t="shared" si="7"/>
        <v>-</v>
      </c>
    </row>
    <row r="23" spans="2:28">
      <c r="B23" s="42">
        <v>20</v>
      </c>
      <c r="C23" s="43"/>
      <c r="D23" s="25"/>
      <c r="E23" s="25"/>
      <c r="F23" s="25"/>
      <c r="G23" s="25"/>
      <c r="H23" s="37"/>
      <c r="I23" s="131"/>
      <c r="J23" s="129">
        <f t="shared" si="1"/>
        <v>0</v>
      </c>
      <c r="K23" s="60" t="str">
        <f t="shared" si="2"/>
        <v>-</v>
      </c>
      <c r="L23" s="30"/>
      <c r="M23" s="7">
        <f t="shared" si="3"/>
        <v>5.88</v>
      </c>
      <c r="N23" s="26" t="str">
        <f t="shared" si="0"/>
        <v>0</v>
      </c>
      <c r="O23" s="10">
        <f t="shared" si="4"/>
        <v>2.94</v>
      </c>
      <c r="P23" s="52"/>
      <c r="Q23" s="52"/>
      <c r="R23" s="25"/>
      <c r="S23" s="53"/>
      <c r="U23" s="124">
        <v>44562</v>
      </c>
      <c r="V23" s="7">
        <f>SUMIFS($L$4:L379,$C$4:C379,"&gt;="&amp;U23,$C$4:C379,"&lt;="&amp;EOMONTH(U23,'O1.5'!Y195))</f>
        <v>0</v>
      </c>
      <c r="W23" s="10">
        <f>SUMIFS($N$4:N379,$C$4:C379,"&gt;="&amp;U23,$C$4:C379,"&lt;="&amp;EOMONTH(U23,0))</f>
        <v>0</v>
      </c>
      <c r="Y23" s="67" t="s">
        <v>43</v>
      </c>
      <c r="Z23" s="2">
        <f t="shared" si="5"/>
        <v>0</v>
      </c>
      <c r="AA23" s="2">
        <f t="shared" si="6"/>
        <v>0</v>
      </c>
      <c r="AB23" s="70" t="str">
        <f t="shared" si="7"/>
        <v>-</v>
      </c>
    </row>
    <row r="24" spans="2:28">
      <c r="B24" s="42">
        <v>21</v>
      </c>
      <c r="C24" s="43"/>
      <c r="D24" s="25"/>
      <c r="E24" s="25"/>
      <c r="F24" s="25"/>
      <c r="G24" s="25"/>
      <c r="H24" s="37"/>
      <c r="I24" s="131"/>
      <c r="J24" s="129">
        <f t="shared" si="1"/>
        <v>0</v>
      </c>
      <c r="K24" s="60" t="str">
        <f t="shared" si="2"/>
        <v>-</v>
      </c>
      <c r="L24" s="30"/>
      <c r="M24" s="7">
        <f t="shared" si="3"/>
        <v>5.88</v>
      </c>
      <c r="N24" s="26" t="str">
        <f t="shared" si="0"/>
        <v>0</v>
      </c>
      <c r="O24" s="10">
        <f t="shared" si="4"/>
        <v>2.94</v>
      </c>
      <c r="P24" s="52"/>
      <c r="Q24" s="52"/>
      <c r="R24" s="25"/>
      <c r="S24" s="53"/>
      <c r="U24" s="124">
        <v>44593</v>
      </c>
      <c r="V24" s="7">
        <f>SUMIFS($L$4:L380,$C$4:C380,"&gt;="&amp;U24,$C$4:C380,"&lt;="&amp;EOMONTH(U24,'O1.5'!Y196))</f>
        <v>0</v>
      </c>
      <c r="W24" s="10">
        <f>SUMIFS($N$4:N380,$C$4:C380,"&gt;="&amp;U24,$C$4:C380,"&lt;="&amp;EOMONTH(U24,0))</f>
        <v>0</v>
      </c>
      <c r="Y24" s="67" t="s">
        <v>45</v>
      </c>
      <c r="Z24" s="2">
        <f t="shared" si="5"/>
        <v>0</v>
      </c>
      <c r="AA24" s="2">
        <f t="shared" si="6"/>
        <v>0</v>
      </c>
      <c r="AB24" s="70" t="str">
        <f t="shared" si="7"/>
        <v>-</v>
      </c>
    </row>
    <row r="25" spans="2:28">
      <c r="B25" s="42">
        <v>22</v>
      </c>
      <c r="C25" s="43"/>
      <c r="D25" s="25"/>
      <c r="E25" s="25"/>
      <c r="F25" s="25"/>
      <c r="G25" s="25"/>
      <c r="H25" s="37"/>
      <c r="I25" s="131"/>
      <c r="J25" s="129">
        <f t="shared" si="1"/>
        <v>0</v>
      </c>
      <c r="K25" s="60" t="str">
        <f t="shared" si="2"/>
        <v>-</v>
      </c>
      <c r="L25" s="30"/>
      <c r="M25" s="7">
        <f t="shared" si="3"/>
        <v>5.88</v>
      </c>
      <c r="N25" s="26" t="str">
        <f t="shared" si="0"/>
        <v>0</v>
      </c>
      <c r="O25" s="10">
        <f t="shared" si="4"/>
        <v>2.94</v>
      </c>
      <c r="P25" s="52"/>
      <c r="Q25" s="52"/>
      <c r="R25" s="25"/>
      <c r="S25" s="53"/>
      <c r="U25" s="124">
        <v>44621</v>
      </c>
      <c r="V25" s="7">
        <f>SUMIFS($L$4:L381,$C$4:C381,"&gt;="&amp;U25,$C$4:C381,"&lt;="&amp;EOMONTH(U25,'O1.5'!Y197))</f>
        <v>0</v>
      </c>
      <c r="W25" s="10">
        <f>SUMIFS($N$4:N381,$C$4:C381,"&gt;="&amp;U25,$C$4:C381,"&lt;="&amp;EOMONTH(U25,0))</f>
        <v>0</v>
      </c>
    </row>
    <row r="26" spans="2:28">
      <c r="B26" s="42">
        <v>23</v>
      </c>
      <c r="C26" s="43"/>
      <c r="D26" s="25"/>
      <c r="E26" s="25"/>
      <c r="F26" s="25"/>
      <c r="G26" s="25"/>
      <c r="H26" s="37"/>
      <c r="I26" s="131"/>
      <c r="J26" s="129">
        <f t="shared" si="1"/>
        <v>0</v>
      </c>
      <c r="K26" s="60" t="str">
        <f t="shared" si="2"/>
        <v>-</v>
      </c>
      <c r="L26" s="30"/>
      <c r="M26" s="7">
        <f t="shared" si="3"/>
        <v>5.88</v>
      </c>
      <c r="N26" s="26" t="str">
        <f t="shared" si="0"/>
        <v>0</v>
      </c>
      <c r="O26" s="10">
        <f t="shared" si="4"/>
        <v>2.94</v>
      </c>
      <c r="P26" s="52"/>
      <c r="Q26" s="52"/>
      <c r="R26" s="25"/>
      <c r="S26" s="53"/>
      <c r="U26" s="124">
        <v>44652</v>
      </c>
      <c r="V26" s="7">
        <f>SUMIFS($L$4:L382,$C$4:C382,"&gt;="&amp;U26,$C$4:C382,"&lt;="&amp;EOMONTH(U26,'O1.5'!Y198))</f>
        <v>0</v>
      </c>
      <c r="W26" s="10">
        <f>SUMIFS($N$4:N382,$C$4:C382,"&gt;="&amp;U26,$C$4:C382,"&lt;="&amp;EOMONTH(U26,0))</f>
        <v>0</v>
      </c>
    </row>
    <row r="27" spans="2:28">
      <c r="B27" s="42">
        <v>24</v>
      </c>
      <c r="C27" s="43"/>
      <c r="D27" s="25"/>
      <c r="E27" s="25"/>
      <c r="F27" s="25"/>
      <c r="G27" s="25"/>
      <c r="H27" s="37"/>
      <c r="I27" s="131"/>
      <c r="J27" s="129">
        <f t="shared" si="1"/>
        <v>0</v>
      </c>
      <c r="K27" s="60" t="str">
        <f t="shared" si="2"/>
        <v>-</v>
      </c>
      <c r="L27" s="30"/>
      <c r="M27" s="7">
        <f t="shared" si="3"/>
        <v>5.88</v>
      </c>
      <c r="N27" s="26" t="str">
        <f t="shared" si="0"/>
        <v>0</v>
      </c>
      <c r="O27" s="10">
        <f t="shared" si="4"/>
        <v>2.94</v>
      </c>
      <c r="P27" s="52"/>
      <c r="Q27" s="52"/>
      <c r="R27" s="25"/>
      <c r="S27" s="53"/>
      <c r="U27" s="124">
        <v>44682</v>
      </c>
      <c r="V27" s="7">
        <f>SUMIFS($L$4:L383,$C$4:C383,"&gt;="&amp;U27,$C$4:C383,"&lt;="&amp;EOMONTH(U27,'O1.5'!Y199))</f>
        <v>0</v>
      </c>
      <c r="W27" s="10">
        <f>SUMIFS($N$4:N383,$C$4:C383,"&gt;="&amp;U27,$C$4:C383,"&lt;="&amp;EOMONTH(U27,0))</f>
        <v>0</v>
      </c>
    </row>
    <row r="28" spans="2:28" s="20" customFormat="1">
      <c r="B28" s="42">
        <v>25</v>
      </c>
      <c r="C28" s="43"/>
      <c r="D28" s="25"/>
      <c r="E28" s="25"/>
      <c r="F28" s="25"/>
      <c r="G28" s="25"/>
      <c r="H28" s="37"/>
      <c r="I28" s="131"/>
      <c r="J28" s="129">
        <f t="shared" si="1"/>
        <v>0</v>
      </c>
      <c r="K28" s="60" t="str">
        <f t="shared" si="2"/>
        <v>-</v>
      </c>
      <c r="L28" s="31"/>
      <c r="M28" s="174">
        <f t="shared" si="3"/>
        <v>5.88</v>
      </c>
      <c r="N28" s="175" t="str">
        <f t="shared" si="0"/>
        <v>0</v>
      </c>
      <c r="O28" s="176">
        <f t="shared" si="4"/>
        <v>2.94</v>
      </c>
      <c r="P28" s="52"/>
      <c r="Q28" s="52"/>
      <c r="R28" s="25"/>
      <c r="S28" s="53"/>
      <c r="U28" s="177">
        <v>44713</v>
      </c>
      <c r="V28" s="174">
        <f>SUMIFS($L$4:L384,$C$4:C384,"&gt;="&amp;U28,$C$4:C384,"&lt;="&amp;EOMONTH(U28,'O1.5'!Y200))</f>
        <v>0</v>
      </c>
      <c r="W28" s="176">
        <f>SUMIFS($N$4:N384,$C$4:C384,"&gt;="&amp;U28,$C$4:C384,"&lt;="&amp;EOMONTH(U28,0))</f>
        <v>0</v>
      </c>
    </row>
    <row r="29" spans="2:28">
      <c r="B29" s="42">
        <v>26</v>
      </c>
      <c r="C29" s="45"/>
      <c r="D29" s="25"/>
      <c r="E29" s="25"/>
      <c r="F29" s="25"/>
      <c r="G29" s="25"/>
      <c r="H29" s="37"/>
      <c r="I29" s="131"/>
      <c r="J29" s="129">
        <f t="shared" si="1"/>
        <v>0</v>
      </c>
      <c r="K29" s="60" t="str">
        <f t="shared" si="2"/>
        <v>-</v>
      </c>
      <c r="L29" s="30"/>
      <c r="M29" s="7">
        <f t="shared" si="3"/>
        <v>5.88</v>
      </c>
      <c r="N29" s="26" t="str">
        <f t="shared" si="0"/>
        <v>0</v>
      </c>
      <c r="O29" s="10">
        <f t="shared" si="4"/>
        <v>2.94</v>
      </c>
      <c r="P29" s="52"/>
      <c r="Q29" s="52"/>
      <c r="R29" s="25"/>
      <c r="S29" s="53"/>
      <c r="U29" s="124">
        <v>44743</v>
      </c>
      <c r="V29" s="7">
        <f>SUMIFS($L$4:L385,$C$4:C385,"&gt;="&amp;U29,$C$4:C385,"&lt;="&amp;EOMONTH(U29,'O1.5'!Y201))</f>
        <v>0</v>
      </c>
      <c r="W29" s="10">
        <f>SUMIFS($N$4:N385,$C$4:C385,"&gt;="&amp;U29,$C$4:C385,"&lt;="&amp;EOMONTH(U29,0))</f>
        <v>0</v>
      </c>
    </row>
    <row r="30" spans="2:28">
      <c r="B30" s="42">
        <v>27</v>
      </c>
      <c r="C30" s="45"/>
      <c r="D30" s="25"/>
      <c r="E30" s="25"/>
      <c r="F30" s="25"/>
      <c r="G30" s="25"/>
      <c r="H30" s="37"/>
      <c r="I30" s="131"/>
      <c r="J30" s="129">
        <f t="shared" si="1"/>
        <v>0</v>
      </c>
      <c r="K30" s="60" t="str">
        <f t="shared" si="2"/>
        <v>-</v>
      </c>
      <c r="L30" s="30"/>
      <c r="M30" s="7">
        <f t="shared" si="3"/>
        <v>5.88</v>
      </c>
      <c r="N30" s="26" t="str">
        <f t="shared" si="0"/>
        <v>0</v>
      </c>
      <c r="O30" s="10">
        <f t="shared" si="4"/>
        <v>2.94</v>
      </c>
      <c r="P30" s="52"/>
      <c r="Q30" s="52"/>
      <c r="R30" s="25"/>
      <c r="S30" s="53"/>
      <c r="U30" s="124">
        <v>44774</v>
      </c>
      <c r="V30" s="7">
        <f>SUMIFS($L$4:L386,$C$4:C386,"&gt;="&amp;U30,$C$4:C386,"&lt;="&amp;EOMONTH(U30,'O1.5'!Y202))</f>
        <v>0</v>
      </c>
      <c r="W30" s="10">
        <f>SUMIFS($N$4:N386,$C$4:C386,"&gt;="&amp;U30,$C$4:C386,"&lt;="&amp;EOMONTH(U30,0))</f>
        <v>0</v>
      </c>
    </row>
    <row r="31" spans="2:28">
      <c r="B31" s="42">
        <v>28</v>
      </c>
      <c r="C31" s="45"/>
      <c r="D31" s="25"/>
      <c r="E31" s="25"/>
      <c r="F31" s="25"/>
      <c r="G31" s="25"/>
      <c r="H31" s="37"/>
      <c r="I31" s="131"/>
      <c r="J31" s="129">
        <f t="shared" si="1"/>
        <v>0</v>
      </c>
      <c r="K31" s="60" t="str">
        <f t="shared" si="2"/>
        <v>-</v>
      </c>
      <c r="L31" s="30"/>
      <c r="M31" s="7">
        <f t="shared" si="3"/>
        <v>5.88</v>
      </c>
      <c r="N31" s="26" t="str">
        <f t="shared" si="0"/>
        <v>0</v>
      </c>
      <c r="O31" s="10">
        <f t="shared" si="4"/>
        <v>2.94</v>
      </c>
      <c r="P31" s="52"/>
      <c r="Q31" s="52"/>
      <c r="R31" s="25"/>
      <c r="S31" s="53"/>
      <c r="U31" s="124">
        <v>44805</v>
      </c>
      <c r="V31" s="7">
        <f>SUMIFS($L$4:L387,$C$4:C387,"&gt;="&amp;U31,$C$4:C387,"&lt;="&amp;EOMONTH(U31,'O1.5'!Y203))</f>
        <v>0</v>
      </c>
      <c r="W31" s="10">
        <f>SUMIFS($N$4:N387,$C$4:C387,"&gt;="&amp;U31,$C$4:C387,"&lt;="&amp;EOMONTH(U31,0))</f>
        <v>0</v>
      </c>
    </row>
    <row r="32" spans="2:28">
      <c r="B32" s="42">
        <v>29</v>
      </c>
      <c r="C32" s="45"/>
      <c r="D32" s="25"/>
      <c r="E32" s="25"/>
      <c r="F32" s="25"/>
      <c r="G32" s="25"/>
      <c r="H32" s="37"/>
      <c r="I32" s="131"/>
      <c r="J32" s="129">
        <f t="shared" si="1"/>
        <v>0</v>
      </c>
      <c r="K32" s="60" t="str">
        <f t="shared" si="2"/>
        <v>-</v>
      </c>
      <c r="L32" s="30"/>
      <c r="M32" s="7">
        <f t="shared" si="3"/>
        <v>5.88</v>
      </c>
      <c r="N32" s="26" t="str">
        <f t="shared" si="0"/>
        <v>0</v>
      </c>
      <c r="O32" s="10">
        <f t="shared" si="4"/>
        <v>2.94</v>
      </c>
      <c r="P32" s="52"/>
      <c r="Q32" s="52"/>
      <c r="R32" s="25"/>
      <c r="S32" s="53"/>
      <c r="U32" s="124">
        <v>44835</v>
      </c>
      <c r="V32" s="7">
        <f>SUMIFS($L$4:L388,$C$4:C388,"&gt;="&amp;U32,$C$4:C388,"&lt;="&amp;EOMONTH(U32,'O1.5'!Y204))</f>
        <v>0</v>
      </c>
      <c r="W32" s="10">
        <f>SUMIFS($N$4:N388,$C$4:C388,"&gt;="&amp;U32,$C$4:C388,"&lt;="&amp;EOMONTH(U32,0))</f>
        <v>0</v>
      </c>
    </row>
    <row r="33" spans="2:23">
      <c r="B33" s="42">
        <v>30</v>
      </c>
      <c r="C33" s="45"/>
      <c r="D33" s="25"/>
      <c r="E33" s="25"/>
      <c r="F33" s="25"/>
      <c r="G33" s="25"/>
      <c r="H33" s="37"/>
      <c r="I33" s="131"/>
      <c r="J33" s="129">
        <f t="shared" si="1"/>
        <v>0</v>
      </c>
      <c r="K33" s="60" t="str">
        <f t="shared" si="2"/>
        <v>-</v>
      </c>
      <c r="L33" s="30"/>
      <c r="M33" s="7">
        <f t="shared" si="3"/>
        <v>5.88</v>
      </c>
      <c r="N33" s="26" t="str">
        <f t="shared" si="0"/>
        <v>0</v>
      </c>
      <c r="O33" s="10">
        <f t="shared" si="4"/>
        <v>2.94</v>
      </c>
      <c r="P33" s="52"/>
      <c r="Q33" s="52"/>
      <c r="R33" s="25"/>
      <c r="S33" s="53"/>
      <c r="U33" s="124">
        <v>44866</v>
      </c>
      <c r="V33" s="7">
        <f>SUMIFS($L$4:L389,$C$4:C389,"&gt;="&amp;U33,$C$4:C389,"&lt;="&amp;EOMONTH(U33,'O1.5'!Y205))</f>
        <v>0</v>
      </c>
      <c r="W33" s="10">
        <f>SUMIFS($N$4:N389,$C$4:C389,"&gt;="&amp;U33,$C$4:C389,"&lt;="&amp;EOMONTH(U33,0))</f>
        <v>0</v>
      </c>
    </row>
    <row r="34" spans="2:23">
      <c r="B34" s="42">
        <v>31</v>
      </c>
      <c r="C34" s="45"/>
      <c r="D34" s="25"/>
      <c r="E34" s="25"/>
      <c r="F34" s="25"/>
      <c r="G34" s="25"/>
      <c r="H34" s="37"/>
      <c r="I34" s="131"/>
      <c r="J34" s="129">
        <f t="shared" si="1"/>
        <v>0</v>
      </c>
      <c r="K34" s="60" t="str">
        <f t="shared" si="2"/>
        <v>-</v>
      </c>
      <c r="L34" s="30"/>
      <c r="M34" s="7">
        <f t="shared" si="3"/>
        <v>5.88</v>
      </c>
      <c r="N34" s="26" t="str">
        <f t="shared" si="0"/>
        <v>0</v>
      </c>
      <c r="O34" s="10">
        <f t="shared" si="4"/>
        <v>2.94</v>
      </c>
      <c r="P34" s="52"/>
      <c r="Q34" s="52"/>
      <c r="R34" s="25"/>
      <c r="S34" s="53"/>
      <c r="U34" s="124">
        <v>44896</v>
      </c>
      <c r="V34" s="7">
        <f>SUMIFS($L$4:L390,$C$4:C390,"&gt;="&amp;U34,$C$4:C390,"&lt;="&amp;EOMONTH(U34,'O1.5'!Y206))</f>
        <v>0</v>
      </c>
      <c r="W34" s="10">
        <f>SUMIFS($N$4:N390,$C$4:C390,"&gt;="&amp;U34,$C$4:C390,"&lt;="&amp;EOMONTH(U34,0))</f>
        <v>0</v>
      </c>
    </row>
    <row r="35" spans="2:23">
      <c r="B35" s="42">
        <v>32</v>
      </c>
      <c r="C35" s="45"/>
      <c r="D35" s="25"/>
      <c r="E35" s="25"/>
      <c r="F35" s="25"/>
      <c r="G35" s="25"/>
      <c r="H35" s="37"/>
      <c r="I35" s="131"/>
      <c r="J35" s="129">
        <f t="shared" si="1"/>
        <v>0</v>
      </c>
      <c r="K35" s="60" t="str">
        <f t="shared" si="2"/>
        <v>-</v>
      </c>
      <c r="L35" s="30"/>
      <c r="M35" s="7">
        <f t="shared" si="3"/>
        <v>5.88</v>
      </c>
      <c r="N35" s="26" t="str">
        <f t="shared" si="0"/>
        <v>0</v>
      </c>
      <c r="O35" s="10">
        <f t="shared" si="4"/>
        <v>2.94</v>
      </c>
      <c r="P35" s="52"/>
      <c r="Q35" s="52"/>
      <c r="R35" s="25"/>
      <c r="S35" s="53"/>
    </row>
    <row r="36" spans="2:23">
      <c r="B36" s="42">
        <v>33</v>
      </c>
      <c r="C36" s="45"/>
      <c r="D36" s="25"/>
      <c r="E36" s="25"/>
      <c r="F36" s="25"/>
      <c r="G36" s="25"/>
      <c r="H36" s="37"/>
      <c r="I36" s="131"/>
      <c r="J36" s="129">
        <f t="shared" si="1"/>
        <v>0</v>
      </c>
      <c r="K36" s="60" t="str">
        <f t="shared" si="2"/>
        <v>-</v>
      </c>
      <c r="L36" s="30"/>
      <c r="M36" s="7">
        <f t="shared" si="3"/>
        <v>5.88</v>
      </c>
      <c r="N36" s="26" t="str">
        <f t="shared" si="0"/>
        <v>0</v>
      </c>
      <c r="O36" s="10">
        <f t="shared" si="4"/>
        <v>2.94</v>
      </c>
      <c r="P36" s="52"/>
      <c r="Q36" s="52"/>
      <c r="R36" s="25"/>
      <c r="S36" s="53"/>
    </row>
    <row r="37" spans="2:23">
      <c r="B37" s="42">
        <v>34</v>
      </c>
      <c r="C37" s="45"/>
      <c r="D37" s="25"/>
      <c r="E37" s="25"/>
      <c r="F37" s="25"/>
      <c r="G37" s="25"/>
      <c r="H37" s="37"/>
      <c r="I37" s="131"/>
      <c r="J37" s="129">
        <f t="shared" si="1"/>
        <v>0</v>
      </c>
      <c r="K37" s="60" t="str">
        <f t="shared" si="2"/>
        <v>-</v>
      </c>
      <c r="L37" s="30"/>
      <c r="M37" s="7">
        <f t="shared" si="3"/>
        <v>5.88</v>
      </c>
      <c r="N37" s="26" t="str">
        <f t="shared" si="0"/>
        <v>0</v>
      </c>
      <c r="O37" s="10">
        <f t="shared" si="4"/>
        <v>2.94</v>
      </c>
      <c r="P37" s="52"/>
      <c r="Q37" s="52"/>
      <c r="R37" s="25"/>
      <c r="S37" s="53"/>
    </row>
    <row r="38" spans="2:23">
      <c r="B38" s="42">
        <v>35</v>
      </c>
      <c r="C38" s="45"/>
      <c r="D38" s="25"/>
      <c r="E38" s="25"/>
      <c r="F38" s="25"/>
      <c r="G38" s="25"/>
      <c r="H38" s="37"/>
      <c r="I38" s="131"/>
      <c r="J38" s="129">
        <f t="shared" si="1"/>
        <v>0</v>
      </c>
      <c r="K38" s="60" t="str">
        <f t="shared" si="2"/>
        <v>-</v>
      </c>
      <c r="L38" s="30"/>
      <c r="M38" s="7">
        <f t="shared" si="3"/>
        <v>5.88</v>
      </c>
      <c r="N38" s="26" t="str">
        <f t="shared" si="0"/>
        <v>0</v>
      </c>
      <c r="O38" s="10">
        <f t="shared" si="4"/>
        <v>2.94</v>
      </c>
      <c r="P38" s="52"/>
      <c r="Q38" s="52"/>
      <c r="R38" s="25"/>
      <c r="S38" s="53"/>
    </row>
    <row r="39" spans="2:23">
      <c r="B39" s="42">
        <v>36</v>
      </c>
      <c r="C39" s="45"/>
      <c r="D39" s="25"/>
      <c r="E39" s="25"/>
      <c r="F39" s="25"/>
      <c r="G39" s="25"/>
      <c r="H39" s="37"/>
      <c r="I39" s="131"/>
      <c r="J39" s="129">
        <f t="shared" si="1"/>
        <v>0</v>
      </c>
      <c r="K39" s="60" t="str">
        <f t="shared" si="2"/>
        <v>-</v>
      </c>
      <c r="L39" s="30"/>
      <c r="M39" s="7">
        <f t="shared" si="3"/>
        <v>5.88</v>
      </c>
      <c r="N39" s="26" t="str">
        <f t="shared" si="0"/>
        <v>0</v>
      </c>
      <c r="O39" s="10">
        <f t="shared" si="4"/>
        <v>2.94</v>
      </c>
      <c r="P39" s="52"/>
      <c r="Q39" s="52"/>
      <c r="R39" s="25"/>
      <c r="S39" s="53"/>
    </row>
    <row r="40" spans="2:23">
      <c r="B40" s="42">
        <v>37</v>
      </c>
      <c r="C40" s="45"/>
      <c r="D40" s="25"/>
      <c r="E40" s="25"/>
      <c r="F40" s="25"/>
      <c r="G40" s="25"/>
      <c r="H40" s="37"/>
      <c r="I40" s="131"/>
      <c r="J40" s="129">
        <f t="shared" si="1"/>
        <v>0</v>
      </c>
      <c r="K40" s="60" t="str">
        <f t="shared" si="2"/>
        <v>-</v>
      </c>
      <c r="L40" s="30"/>
      <c r="M40" s="7">
        <f t="shared" si="3"/>
        <v>5.88</v>
      </c>
      <c r="N40" s="26" t="str">
        <f t="shared" si="0"/>
        <v>0</v>
      </c>
      <c r="O40" s="10">
        <f t="shared" si="4"/>
        <v>2.94</v>
      </c>
      <c r="P40" s="52"/>
      <c r="Q40" s="52"/>
      <c r="R40" s="25"/>
      <c r="S40" s="53"/>
    </row>
    <row r="41" spans="2:23">
      <c r="B41" s="42">
        <v>38</v>
      </c>
      <c r="C41" s="45"/>
      <c r="D41" s="25"/>
      <c r="E41" s="25"/>
      <c r="F41" s="25"/>
      <c r="G41" s="25"/>
      <c r="H41" s="37"/>
      <c r="I41" s="131"/>
      <c r="J41" s="129">
        <f t="shared" si="1"/>
        <v>0</v>
      </c>
      <c r="K41" s="60" t="str">
        <f t="shared" si="2"/>
        <v>-</v>
      </c>
      <c r="L41" s="30"/>
      <c r="M41" s="7">
        <f t="shared" si="3"/>
        <v>5.88</v>
      </c>
      <c r="N41" s="26" t="str">
        <f t="shared" si="0"/>
        <v>0</v>
      </c>
      <c r="O41" s="10">
        <f t="shared" si="4"/>
        <v>2.94</v>
      </c>
      <c r="P41" s="52"/>
      <c r="Q41" s="52"/>
      <c r="R41" s="25"/>
      <c r="S41" s="53"/>
    </row>
    <row r="42" spans="2:23">
      <c r="B42" s="42">
        <v>39</v>
      </c>
      <c r="C42" s="45"/>
      <c r="D42" s="25"/>
      <c r="E42" s="25"/>
      <c r="F42" s="25"/>
      <c r="G42" s="25"/>
      <c r="H42" s="37"/>
      <c r="I42" s="131"/>
      <c r="J42" s="129">
        <f t="shared" si="1"/>
        <v>0</v>
      </c>
      <c r="K42" s="60" t="str">
        <f t="shared" si="2"/>
        <v>-</v>
      </c>
      <c r="L42" s="30"/>
      <c r="M42" s="7">
        <f t="shared" si="3"/>
        <v>5.88</v>
      </c>
      <c r="N42" s="26" t="str">
        <f t="shared" si="0"/>
        <v>0</v>
      </c>
      <c r="O42" s="10">
        <f t="shared" si="4"/>
        <v>2.94</v>
      </c>
      <c r="P42" s="52"/>
      <c r="Q42" s="52"/>
      <c r="R42" s="25"/>
      <c r="S42" s="53"/>
    </row>
    <row r="43" spans="2:23">
      <c r="B43" s="42">
        <v>40</v>
      </c>
      <c r="C43" s="45"/>
      <c r="D43" s="25"/>
      <c r="E43" s="25"/>
      <c r="F43" s="25"/>
      <c r="G43" s="25"/>
      <c r="H43" s="37"/>
      <c r="I43" s="131"/>
      <c r="J43" s="129">
        <f t="shared" si="1"/>
        <v>0</v>
      </c>
      <c r="K43" s="60" t="str">
        <f t="shared" si="2"/>
        <v>-</v>
      </c>
      <c r="L43" s="30"/>
      <c r="M43" s="7">
        <f t="shared" si="3"/>
        <v>5.88</v>
      </c>
      <c r="N43" s="26" t="str">
        <f t="shared" si="0"/>
        <v>0</v>
      </c>
      <c r="O43" s="10">
        <f t="shared" si="4"/>
        <v>2.94</v>
      </c>
      <c r="P43" s="52"/>
      <c r="Q43" s="52"/>
      <c r="R43" s="25"/>
      <c r="S43" s="53"/>
    </row>
    <row r="44" spans="2:23">
      <c r="B44" s="42">
        <v>41</v>
      </c>
      <c r="C44" s="45"/>
      <c r="D44" s="25"/>
      <c r="E44" s="25"/>
      <c r="F44" s="25"/>
      <c r="G44" s="25"/>
      <c r="H44" s="37"/>
      <c r="I44" s="131"/>
      <c r="J44" s="129">
        <f t="shared" si="1"/>
        <v>0</v>
      </c>
      <c r="K44" s="60" t="str">
        <f t="shared" si="2"/>
        <v>-</v>
      </c>
      <c r="L44" s="30"/>
      <c r="M44" s="7">
        <f t="shared" si="3"/>
        <v>5.88</v>
      </c>
      <c r="N44" s="26" t="str">
        <f t="shared" si="0"/>
        <v>0</v>
      </c>
      <c r="O44" s="10">
        <f t="shared" si="4"/>
        <v>2.94</v>
      </c>
      <c r="P44" s="52"/>
      <c r="Q44" s="52"/>
      <c r="R44" s="25"/>
      <c r="S44" s="53"/>
    </row>
    <row r="45" spans="2:23">
      <c r="B45" s="42">
        <v>42</v>
      </c>
      <c r="C45" s="45"/>
      <c r="D45" s="25"/>
      <c r="E45" s="25"/>
      <c r="F45" s="25"/>
      <c r="G45" s="25"/>
      <c r="H45" s="37"/>
      <c r="I45" s="131"/>
      <c r="J45" s="129">
        <f t="shared" si="1"/>
        <v>0</v>
      </c>
      <c r="K45" s="60" t="str">
        <f t="shared" si="2"/>
        <v>-</v>
      </c>
      <c r="L45" s="30"/>
      <c r="M45" s="7">
        <f t="shared" si="3"/>
        <v>5.88</v>
      </c>
      <c r="N45" s="26" t="str">
        <f t="shared" si="0"/>
        <v>0</v>
      </c>
      <c r="O45" s="10">
        <f t="shared" si="4"/>
        <v>2.94</v>
      </c>
      <c r="P45" s="52"/>
      <c r="Q45" s="52"/>
      <c r="R45" s="25"/>
      <c r="S45" s="53"/>
    </row>
    <row r="46" spans="2:23">
      <c r="B46" s="42">
        <v>43</v>
      </c>
      <c r="C46" s="45"/>
      <c r="D46" s="25"/>
      <c r="E46" s="25"/>
      <c r="F46" s="25"/>
      <c r="G46" s="25"/>
      <c r="H46" s="37"/>
      <c r="I46" s="131"/>
      <c r="J46" s="129">
        <f t="shared" si="1"/>
        <v>0</v>
      </c>
      <c r="K46" s="60" t="str">
        <f t="shared" si="2"/>
        <v>-</v>
      </c>
      <c r="L46" s="30"/>
      <c r="M46" s="7">
        <f t="shared" si="3"/>
        <v>5.88</v>
      </c>
      <c r="N46" s="26" t="str">
        <f t="shared" si="0"/>
        <v>0</v>
      </c>
      <c r="O46" s="10">
        <f t="shared" si="4"/>
        <v>2.94</v>
      </c>
      <c r="P46" s="52"/>
      <c r="Q46" s="52"/>
      <c r="R46" s="25"/>
      <c r="S46" s="53"/>
    </row>
    <row r="47" spans="2:23">
      <c r="B47" s="42">
        <v>44</v>
      </c>
      <c r="C47" s="45"/>
      <c r="D47" s="25"/>
      <c r="E47" s="25"/>
      <c r="F47" s="25"/>
      <c r="G47" s="25"/>
      <c r="H47" s="37"/>
      <c r="I47" s="131"/>
      <c r="J47" s="129">
        <f t="shared" si="1"/>
        <v>0</v>
      </c>
      <c r="K47" s="60" t="str">
        <f t="shared" si="2"/>
        <v>-</v>
      </c>
      <c r="L47" s="30"/>
      <c r="M47" s="7">
        <f t="shared" si="3"/>
        <v>5.88</v>
      </c>
      <c r="N47" s="26" t="str">
        <f t="shared" si="0"/>
        <v>0</v>
      </c>
      <c r="O47" s="10">
        <f t="shared" si="4"/>
        <v>2.94</v>
      </c>
      <c r="P47" s="52"/>
      <c r="Q47" s="52"/>
      <c r="R47" s="25"/>
      <c r="S47" s="53"/>
    </row>
    <row r="48" spans="2:23">
      <c r="B48" s="42">
        <v>45</v>
      </c>
      <c r="C48" s="45"/>
      <c r="D48" s="25"/>
      <c r="E48" s="25"/>
      <c r="F48" s="25"/>
      <c r="G48" s="25"/>
      <c r="H48" s="37"/>
      <c r="I48" s="131"/>
      <c r="J48" s="129">
        <f t="shared" si="1"/>
        <v>0</v>
      </c>
      <c r="K48" s="60" t="str">
        <f t="shared" si="2"/>
        <v>-</v>
      </c>
      <c r="L48" s="30"/>
      <c r="M48" s="7">
        <f t="shared" si="3"/>
        <v>5.88</v>
      </c>
      <c r="N48" s="26" t="str">
        <f t="shared" si="0"/>
        <v>0</v>
      </c>
      <c r="O48" s="10">
        <f t="shared" si="4"/>
        <v>2.94</v>
      </c>
      <c r="P48" s="52"/>
      <c r="Q48" s="52"/>
      <c r="R48" s="25"/>
      <c r="S48" s="53"/>
    </row>
    <row r="49" spans="2:19">
      <c r="B49" s="42">
        <v>46</v>
      </c>
      <c r="C49" s="45"/>
      <c r="D49" s="25"/>
      <c r="E49" s="25"/>
      <c r="F49" s="25"/>
      <c r="G49" s="25"/>
      <c r="H49" s="37"/>
      <c r="I49" s="131"/>
      <c r="J49" s="129">
        <f t="shared" si="1"/>
        <v>0</v>
      </c>
      <c r="K49" s="60" t="str">
        <f t="shared" si="2"/>
        <v>-</v>
      </c>
      <c r="L49" s="30"/>
      <c r="M49" s="7">
        <f t="shared" si="3"/>
        <v>5.88</v>
      </c>
      <c r="N49" s="26" t="str">
        <f t="shared" si="0"/>
        <v>0</v>
      </c>
      <c r="O49" s="10">
        <f t="shared" si="4"/>
        <v>2.94</v>
      </c>
      <c r="P49" s="52"/>
      <c r="Q49" s="52"/>
      <c r="R49" s="25"/>
      <c r="S49" s="53"/>
    </row>
    <row r="50" spans="2:19">
      <c r="B50" s="42">
        <v>47</v>
      </c>
      <c r="C50" s="45"/>
      <c r="D50" s="25"/>
      <c r="E50" s="25"/>
      <c r="F50" s="25"/>
      <c r="G50" s="25"/>
      <c r="H50" s="37"/>
      <c r="I50" s="131"/>
      <c r="J50" s="129">
        <f t="shared" si="1"/>
        <v>0</v>
      </c>
      <c r="K50" s="60" t="str">
        <f t="shared" si="2"/>
        <v>-</v>
      </c>
      <c r="L50" s="30"/>
      <c r="M50" s="7">
        <f t="shared" si="3"/>
        <v>5.88</v>
      </c>
      <c r="N50" s="26" t="str">
        <f t="shared" si="0"/>
        <v>0</v>
      </c>
      <c r="O50" s="10">
        <f t="shared" si="4"/>
        <v>2.94</v>
      </c>
      <c r="P50" s="52"/>
      <c r="Q50" s="52"/>
      <c r="R50" s="25"/>
      <c r="S50" s="53"/>
    </row>
    <row r="51" spans="2:19">
      <c r="B51" s="42">
        <v>48</v>
      </c>
      <c r="C51" s="45"/>
      <c r="D51" s="25"/>
      <c r="E51" s="25"/>
      <c r="F51" s="25"/>
      <c r="G51" s="25"/>
      <c r="H51" s="37"/>
      <c r="I51" s="131"/>
      <c r="J51" s="129">
        <f t="shared" si="1"/>
        <v>0</v>
      </c>
      <c r="K51" s="61" t="str">
        <f t="shared" si="2"/>
        <v>-</v>
      </c>
      <c r="L51" s="30"/>
      <c r="M51" s="7">
        <f t="shared" si="3"/>
        <v>5.88</v>
      </c>
      <c r="N51" s="26" t="str">
        <f t="shared" si="0"/>
        <v>0</v>
      </c>
      <c r="O51" s="10">
        <f t="shared" si="4"/>
        <v>2.94</v>
      </c>
      <c r="P51" s="52"/>
      <c r="Q51" s="52"/>
      <c r="R51" s="25"/>
      <c r="S51" s="53"/>
    </row>
    <row r="52" spans="2:19">
      <c r="B52" s="42">
        <v>49</v>
      </c>
      <c r="C52" s="45"/>
      <c r="D52" s="25"/>
      <c r="E52" s="25"/>
      <c r="F52" s="25"/>
      <c r="G52" s="25"/>
      <c r="H52" s="37"/>
      <c r="I52" s="131"/>
      <c r="J52" s="129">
        <f t="shared" si="1"/>
        <v>0</v>
      </c>
      <c r="K52" s="61" t="str">
        <f t="shared" si="2"/>
        <v>-</v>
      </c>
      <c r="L52" s="30"/>
      <c r="M52" s="7">
        <f t="shared" si="3"/>
        <v>5.88</v>
      </c>
      <c r="N52" s="26" t="str">
        <f t="shared" si="0"/>
        <v>0</v>
      </c>
      <c r="O52" s="10">
        <f t="shared" si="4"/>
        <v>2.94</v>
      </c>
      <c r="P52" s="52"/>
      <c r="Q52" s="52"/>
      <c r="R52" s="25"/>
      <c r="S52" s="53"/>
    </row>
    <row r="53" spans="2:19">
      <c r="B53" s="42">
        <v>50</v>
      </c>
      <c r="C53" s="45"/>
      <c r="D53" s="25"/>
      <c r="E53" s="25"/>
      <c r="F53" s="25"/>
      <c r="G53" s="25"/>
      <c r="H53" s="37"/>
      <c r="I53" s="131"/>
      <c r="J53" s="129">
        <f t="shared" si="1"/>
        <v>0</v>
      </c>
      <c r="K53" s="61" t="str">
        <f t="shared" si="2"/>
        <v>-</v>
      </c>
      <c r="L53" s="30"/>
      <c r="M53" s="7">
        <f t="shared" si="3"/>
        <v>5.88</v>
      </c>
      <c r="N53" s="26" t="str">
        <f t="shared" si="0"/>
        <v>0</v>
      </c>
      <c r="O53" s="10">
        <f t="shared" si="4"/>
        <v>2.94</v>
      </c>
      <c r="P53" s="52"/>
      <c r="Q53" s="52"/>
      <c r="R53" s="25"/>
      <c r="S53" s="53"/>
    </row>
    <row r="54" spans="2:19">
      <c r="B54" s="42">
        <v>51</v>
      </c>
      <c r="C54" s="45"/>
      <c r="D54" s="25"/>
      <c r="E54" s="25"/>
      <c r="F54" s="25"/>
      <c r="G54" s="25"/>
      <c r="H54" s="37"/>
      <c r="I54" s="131"/>
      <c r="J54" s="129">
        <f t="shared" si="1"/>
        <v>0</v>
      </c>
      <c r="K54" s="61" t="str">
        <f t="shared" si="2"/>
        <v>-</v>
      </c>
      <c r="L54" s="30"/>
      <c r="M54" s="7">
        <f t="shared" si="3"/>
        <v>5.88</v>
      </c>
      <c r="N54" s="26" t="str">
        <f t="shared" si="0"/>
        <v>0</v>
      </c>
      <c r="O54" s="10">
        <f t="shared" si="4"/>
        <v>2.94</v>
      </c>
      <c r="P54" s="52"/>
      <c r="Q54" s="52"/>
      <c r="R54" s="25"/>
      <c r="S54" s="53"/>
    </row>
    <row r="55" spans="2:19">
      <c r="B55" s="42">
        <v>52</v>
      </c>
      <c r="C55" s="45"/>
      <c r="D55" s="25"/>
      <c r="E55" s="25"/>
      <c r="F55" s="25"/>
      <c r="G55" s="25"/>
      <c r="H55" s="37"/>
      <c r="I55" s="131"/>
      <c r="J55" s="129">
        <f t="shared" si="1"/>
        <v>0</v>
      </c>
      <c r="K55" s="61" t="str">
        <f t="shared" si="2"/>
        <v>-</v>
      </c>
      <c r="L55" s="30"/>
      <c r="M55" s="7">
        <f t="shared" si="3"/>
        <v>5.88</v>
      </c>
      <c r="N55" s="26" t="str">
        <f t="shared" si="0"/>
        <v>0</v>
      </c>
      <c r="O55" s="10">
        <f t="shared" si="4"/>
        <v>2.94</v>
      </c>
      <c r="P55" s="52"/>
      <c r="Q55" s="52"/>
      <c r="R55" s="25"/>
      <c r="S55" s="53"/>
    </row>
    <row r="56" spans="2:19">
      <c r="B56" s="42">
        <v>53</v>
      </c>
      <c r="C56" s="45"/>
      <c r="D56" s="25"/>
      <c r="E56" s="25"/>
      <c r="F56" s="25"/>
      <c r="G56" s="25"/>
      <c r="H56" s="37"/>
      <c r="I56" s="131"/>
      <c r="J56" s="129">
        <f t="shared" si="1"/>
        <v>0</v>
      </c>
      <c r="K56" s="61" t="str">
        <f t="shared" si="2"/>
        <v>-</v>
      </c>
      <c r="L56" s="30"/>
      <c r="M56" s="7">
        <f t="shared" si="3"/>
        <v>5.88</v>
      </c>
      <c r="N56" s="26" t="str">
        <f t="shared" si="0"/>
        <v>0</v>
      </c>
      <c r="O56" s="10">
        <f t="shared" si="4"/>
        <v>2.94</v>
      </c>
      <c r="P56" s="52"/>
      <c r="Q56" s="52"/>
      <c r="R56" s="25"/>
      <c r="S56" s="53"/>
    </row>
    <row r="57" spans="2:19">
      <c r="B57" s="42">
        <v>54</v>
      </c>
      <c r="C57" s="45"/>
      <c r="D57" s="25"/>
      <c r="E57" s="25"/>
      <c r="F57" s="25"/>
      <c r="G57" s="25"/>
      <c r="H57" s="37"/>
      <c r="I57" s="131"/>
      <c r="J57" s="129">
        <f t="shared" si="1"/>
        <v>0</v>
      </c>
      <c r="K57" s="61" t="str">
        <f t="shared" si="2"/>
        <v>-</v>
      </c>
      <c r="L57" s="30"/>
      <c r="M57" s="7">
        <f t="shared" si="3"/>
        <v>5.88</v>
      </c>
      <c r="N57" s="26" t="str">
        <f t="shared" si="0"/>
        <v>0</v>
      </c>
      <c r="O57" s="10">
        <f t="shared" si="4"/>
        <v>2.94</v>
      </c>
      <c r="P57" s="52"/>
      <c r="Q57" s="52"/>
      <c r="R57" s="25"/>
      <c r="S57" s="53"/>
    </row>
    <row r="58" spans="2:19">
      <c r="B58" s="42">
        <v>55</v>
      </c>
      <c r="C58" s="45"/>
      <c r="D58" s="25"/>
      <c r="E58" s="25"/>
      <c r="F58" s="25"/>
      <c r="G58" s="25"/>
      <c r="H58" s="37"/>
      <c r="I58" s="131"/>
      <c r="J58" s="129">
        <f t="shared" si="1"/>
        <v>0</v>
      </c>
      <c r="K58" s="61" t="str">
        <f t="shared" si="2"/>
        <v>-</v>
      </c>
      <c r="L58" s="30"/>
      <c r="M58" s="7">
        <f t="shared" si="3"/>
        <v>5.88</v>
      </c>
      <c r="N58" s="26" t="str">
        <f t="shared" si="0"/>
        <v>0</v>
      </c>
      <c r="O58" s="10">
        <f t="shared" si="4"/>
        <v>2.94</v>
      </c>
      <c r="P58" s="52"/>
      <c r="Q58" s="52"/>
      <c r="R58" s="25"/>
      <c r="S58" s="53"/>
    </row>
    <row r="59" spans="2:19">
      <c r="B59" s="42">
        <v>56</v>
      </c>
      <c r="C59" s="45"/>
      <c r="D59" s="25"/>
      <c r="E59" s="25"/>
      <c r="F59" s="25"/>
      <c r="G59" s="25"/>
      <c r="H59" s="37"/>
      <c r="I59" s="131"/>
      <c r="J59" s="129">
        <f t="shared" si="1"/>
        <v>0</v>
      </c>
      <c r="K59" s="61" t="str">
        <f t="shared" si="2"/>
        <v>-</v>
      </c>
      <c r="L59" s="30"/>
      <c r="M59" s="7">
        <f t="shared" si="3"/>
        <v>5.88</v>
      </c>
      <c r="N59" s="26" t="str">
        <f t="shared" si="0"/>
        <v>0</v>
      </c>
      <c r="O59" s="10">
        <f t="shared" si="4"/>
        <v>2.94</v>
      </c>
      <c r="P59" s="52"/>
      <c r="Q59" s="52"/>
      <c r="R59" s="25"/>
      <c r="S59" s="53"/>
    </row>
    <row r="60" spans="2:19">
      <c r="B60" s="42">
        <v>57</v>
      </c>
      <c r="C60" s="45"/>
      <c r="D60" s="25"/>
      <c r="E60" s="25"/>
      <c r="F60" s="25"/>
      <c r="G60" s="25"/>
      <c r="H60" s="37"/>
      <c r="I60" s="131"/>
      <c r="J60" s="129">
        <f t="shared" si="1"/>
        <v>0</v>
      </c>
      <c r="K60" s="61" t="str">
        <f t="shared" si="2"/>
        <v>-</v>
      </c>
      <c r="L60" s="30"/>
      <c r="M60" s="7">
        <f t="shared" si="3"/>
        <v>5.88</v>
      </c>
      <c r="N60" s="26" t="str">
        <f t="shared" si="0"/>
        <v>0</v>
      </c>
      <c r="O60" s="10">
        <f t="shared" si="4"/>
        <v>2.94</v>
      </c>
      <c r="P60" s="52"/>
      <c r="Q60" s="52"/>
      <c r="R60" s="25"/>
      <c r="S60" s="53"/>
    </row>
    <row r="61" spans="2:19">
      <c r="B61" s="42">
        <v>58</v>
      </c>
      <c r="C61" s="45"/>
      <c r="D61" s="25"/>
      <c r="E61" s="25"/>
      <c r="F61" s="25"/>
      <c r="G61" s="25"/>
      <c r="H61" s="37"/>
      <c r="I61" s="131"/>
      <c r="J61" s="129">
        <f t="shared" si="1"/>
        <v>0</v>
      </c>
      <c r="K61" s="61" t="str">
        <f t="shared" si="2"/>
        <v>-</v>
      </c>
      <c r="L61" s="30"/>
      <c r="M61" s="7">
        <f t="shared" si="3"/>
        <v>5.88</v>
      </c>
      <c r="N61" s="26" t="str">
        <f t="shared" si="0"/>
        <v>0</v>
      </c>
      <c r="O61" s="10">
        <f t="shared" si="4"/>
        <v>2.94</v>
      </c>
      <c r="P61" s="52"/>
      <c r="Q61" s="52"/>
      <c r="R61" s="25"/>
      <c r="S61" s="53"/>
    </row>
    <row r="62" spans="2:19">
      <c r="B62" s="42">
        <v>59</v>
      </c>
      <c r="C62" s="45"/>
      <c r="D62" s="25"/>
      <c r="E62" s="25"/>
      <c r="F62" s="25"/>
      <c r="G62" s="25"/>
      <c r="H62" s="37"/>
      <c r="I62" s="131"/>
      <c r="J62" s="129">
        <f t="shared" si="1"/>
        <v>0</v>
      </c>
      <c r="K62" s="61" t="str">
        <f t="shared" si="2"/>
        <v>-</v>
      </c>
      <c r="L62" s="30"/>
      <c r="M62" s="7">
        <f t="shared" si="3"/>
        <v>5.88</v>
      </c>
      <c r="N62" s="26" t="str">
        <f t="shared" si="0"/>
        <v>0</v>
      </c>
      <c r="O62" s="10">
        <f t="shared" si="4"/>
        <v>2.94</v>
      </c>
      <c r="P62" s="52"/>
      <c r="Q62" s="52"/>
      <c r="R62" s="25"/>
      <c r="S62" s="53"/>
    </row>
    <row r="63" spans="2:19">
      <c r="B63" s="42">
        <v>60</v>
      </c>
      <c r="C63" s="45"/>
      <c r="D63" s="25"/>
      <c r="E63" s="25"/>
      <c r="F63" s="25"/>
      <c r="G63" s="25"/>
      <c r="H63" s="37"/>
      <c r="I63" s="131"/>
      <c r="J63" s="129">
        <f t="shared" si="1"/>
        <v>0</v>
      </c>
      <c r="K63" s="61" t="str">
        <f t="shared" si="2"/>
        <v>-</v>
      </c>
      <c r="L63" s="30"/>
      <c r="M63" s="7">
        <f t="shared" si="3"/>
        <v>5.88</v>
      </c>
      <c r="N63" s="26" t="str">
        <f t="shared" si="0"/>
        <v>0</v>
      </c>
      <c r="O63" s="10">
        <f t="shared" si="4"/>
        <v>2.94</v>
      </c>
      <c r="P63" s="52"/>
      <c r="Q63" s="52"/>
      <c r="R63" s="25"/>
      <c r="S63" s="53"/>
    </row>
    <row r="64" spans="2:19">
      <c r="B64" s="42">
        <v>61</v>
      </c>
      <c r="C64" s="45"/>
      <c r="D64" s="25"/>
      <c r="E64" s="25"/>
      <c r="F64" s="25"/>
      <c r="G64" s="25"/>
      <c r="H64" s="37"/>
      <c r="I64" s="131"/>
      <c r="J64" s="129">
        <f t="shared" si="1"/>
        <v>0</v>
      </c>
      <c r="K64" s="61" t="str">
        <f t="shared" si="2"/>
        <v>-</v>
      </c>
      <c r="L64" s="30"/>
      <c r="M64" s="7">
        <f t="shared" si="3"/>
        <v>5.88</v>
      </c>
      <c r="N64" s="26" t="str">
        <f t="shared" si="0"/>
        <v>0</v>
      </c>
      <c r="O64" s="10">
        <f t="shared" si="4"/>
        <v>2.94</v>
      </c>
      <c r="P64" s="52"/>
      <c r="Q64" s="52"/>
      <c r="R64" s="25"/>
      <c r="S64" s="53"/>
    </row>
    <row r="65" spans="2:19">
      <c r="B65" s="42">
        <v>62</v>
      </c>
      <c r="C65" s="45"/>
      <c r="D65" s="44"/>
      <c r="E65" s="44"/>
      <c r="F65" s="44"/>
      <c r="G65" s="25"/>
      <c r="H65" s="37"/>
      <c r="I65" s="131"/>
      <c r="J65" s="129">
        <f t="shared" si="1"/>
        <v>0</v>
      </c>
      <c r="K65" s="61" t="str">
        <f t="shared" si="2"/>
        <v>-</v>
      </c>
      <c r="L65" s="30"/>
      <c r="M65" s="7">
        <f t="shared" si="3"/>
        <v>5.88</v>
      </c>
      <c r="N65" s="26" t="str">
        <f t="shared" si="0"/>
        <v>0</v>
      </c>
      <c r="O65" s="10">
        <f t="shared" si="4"/>
        <v>2.94</v>
      </c>
      <c r="P65" s="52"/>
      <c r="Q65" s="52"/>
      <c r="R65" s="25"/>
      <c r="S65" s="53"/>
    </row>
    <row r="66" spans="2:19">
      <c r="B66" s="42">
        <v>63</v>
      </c>
      <c r="C66" s="45"/>
      <c r="D66" s="25"/>
      <c r="E66" s="25"/>
      <c r="F66" s="25"/>
      <c r="G66" s="25"/>
      <c r="H66" s="37"/>
      <c r="I66" s="131"/>
      <c r="J66" s="129">
        <f t="shared" si="1"/>
        <v>0</v>
      </c>
      <c r="K66" s="61" t="str">
        <f t="shared" si="2"/>
        <v>-</v>
      </c>
      <c r="L66" s="30"/>
      <c r="M66" s="7">
        <f t="shared" si="3"/>
        <v>5.88</v>
      </c>
      <c r="N66" s="26" t="str">
        <f t="shared" si="0"/>
        <v>0</v>
      </c>
      <c r="O66" s="10">
        <f t="shared" si="4"/>
        <v>2.94</v>
      </c>
      <c r="P66" s="52"/>
      <c r="Q66" s="52"/>
      <c r="R66" s="25"/>
      <c r="S66" s="53"/>
    </row>
    <row r="67" spans="2:19">
      <c r="B67" s="42">
        <v>64</v>
      </c>
      <c r="C67" s="45"/>
      <c r="D67" s="25"/>
      <c r="E67" s="25"/>
      <c r="F67" s="25"/>
      <c r="G67" s="25"/>
      <c r="H67" s="37"/>
      <c r="I67" s="131"/>
      <c r="J67" s="129">
        <f t="shared" si="1"/>
        <v>0</v>
      </c>
      <c r="K67" s="61" t="str">
        <f t="shared" si="2"/>
        <v>-</v>
      </c>
      <c r="L67" s="30"/>
      <c r="M67" s="7">
        <f t="shared" si="3"/>
        <v>5.88</v>
      </c>
      <c r="N67" s="26" t="str">
        <f t="shared" si="0"/>
        <v>0</v>
      </c>
      <c r="O67" s="10">
        <f t="shared" si="4"/>
        <v>2.94</v>
      </c>
      <c r="P67" s="52"/>
      <c r="Q67" s="52"/>
      <c r="R67" s="25"/>
      <c r="S67" s="53"/>
    </row>
    <row r="68" spans="2:19">
      <c r="B68" s="42">
        <v>65</v>
      </c>
      <c r="C68" s="45"/>
      <c r="D68" s="25"/>
      <c r="E68" s="25"/>
      <c r="F68" s="25"/>
      <c r="G68" s="25"/>
      <c r="H68" s="37"/>
      <c r="I68" s="131"/>
      <c r="J68" s="129">
        <f t="shared" si="1"/>
        <v>0</v>
      </c>
      <c r="K68" s="61" t="str">
        <f t="shared" si="2"/>
        <v>-</v>
      </c>
      <c r="L68" s="30"/>
      <c r="M68" s="7">
        <f t="shared" si="3"/>
        <v>5.88</v>
      </c>
      <c r="N68" s="26" t="str">
        <f t="shared" ref="N68:N213" si="8">IFERROR(((L68/G68)*100),"0")</f>
        <v>0</v>
      </c>
      <c r="O68" s="10">
        <f t="shared" si="4"/>
        <v>2.94</v>
      </c>
      <c r="P68" s="52"/>
      <c r="Q68" s="52"/>
      <c r="R68" s="25"/>
      <c r="S68" s="53"/>
    </row>
    <row r="69" spans="2:19">
      <c r="B69" s="42">
        <v>66</v>
      </c>
      <c r="C69" s="45"/>
      <c r="D69" s="25"/>
      <c r="E69" s="25"/>
      <c r="F69" s="25"/>
      <c r="G69" s="25"/>
      <c r="H69" s="37"/>
      <c r="I69" s="131"/>
      <c r="J69" s="129">
        <f t="shared" ref="J69:J132" si="9">(H69-1)*I69</f>
        <v>0</v>
      </c>
      <c r="K69" s="61" t="str">
        <f t="shared" si="2"/>
        <v>-</v>
      </c>
      <c r="L69" s="30"/>
      <c r="M69" s="7">
        <f t="shared" si="3"/>
        <v>5.88</v>
      </c>
      <c r="N69" s="26" t="str">
        <f t="shared" si="8"/>
        <v>0</v>
      </c>
      <c r="O69" s="10">
        <f t="shared" si="4"/>
        <v>2.94</v>
      </c>
      <c r="P69" s="52"/>
      <c r="Q69" s="52"/>
      <c r="R69" s="25"/>
      <c r="S69" s="53"/>
    </row>
    <row r="70" spans="2:19">
      <c r="B70" s="42">
        <v>67</v>
      </c>
      <c r="C70" s="45"/>
      <c r="D70" s="25"/>
      <c r="E70" s="25"/>
      <c r="F70" s="25"/>
      <c r="G70" s="25"/>
      <c r="H70" s="37"/>
      <c r="I70" s="131"/>
      <c r="J70" s="129">
        <f t="shared" si="9"/>
        <v>0</v>
      </c>
      <c r="K70" s="61" t="str">
        <f t="shared" si="2"/>
        <v>-</v>
      </c>
      <c r="L70" s="30"/>
      <c r="M70" s="7">
        <f t="shared" si="3"/>
        <v>5.88</v>
      </c>
      <c r="N70" s="26" t="str">
        <f t="shared" si="8"/>
        <v>0</v>
      </c>
      <c r="O70" s="10">
        <f t="shared" si="4"/>
        <v>2.94</v>
      </c>
      <c r="P70" s="52"/>
      <c r="Q70" s="52"/>
      <c r="R70" s="25"/>
      <c r="S70" s="53"/>
    </row>
    <row r="71" spans="2:19">
      <c r="B71" s="42">
        <v>68</v>
      </c>
      <c r="C71" s="45"/>
      <c r="D71" s="25"/>
      <c r="E71" s="25"/>
      <c r="F71" s="25"/>
      <c r="G71" s="25"/>
      <c r="H71" s="37"/>
      <c r="I71" s="131"/>
      <c r="J71" s="129">
        <f t="shared" si="9"/>
        <v>0</v>
      </c>
      <c r="K71" s="61" t="str">
        <f t="shared" ref="K71:K162" si="10">IFERROR(((J71/G71)*100),"-")</f>
        <v>-</v>
      </c>
      <c r="L71" s="30"/>
      <c r="M71" s="7">
        <f t="shared" ref="M71:M134" si="11">L71+M70</f>
        <v>5.88</v>
      </c>
      <c r="N71" s="26" t="str">
        <f t="shared" si="8"/>
        <v>0</v>
      </c>
      <c r="O71" s="10">
        <f t="shared" ref="O71:O134" si="12">N71+O70</f>
        <v>2.94</v>
      </c>
      <c r="P71" s="52"/>
      <c r="Q71" s="52"/>
      <c r="R71" s="25"/>
      <c r="S71" s="53"/>
    </row>
    <row r="72" spans="2:19">
      <c r="B72" s="42">
        <v>69</v>
      </c>
      <c r="C72" s="45"/>
      <c r="D72" s="25"/>
      <c r="E72" s="25"/>
      <c r="F72" s="25"/>
      <c r="G72" s="25"/>
      <c r="H72" s="37"/>
      <c r="I72" s="131"/>
      <c r="J72" s="129">
        <f t="shared" si="9"/>
        <v>0</v>
      </c>
      <c r="K72" s="61" t="str">
        <f t="shared" si="10"/>
        <v>-</v>
      </c>
      <c r="L72" s="30"/>
      <c r="M72" s="7">
        <f t="shared" si="11"/>
        <v>5.88</v>
      </c>
      <c r="N72" s="26" t="str">
        <f t="shared" si="8"/>
        <v>0</v>
      </c>
      <c r="O72" s="10">
        <f t="shared" si="12"/>
        <v>2.94</v>
      </c>
      <c r="P72" s="52"/>
      <c r="Q72" s="52"/>
      <c r="R72" s="25"/>
      <c r="S72" s="53"/>
    </row>
    <row r="73" spans="2:19">
      <c r="B73" s="42">
        <v>70</v>
      </c>
      <c r="C73" s="45"/>
      <c r="D73" s="25"/>
      <c r="E73" s="25"/>
      <c r="F73" s="25"/>
      <c r="G73" s="25"/>
      <c r="H73" s="37"/>
      <c r="I73" s="131"/>
      <c r="J73" s="129">
        <f t="shared" si="9"/>
        <v>0</v>
      </c>
      <c r="K73" s="61" t="str">
        <f t="shared" si="10"/>
        <v>-</v>
      </c>
      <c r="L73" s="30"/>
      <c r="M73" s="7">
        <f t="shared" si="11"/>
        <v>5.88</v>
      </c>
      <c r="N73" s="26" t="str">
        <f t="shared" si="8"/>
        <v>0</v>
      </c>
      <c r="O73" s="10">
        <f t="shared" si="12"/>
        <v>2.94</v>
      </c>
      <c r="P73" s="52"/>
      <c r="Q73" s="52"/>
      <c r="R73" s="25"/>
      <c r="S73" s="53"/>
    </row>
    <row r="74" spans="2:19">
      <c r="B74" s="42">
        <v>71</v>
      </c>
      <c r="C74" s="45"/>
      <c r="D74" s="25"/>
      <c r="E74" s="25"/>
      <c r="F74" s="25"/>
      <c r="G74" s="25"/>
      <c r="H74" s="37"/>
      <c r="I74" s="131"/>
      <c r="J74" s="129">
        <f t="shared" si="9"/>
        <v>0</v>
      </c>
      <c r="K74" s="61" t="str">
        <f t="shared" si="10"/>
        <v>-</v>
      </c>
      <c r="L74" s="30"/>
      <c r="M74" s="7">
        <f t="shared" si="11"/>
        <v>5.88</v>
      </c>
      <c r="N74" s="26" t="str">
        <f t="shared" si="8"/>
        <v>0</v>
      </c>
      <c r="O74" s="10">
        <f t="shared" si="12"/>
        <v>2.94</v>
      </c>
      <c r="P74" s="52"/>
      <c r="Q74" s="52"/>
      <c r="R74" s="25"/>
      <c r="S74" s="53"/>
    </row>
    <row r="75" spans="2:19">
      <c r="B75" s="42">
        <v>72</v>
      </c>
      <c r="C75" s="45"/>
      <c r="D75" s="25"/>
      <c r="E75" s="25"/>
      <c r="F75" s="25"/>
      <c r="G75" s="25"/>
      <c r="H75" s="37"/>
      <c r="I75" s="131"/>
      <c r="J75" s="129">
        <f t="shared" si="9"/>
        <v>0</v>
      </c>
      <c r="K75" s="61" t="str">
        <f t="shared" si="10"/>
        <v>-</v>
      </c>
      <c r="L75" s="30"/>
      <c r="M75" s="7">
        <f t="shared" si="11"/>
        <v>5.88</v>
      </c>
      <c r="N75" s="26" t="str">
        <f t="shared" si="8"/>
        <v>0</v>
      </c>
      <c r="O75" s="10">
        <f t="shared" si="12"/>
        <v>2.94</v>
      </c>
      <c r="P75" s="52"/>
      <c r="Q75" s="52"/>
      <c r="R75" s="25"/>
      <c r="S75" s="53"/>
    </row>
    <row r="76" spans="2:19">
      <c r="B76" s="42">
        <v>73</v>
      </c>
      <c r="C76" s="45"/>
      <c r="D76" s="25"/>
      <c r="E76" s="25"/>
      <c r="F76" s="25"/>
      <c r="G76" s="25"/>
      <c r="H76" s="37"/>
      <c r="I76" s="131"/>
      <c r="J76" s="129">
        <f t="shared" si="9"/>
        <v>0</v>
      </c>
      <c r="K76" s="61" t="str">
        <f t="shared" si="10"/>
        <v>-</v>
      </c>
      <c r="L76" s="30"/>
      <c r="M76" s="7">
        <f t="shared" si="11"/>
        <v>5.88</v>
      </c>
      <c r="N76" s="26" t="str">
        <f t="shared" si="8"/>
        <v>0</v>
      </c>
      <c r="O76" s="10">
        <f t="shared" si="12"/>
        <v>2.94</v>
      </c>
      <c r="P76" s="52"/>
      <c r="Q76" s="52"/>
      <c r="R76" s="25"/>
      <c r="S76" s="53"/>
    </row>
    <row r="77" spans="2:19">
      <c r="B77" s="42">
        <v>74</v>
      </c>
      <c r="C77" s="45"/>
      <c r="D77" s="25"/>
      <c r="E77" s="25"/>
      <c r="F77" s="25"/>
      <c r="G77" s="25"/>
      <c r="H77" s="37"/>
      <c r="I77" s="131"/>
      <c r="J77" s="129">
        <f t="shared" si="9"/>
        <v>0</v>
      </c>
      <c r="K77" s="61" t="str">
        <f t="shared" si="10"/>
        <v>-</v>
      </c>
      <c r="L77" s="30"/>
      <c r="M77" s="7">
        <f t="shared" si="11"/>
        <v>5.88</v>
      </c>
      <c r="N77" s="26" t="str">
        <f t="shared" si="8"/>
        <v>0</v>
      </c>
      <c r="O77" s="10">
        <f t="shared" si="12"/>
        <v>2.94</v>
      </c>
      <c r="P77" s="52"/>
      <c r="Q77" s="52"/>
      <c r="R77" s="25"/>
      <c r="S77" s="53"/>
    </row>
    <row r="78" spans="2:19">
      <c r="B78" s="42">
        <v>75</v>
      </c>
      <c r="C78" s="45"/>
      <c r="D78" s="25"/>
      <c r="E78" s="25"/>
      <c r="F78" s="25"/>
      <c r="G78" s="25"/>
      <c r="H78" s="37"/>
      <c r="I78" s="131"/>
      <c r="J78" s="129">
        <f t="shared" si="9"/>
        <v>0</v>
      </c>
      <c r="K78" s="61" t="str">
        <f t="shared" si="10"/>
        <v>-</v>
      </c>
      <c r="L78" s="30"/>
      <c r="M78" s="7">
        <f t="shared" si="11"/>
        <v>5.88</v>
      </c>
      <c r="N78" s="26" t="str">
        <f t="shared" si="8"/>
        <v>0</v>
      </c>
      <c r="O78" s="10">
        <f t="shared" si="12"/>
        <v>2.94</v>
      </c>
      <c r="P78" s="52"/>
      <c r="Q78" s="52"/>
      <c r="R78" s="25"/>
      <c r="S78" s="53"/>
    </row>
    <row r="79" spans="2:19">
      <c r="B79" s="42">
        <v>76</v>
      </c>
      <c r="C79" s="45"/>
      <c r="D79" s="25"/>
      <c r="E79" s="25"/>
      <c r="F79" s="25"/>
      <c r="G79" s="25"/>
      <c r="H79" s="37"/>
      <c r="I79" s="131"/>
      <c r="J79" s="129">
        <f t="shared" si="9"/>
        <v>0</v>
      </c>
      <c r="K79" s="61" t="str">
        <f t="shared" si="10"/>
        <v>-</v>
      </c>
      <c r="L79" s="30"/>
      <c r="M79" s="7">
        <f t="shared" si="11"/>
        <v>5.88</v>
      </c>
      <c r="N79" s="26" t="str">
        <f t="shared" si="8"/>
        <v>0</v>
      </c>
      <c r="O79" s="10">
        <f t="shared" si="12"/>
        <v>2.94</v>
      </c>
      <c r="P79" s="52"/>
      <c r="Q79" s="52"/>
      <c r="R79" s="25"/>
      <c r="S79" s="53"/>
    </row>
    <row r="80" spans="2:19">
      <c r="B80" s="42">
        <v>77</v>
      </c>
      <c r="C80" s="45"/>
      <c r="D80" s="25"/>
      <c r="E80" s="25"/>
      <c r="F80" s="25"/>
      <c r="G80" s="25"/>
      <c r="H80" s="37"/>
      <c r="I80" s="131"/>
      <c r="J80" s="129">
        <f t="shared" si="9"/>
        <v>0</v>
      </c>
      <c r="K80" s="61" t="str">
        <f t="shared" si="10"/>
        <v>-</v>
      </c>
      <c r="L80" s="30"/>
      <c r="M80" s="7">
        <f t="shared" si="11"/>
        <v>5.88</v>
      </c>
      <c r="N80" s="26" t="str">
        <f t="shared" si="8"/>
        <v>0</v>
      </c>
      <c r="O80" s="10">
        <f t="shared" si="12"/>
        <v>2.94</v>
      </c>
      <c r="P80" s="52"/>
      <c r="Q80" s="52"/>
      <c r="R80" s="25"/>
      <c r="S80" s="53"/>
    </row>
    <row r="81" spans="2:21">
      <c r="B81" s="42">
        <v>78</v>
      </c>
      <c r="C81" s="45"/>
      <c r="D81" s="25"/>
      <c r="E81" s="25"/>
      <c r="F81" s="25"/>
      <c r="G81" s="25"/>
      <c r="H81" s="37"/>
      <c r="I81" s="131"/>
      <c r="J81" s="129">
        <f t="shared" si="9"/>
        <v>0</v>
      </c>
      <c r="K81" s="61" t="str">
        <f t="shared" si="10"/>
        <v>-</v>
      </c>
      <c r="L81" s="30"/>
      <c r="M81" s="7">
        <f t="shared" si="11"/>
        <v>5.88</v>
      </c>
      <c r="N81" s="26" t="str">
        <f t="shared" si="8"/>
        <v>0</v>
      </c>
      <c r="O81" s="10">
        <f t="shared" si="12"/>
        <v>2.94</v>
      </c>
      <c r="P81" s="52"/>
      <c r="Q81" s="52"/>
      <c r="R81" s="25"/>
      <c r="S81" s="53"/>
    </row>
    <row r="82" spans="2:21">
      <c r="B82" s="42">
        <v>79</v>
      </c>
      <c r="C82" s="45"/>
      <c r="D82" s="25"/>
      <c r="E82" s="25"/>
      <c r="F82" s="25"/>
      <c r="G82" s="25"/>
      <c r="H82" s="37"/>
      <c r="I82" s="131"/>
      <c r="J82" s="129">
        <f t="shared" si="9"/>
        <v>0</v>
      </c>
      <c r="K82" s="61" t="str">
        <f t="shared" si="10"/>
        <v>-</v>
      </c>
      <c r="L82" s="30"/>
      <c r="M82" s="7">
        <f t="shared" si="11"/>
        <v>5.88</v>
      </c>
      <c r="N82" s="26" t="str">
        <f t="shared" si="8"/>
        <v>0</v>
      </c>
      <c r="O82" s="10">
        <f t="shared" si="12"/>
        <v>2.94</v>
      </c>
      <c r="P82" s="52"/>
      <c r="Q82" s="52"/>
      <c r="R82" s="25"/>
      <c r="S82" s="53"/>
    </row>
    <row r="83" spans="2:21">
      <c r="B83" s="42">
        <v>80</v>
      </c>
      <c r="C83" s="45"/>
      <c r="D83" s="25"/>
      <c r="E83" s="25"/>
      <c r="F83" s="25"/>
      <c r="G83" s="25"/>
      <c r="H83" s="37"/>
      <c r="I83" s="131"/>
      <c r="J83" s="129">
        <f t="shared" si="9"/>
        <v>0</v>
      </c>
      <c r="K83" s="61" t="str">
        <f t="shared" si="10"/>
        <v>-</v>
      </c>
      <c r="L83" s="30"/>
      <c r="M83" s="7">
        <f t="shared" si="11"/>
        <v>5.88</v>
      </c>
      <c r="N83" s="26" t="str">
        <f t="shared" si="8"/>
        <v>0</v>
      </c>
      <c r="O83" s="10">
        <f t="shared" si="12"/>
        <v>2.94</v>
      </c>
      <c r="P83" s="52"/>
      <c r="Q83" s="52"/>
      <c r="R83" s="25"/>
      <c r="S83" s="53"/>
    </row>
    <row r="84" spans="2:21">
      <c r="B84" s="42">
        <v>81</v>
      </c>
      <c r="C84" s="45"/>
      <c r="D84" s="25"/>
      <c r="E84" s="25"/>
      <c r="F84" s="25"/>
      <c r="G84" s="25"/>
      <c r="H84" s="37"/>
      <c r="I84" s="131"/>
      <c r="J84" s="129">
        <f t="shared" si="9"/>
        <v>0</v>
      </c>
      <c r="K84" s="61" t="str">
        <f t="shared" si="10"/>
        <v>-</v>
      </c>
      <c r="L84" s="30"/>
      <c r="M84" s="7">
        <f t="shared" si="11"/>
        <v>5.88</v>
      </c>
      <c r="N84" s="26" t="str">
        <f t="shared" si="8"/>
        <v>0</v>
      </c>
      <c r="O84" s="10">
        <f t="shared" si="12"/>
        <v>2.94</v>
      </c>
      <c r="P84" s="52"/>
      <c r="Q84" s="52"/>
      <c r="R84" s="25"/>
      <c r="S84" s="53"/>
    </row>
    <row r="85" spans="2:21">
      <c r="B85" s="42">
        <v>82</v>
      </c>
      <c r="C85" s="45"/>
      <c r="D85" s="25"/>
      <c r="E85" s="25"/>
      <c r="F85" s="25"/>
      <c r="G85" s="25"/>
      <c r="H85" s="37"/>
      <c r="I85" s="131"/>
      <c r="J85" s="129">
        <f t="shared" si="9"/>
        <v>0</v>
      </c>
      <c r="K85" s="61" t="str">
        <f t="shared" si="10"/>
        <v>-</v>
      </c>
      <c r="L85" s="30"/>
      <c r="M85" s="7">
        <f t="shared" si="11"/>
        <v>5.88</v>
      </c>
      <c r="N85" s="26" t="str">
        <f t="shared" si="8"/>
        <v>0</v>
      </c>
      <c r="O85" s="10">
        <f t="shared" si="12"/>
        <v>2.94</v>
      </c>
      <c r="P85" s="52"/>
      <c r="Q85" s="52"/>
      <c r="R85" s="25"/>
      <c r="S85" s="53"/>
    </row>
    <row r="86" spans="2:21">
      <c r="B86" s="42">
        <v>83</v>
      </c>
      <c r="C86" s="45"/>
      <c r="D86" s="25"/>
      <c r="E86" s="25"/>
      <c r="F86" s="25"/>
      <c r="G86" s="25"/>
      <c r="H86" s="37"/>
      <c r="I86" s="131"/>
      <c r="J86" s="129">
        <f t="shared" si="9"/>
        <v>0</v>
      </c>
      <c r="K86" s="61" t="str">
        <f t="shared" si="10"/>
        <v>-</v>
      </c>
      <c r="L86" s="30"/>
      <c r="M86" s="7">
        <f t="shared" si="11"/>
        <v>5.88</v>
      </c>
      <c r="N86" s="26" t="str">
        <f t="shared" si="8"/>
        <v>0</v>
      </c>
      <c r="O86" s="10">
        <f t="shared" si="12"/>
        <v>2.94</v>
      </c>
      <c r="P86" s="52"/>
      <c r="Q86" s="52"/>
      <c r="R86" s="25"/>
      <c r="S86" s="53"/>
    </row>
    <row r="87" spans="2:21">
      <c r="B87" s="42">
        <v>84</v>
      </c>
      <c r="C87" s="45"/>
      <c r="D87" s="25"/>
      <c r="E87" s="25"/>
      <c r="F87" s="25"/>
      <c r="G87" s="25"/>
      <c r="H87" s="37"/>
      <c r="I87" s="131"/>
      <c r="J87" s="129">
        <f t="shared" si="9"/>
        <v>0</v>
      </c>
      <c r="K87" s="61" t="str">
        <f t="shared" si="10"/>
        <v>-</v>
      </c>
      <c r="L87" s="30"/>
      <c r="M87" s="7">
        <f t="shared" si="11"/>
        <v>5.88</v>
      </c>
      <c r="N87" s="26" t="str">
        <f t="shared" si="8"/>
        <v>0</v>
      </c>
      <c r="O87" s="10">
        <f t="shared" si="12"/>
        <v>2.94</v>
      </c>
      <c r="P87" s="52"/>
      <c r="Q87" s="52"/>
      <c r="R87" s="25"/>
      <c r="S87" s="53"/>
    </row>
    <row r="88" spans="2:21">
      <c r="B88" s="42">
        <v>85</v>
      </c>
      <c r="C88" s="45"/>
      <c r="D88" s="25"/>
      <c r="E88" s="25"/>
      <c r="F88" s="25"/>
      <c r="G88" s="25"/>
      <c r="H88" s="37"/>
      <c r="I88" s="131"/>
      <c r="J88" s="129">
        <f t="shared" si="9"/>
        <v>0</v>
      </c>
      <c r="K88" s="61" t="str">
        <f t="shared" si="10"/>
        <v>-</v>
      </c>
      <c r="L88" s="30"/>
      <c r="M88" s="7">
        <f t="shared" si="11"/>
        <v>5.88</v>
      </c>
      <c r="N88" s="26" t="str">
        <f t="shared" si="8"/>
        <v>0</v>
      </c>
      <c r="O88" s="10">
        <f t="shared" si="12"/>
        <v>2.94</v>
      </c>
      <c r="P88" s="52"/>
      <c r="Q88" s="52"/>
      <c r="R88" s="25"/>
      <c r="S88" s="53"/>
    </row>
    <row r="89" spans="2:21">
      <c r="B89" s="42">
        <v>86</v>
      </c>
      <c r="C89" s="45"/>
      <c r="D89" s="25"/>
      <c r="E89" s="25"/>
      <c r="F89" s="25"/>
      <c r="G89" s="25"/>
      <c r="H89" s="37"/>
      <c r="I89" s="131"/>
      <c r="J89" s="129">
        <f t="shared" si="9"/>
        <v>0</v>
      </c>
      <c r="K89" s="61" t="str">
        <f t="shared" si="10"/>
        <v>-</v>
      </c>
      <c r="L89" s="30"/>
      <c r="M89" s="7">
        <f t="shared" si="11"/>
        <v>5.88</v>
      </c>
      <c r="N89" s="26" t="str">
        <f t="shared" si="8"/>
        <v>0</v>
      </c>
      <c r="O89" s="10">
        <f t="shared" si="12"/>
        <v>2.94</v>
      </c>
      <c r="P89" s="52"/>
      <c r="Q89" s="52"/>
      <c r="R89" s="25"/>
      <c r="S89" s="53"/>
    </row>
    <row r="90" spans="2:21">
      <c r="B90" s="42">
        <v>87</v>
      </c>
      <c r="C90" s="45"/>
      <c r="D90" s="25"/>
      <c r="E90" s="25"/>
      <c r="F90" s="25"/>
      <c r="G90" s="25"/>
      <c r="H90" s="37"/>
      <c r="I90" s="131"/>
      <c r="J90" s="129">
        <f t="shared" si="9"/>
        <v>0</v>
      </c>
      <c r="K90" s="61" t="str">
        <f t="shared" si="10"/>
        <v>-</v>
      </c>
      <c r="L90" s="30"/>
      <c r="M90" s="7">
        <f t="shared" si="11"/>
        <v>5.88</v>
      </c>
      <c r="N90" s="26" t="str">
        <f t="shared" si="8"/>
        <v>0</v>
      </c>
      <c r="O90" s="10">
        <f t="shared" si="12"/>
        <v>2.94</v>
      </c>
      <c r="P90" s="52"/>
      <c r="Q90" s="52"/>
      <c r="R90" s="25"/>
      <c r="S90" s="53"/>
    </row>
    <row r="91" spans="2:21">
      <c r="B91" s="42">
        <v>88</v>
      </c>
      <c r="C91" s="45"/>
      <c r="D91" s="25"/>
      <c r="E91" s="25"/>
      <c r="F91" s="25"/>
      <c r="G91" s="25"/>
      <c r="H91" s="37"/>
      <c r="I91" s="131"/>
      <c r="J91" s="129">
        <f t="shared" si="9"/>
        <v>0</v>
      </c>
      <c r="K91" s="61" t="str">
        <f t="shared" si="10"/>
        <v>-</v>
      </c>
      <c r="L91" s="30"/>
      <c r="M91" s="7">
        <f t="shared" si="11"/>
        <v>5.88</v>
      </c>
      <c r="N91" s="26" t="str">
        <f t="shared" si="8"/>
        <v>0</v>
      </c>
      <c r="O91" s="10">
        <f t="shared" si="12"/>
        <v>2.94</v>
      </c>
      <c r="P91" s="52"/>
      <c r="Q91" s="52"/>
      <c r="R91" s="25"/>
      <c r="S91" s="53"/>
    </row>
    <row r="92" spans="2:21">
      <c r="B92" s="42">
        <v>89</v>
      </c>
      <c r="C92" s="45"/>
      <c r="D92" s="25"/>
      <c r="E92" s="25"/>
      <c r="F92" s="25"/>
      <c r="G92" s="25"/>
      <c r="H92" s="37"/>
      <c r="I92" s="131"/>
      <c r="J92" s="129">
        <f t="shared" si="9"/>
        <v>0</v>
      </c>
      <c r="K92" s="61" t="str">
        <f t="shared" si="10"/>
        <v>-</v>
      </c>
      <c r="L92" s="30"/>
      <c r="M92" s="7">
        <f t="shared" si="11"/>
        <v>5.88</v>
      </c>
      <c r="N92" s="26" t="str">
        <f t="shared" si="8"/>
        <v>0</v>
      </c>
      <c r="O92" s="10">
        <f t="shared" si="12"/>
        <v>2.94</v>
      </c>
      <c r="P92" s="52"/>
      <c r="Q92" s="52"/>
      <c r="R92" s="25"/>
      <c r="S92" s="53"/>
    </row>
    <row r="93" spans="2:21">
      <c r="B93" s="42">
        <v>90</v>
      </c>
      <c r="C93" s="45"/>
      <c r="D93" s="25"/>
      <c r="E93" s="25"/>
      <c r="F93" s="25"/>
      <c r="G93" s="25"/>
      <c r="H93" s="37"/>
      <c r="I93" s="131"/>
      <c r="J93" s="129">
        <f t="shared" si="9"/>
        <v>0</v>
      </c>
      <c r="K93" s="61" t="str">
        <f t="shared" si="10"/>
        <v>-</v>
      </c>
      <c r="L93" s="30"/>
      <c r="M93" s="7">
        <f t="shared" si="11"/>
        <v>5.88</v>
      </c>
      <c r="N93" s="26" t="str">
        <f t="shared" si="8"/>
        <v>0</v>
      </c>
      <c r="O93" s="10">
        <f t="shared" si="12"/>
        <v>2.94</v>
      </c>
      <c r="P93" s="52"/>
      <c r="Q93" s="52"/>
      <c r="R93" s="25"/>
      <c r="S93" s="53"/>
    </row>
    <row r="94" spans="2:21">
      <c r="B94" s="42">
        <v>91</v>
      </c>
      <c r="C94" s="45"/>
      <c r="D94" s="25"/>
      <c r="E94" s="25"/>
      <c r="F94" s="25"/>
      <c r="G94" s="25"/>
      <c r="H94" s="37"/>
      <c r="I94" s="131"/>
      <c r="J94" s="129">
        <f t="shared" si="9"/>
        <v>0</v>
      </c>
      <c r="K94" s="61" t="str">
        <f t="shared" si="10"/>
        <v>-</v>
      </c>
      <c r="L94" s="30"/>
      <c r="M94" s="7">
        <f t="shared" si="11"/>
        <v>5.88</v>
      </c>
      <c r="N94" s="26" t="str">
        <f t="shared" si="8"/>
        <v>0</v>
      </c>
      <c r="O94" s="10">
        <f t="shared" si="12"/>
        <v>2.94</v>
      </c>
      <c r="P94" s="52"/>
      <c r="Q94" s="52"/>
      <c r="R94" s="25"/>
      <c r="S94" s="53"/>
    </row>
    <row r="95" spans="2:21">
      <c r="B95" s="42">
        <v>92</v>
      </c>
      <c r="C95" s="45"/>
      <c r="D95" s="25"/>
      <c r="E95" s="25"/>
      <c r="F95" s="25"/>
      <c r="G95" s="25"/>
      <c r="H95" s="37"/>
      <c r="I95" s="131"/>
      <c r="J95" s="129">
        <f t="shared" si="9"/>
        <v>0</v>
      </c>
      <c r="K95" s="61" t="str">
        <f t="shared" si="10"/>
        <v>-</v>
      </c>
      <c r="L95" s="30"/>
      <c r="M95" s="7">
        <f t="shared" si="11"/>
        <v>5.88</v>
      </c>
      <c r="N95" s="26" t="str">
        <f t="shared" si="8"/>
        <v>0</v>
      </c>
      <c r="O95" s="10">
        <f t="shared" si="12"/>
        <v>2.94</v>
      </c>
      <c r="P95" s="52"/>
      <c r="Q95" s="52"/>
      <c r="R95" s="25"/>
      <c r="S95" s="53"/>
    </row>
    <row r="96" spans="2:21">
      <c r="B96" s="42">
        <v>93</v>
      </c>
      <c r="C96" s="45"/>
      <c r="D96" s="25"/>
      <c r="E96" s="25"/>
      <c r="F96" s="25"/>
      <c r="G96" s="25"/>
      <c r="H96" s="37"/>
      <c r="I96" s="131"/>
      <c r="J96" s="129">
        <f t="shared" si="9"/>
        <v>0</v>
      </c>
      <c r="K96" s="61" t="str">
        <f t="shared" si="10"/>
        <v>-</v>
      </c>
      <c r="L96" s="30"/>
      <c r="M96" s="7">
        <f t="shared" si="11"/>
        <v>5.88</v>
      </c>
      <c r="N96" s="26" t="str">
        <f t="shared" si="8"/>
        <v>0</v>
      </c>
      <c r="O96" s="10">
        <f t="shared" si="12"/>
        <v>2.94</v>
      </c>
      <c r="P96" s="52"/>
      <c r="Q96" s="52"/>
      <c r="R96" s="25"/>
      <c r="S96" s="53"/>
      <c r="U96" t="s">
        <v>15</v>
      </c>
    </row>
    <row r="97" spans="2:19">
      <c r="B97" s="42">
        <v>94</v>
      </c>
      <c r="C97" s="45"/>
      <c r="D97" s="25"/>
      <c r="E97" s="25"/>
      <c r="F97" s="25"/>
      <c r="G97" s="25"/>
      <c r="H97" s="37"/>
      <c r="I97" s="131"/>
      <c r="J97" s="129">
        <f t="shared" si="9"/>
        <v>0</v>
      </c>
      <c r="K97" s="61" t="str">
        <f t="shared" si="10"/>
        <v>-</v>
      </c>
      <c r="L97" s="30"/>
      <c r="M97" s="7">
        <f t="shared" si="11"/>
        <v>5.88</v>
      </c>
      <c r="N97" s="26" t="str">
        <f t="shared" si="8"/>
        <v>0</v>
      </c>
      <c r="O97" s="10">
        <f t="shared" si="12"/>
        <v>2.94</v>
      </c>
      <c r="P97" s="52"/>
      <c r="Q97" s="52"/>
      <c r="R97" s="25"/>
      <c r="S97" s="53"/>
    </row>
    <row r="98" spans="2:19">
      <c r="B98" s="42">
        <v>95</v>
      </c>
      <c r="C98" s="45"/>
      <c r="D98" s="25"/>
      <c r="E98" s="25"/>
      <c r="F98" s="25"/>
      <c r="G98" s="25"/>
      <c r="H98" s="37"/>
      <c r="I98" s="131"/>
      <c r="J98" s="129">
        <f t="shared" si="9"/>
        <v>0</v>
      </c>
      <c r="K98" s="61" t="str">
        <f t="shared" si="10"/>
        <v>-</v>
      </c>
      <c r="L98" s="30"/>
      <c r="M98" s="7">
        <f t="shared" si="11"/>
        <v>5.88</v>
      </c>
      <c r="N98" s="26" t="str">
        <f t="shared" si="8"/>
        <v>0</v>
      </c>
      <c r="O98" s="10">
        <f t="shared" si="12"/>
        <v>2.94</v>
      </c>
      <c r="P98" s="52"/>
      <c r="Q98" s="52"/>
      <c r="R98" s="25"/>
      <c r="S98" s="53"/>
    </row>
    <row r="99" spans="2:19">
      <c r="B99" s="42">
        <v>96</v>
      </c>
      <c r="C99" s="45"/>
      <c r="D99" s="25"/>
      <c r="E99" s="25"/>
      <c r="F99" s="25"/>
      <c r="G99" s="25"/>
      <c r="H99" s="37"/>
      <c r="I99" s="131"/>
      <c r="J99" s="129">
        <f t="shared" si="9"/>
        <v>0</v>
      </c>
      <c r="K99" s="61" t="str">
        <f t="shared" si="10"/>
        <v>-</v>
      </c>
      <c r="L99" s="30"/>
      <c r="M99" s="7">
        <f t="shared" si="11"/>
        <v>5.88</v>
      </c>
      <c r="N99" s="26" t="str">
        <f t="shared" si="8"/>
        <v>0</v>
      </c>
      <c r="O99" s="10">
        <f t="shared" si="12"/>
        <v>2.94</v>
      </c>
      <c r="P99" s="52"/>
      <c r="Q99" s="52"/>
      <c r="R99" s="25"/>
      <c r="S99" s="53"/>
    </row>
    <row r="100" spans="2:19">
      <c r="B100" s="42">
        <v>97</v>
      </c>
      <c r="C100" s="45"/>
      <c r="D100" s="25"/>
      <c r="E100" s="25"/>
      <c r="F100" s="25"/>
      <c r="G100" s="25"/>
      <c r="H100" s="37"/>
      <c r="I100" s="131"/>
      <c r="J100" s="129">
        <f t="shared" si="9"/>
        <v>0</v>
      </c>
      <c r="K100" s="61" t="str">
        <f t="shared" si="10"/>
        <v>-</v>
      </c>
      <c r="L100" s="30"/>
      <c r="M100" s="7">
        <f t="shared" si="11"/>
        <v>5.88</v>
      </c>
      <c r="N100" s="26" t="str">
        <f t="shared" si="8"/>
        <v>0</v>
      </c>
      <c r="O100" s="10">
        <f t="shared" si="12"/>
        <v>2.94</v>
      </c>
      <c r="P100" s="52"/>
      <c r="Q100" s="52"/>
      <c r="R100" s="25"/>
      <c r="S100" s="53"/>
    </row>
    <row r="101" spans="2:19">
      <c r="B101" s="42">
        <v>98</v>
      </c>
      <c r="C101" s="45"/>
      <c r="D101" s="25"/>
      <c r="E101" s="25"/>
      <c r="F101" s="25"/>
      <c r="G101" s="25"/>
      <c r="H101" s="37"/>
      <c r="I101" s="131"/>
      <c r="J101" s="129">
        <f t="shared" si="9"/>
        <v>0</v>
      </c>
      <c r="K101" s="61" t="str">
        <f t="shared" si="10"/>
        <v>-</v>
      </c>
      <c r="L101" s="30"/>
      <c r="M101" s="7">
        <f t="shared" si="11"/>
        <v>5.88</v>
      </c>
      <c r="N101" s="26" t="str">
        <f t="shared" si="8"/>
        <v>0</v>
      </c>
      <c r="O101" s="10">
        <f t="shared" si="12"/>
        <v>2.94</v>
      </c>
      <c r="P101" s="52"/>
      <c r="Q101" s="52"/>
      <c r="R101" s="25"/>
      <c r="S101" s="53"/>
    </row>
    <row r="102" spans="2:19">
      <c r="B102" s="42">
        <v>99</v>
      </c>
      <c r="C102" s="45"/>
      <c r="D102" s="25"/>
      <c r="E102" s="25"/>
      <c r="F102" s="25"/>
      <c r="G102" s="25"/>
      <c r="H102" s="37"/>
      <c r="I102" s="131"/>
      <c r="J102" s="129">
        <f t="shared" si="9"/>
        <v>0</v>
      </c>
      <c r="K102" s="61" t="str">
        <f t="shared" si="10"/>
        <v>-</v>
      </c>
      <c r="L102" s="30"/>
      <c r="M102" s="7">
        <f t="shared" si="11"/>
        <v>5.88</v>
      </c>
      <c r="N102" s="26" t="str">
        <f t="shared" si="8"/>
        <v>0</v>
      </c>
      <c r="O102" s="10">
        <f t="shared" si="12"/>
        <v>2.94</v>
      </c>
      <c r="P102" s="52"/>
      <c r="Q102" s="52"/>
      <c r="R102" s="25"/>
      <c r="S102" s="53"/>
    </row>
    <row r="103" spans="2:19">
      <c r="B103" s="42">
        <v>100</v>
      </c>
      <c r="C103" s="45"/>
      <c r="D103" s="25"/>
      <c r="E103" s="25"/>
      <c r="F103" s="25"/>
      <c r="G103" s="25"/>
      <c r="H103" s="37"/>
      <c r="I103" s="131"/>
      <c r="J103" s="129">
        <f t="shared" si="9"/>
        <v>0</v>
      </c>
      <c r="K103" s="61" t="str">
        <f t="shared" si="10"/>
        <v>-</v>
      </c>
      <c r="L103" s="30"/>
      <c r="M103" s="7">
        <f t="shared" si="11"/>
        <v>5.88</v>
      </c>
      <c r="N103" s="26" t="str">
        <f t="shared" si="8"/>
        <v>0</v>
      </c>
      <c r="O103" s="10">
        <f t="shared" si="12"/>
        <v>2.94</v>
      </c>
      <c r="P103" s="52"/>
      <c r="Q103" s="52"/>
      <c r="R103" s="25"/>
      <c r="S103" s="53"/>
    </row>
    <row r="104" spans="2:19">
      <c r="B104" s="42">
        <v>101</v>
      </c>
      <c r="C104" s="45"/>
      <c r="D104" s="25"/>
      <c r="E104" s="25"/>
      <c r="F104" s="25"/>
      <c r="G104" s="25"/>
      <c r="H104" s="37"/>
      <c r="I104" s="131"/>
      <c r="J104" s="129">
        <f t="shared" si="9"/>
        <v>0</v>
      </c>
      <c r="K104" s="61" t="str">
        <f t="shared" si="10"/>
        <v>-</v>
      </c>
      <c r="L104" s="30"/>
      <c r="M104" s="7">
        <f t="shared" si="11"/>
        <v>5.88</v>
      </c>
      <c r="N104" s="26" t="str">
        <f t="shared" si="8"/>
        <v>0</v>
      </c>
      <c r="O104" s="10">
        <f t="shared" si="12"/>
        <v>2.94</v>
      </c>
      <c r="P104" s="52"/>
      <c r="Q104" s="52"/>
      <c r="R104" s="25"/>
      <c r="S104" s="53"/>
    </row>
    <row r="105" spans="2:19">
      <c r="B105" s="42">
        <v>102</v>
      </c>
      <c r="C105" s="45"/>
      <c r="D105" s="25"/>
      <c r="E105" s="25"/>
      <c r="F105" s="25"/>
      <c r="G105" s="25"/>
      <c r="H105" s="37"/>
      <c r="I105" s="131"/>
      <c r="J105" s="129">
        <f t="shared" si="9"/>
        <v>0</v>
      </c>
      <c r="K105" s="61" t="str">
        <f t="shared" si="10"/>
        <v>-</v>
      </c>
      <c r="L105" s="30"/>
      <c r="M105" s="7">
        <f t="shared" si="11"/>
        <v>5.88</v>
      </c>
      <c r="N105" s="26" t="str">
        <f t="shared" si="8"/>
        <v>0</v>
      </c>
      <c r="O105" s="10">
        <f t="shared" si="12"/>
        <v>2.94</v>
      </c>
      <c r="P105" s="52"/>
      <c r="Q105" s="52"/>
      <c r="R105" s="25"/>
      <c r="S105" s="53"/>
    </row>
    <row r="106" spans="2:19">
      <c r="B106" s="42">
        <v>103</v>
      </c>
      <c r="C106" s="45"/>
      <c r="D106" s="25"/>
      <c r="E106" s="25"/>
      <c r="F106" s="25"/>
      <c r="G106" s="25"/>
      <c r="H106" s="37"/>
      <c r="I106" s="131"/>
      <c r="J106" s="129">
        <f t="shared" si="9"/>
        <v>0</v>
      </c>
      <c r="K106" s="61" t="str">
        <f t="shared" si="10"/>
        <v>-</v>
      </c>
      <c r="L106" s="30"/>
      <c r="M106" s="7">
        <f t="shared" si="11"/>
        <v>5.88</v>
      </c>
      <c r="N106" s="26" t="str">
        <f t="shared" si="8"/>
        <v>0</v>
      </c>
      <c r="O106" s="10">
        <f t="shared" si="12"/>
        <v>2.94</v>
      </c>
      <c r="P106" s="52"/>
      <c r="Q106" s="52"/>
      <c r="R106" s="25"/>
      <c r="S106" s="53"/>
    </row>
    <row r="107" spans="2:19">
      <c r="B107" s="42">
        <v>104</v>
      </c>
      <c r="C107" s="45"/>
      <c r="D107" s="25"/>
      <c r="E107" s="25"/>
      <c r="F107" s="25"/>
      <c r="G107" s="25"/>
      <c r="H107" s="37"/>
      <c r="I107" s="131"/>
      <c r="J107" s="129">
        <f t="shared" si="9"/>
        <v>0</v>
      </c>
      <c r="K107" s="61" t="str">
        <f t="shared" si="10"/>
        <v>-</v>
      </c>
      <c r="L107" s="30"/>
      <c r="M107" s="7">
        <f t="shared" si="11"/>
        <v>5.88</v>
      </c>
      <c r="N107" s="26" t="str">
        <f t="shared" si="8"/>
        <v>0</v>
      </c>
      <c r="O107" s="10">
        <f t="shared" si="12"/>
        <v>2.94</v>
      </c>
      <c r="P107" s="52"/>
      <c r="Q107" s="52"/>
      <c r="R107" s="25"/>
      <c r="S107" s="53"/>
    </row>
    <row r="108" spans="2:19">
      <c r="B108" s="42">
        <v>105</v>
      </c>
      <c r="C108" s="45"/>
      <c r="D108" s="25"/>
      <c r="E108" s="25"/>
      <c r="F108" s="25"/>
      <c r="G108" s="25"/>
      <c r="H108" s="37"/>
      <c r="I108" s="131"/>
      <c r="J108" s="129">
        <f t="shared" si="9"/>
        <v>0</v>
      </c>
      <c r="K108" s="61" t="str">
        <f t="shared" si="10"/>
        <v>-</v>
      </c>
      <c r="L108" s="30"/>
      <c r="M108" s="7">
        <f t="shared" si="11"/>
        <v>5.88</v>
      </c>
      <c r="N108" s="26" t="str">
        <f t="shared" si="8"/>
        <v>0</v>
      </c>
      <c r="O108" s="10">
        <f t="shared" si="12"/>
        <v>2.94</v>
      </c>
      <c r="P108" s="52"/>
      <c r="Q108" s="52"/>
      <c r="R108" s="25"/>
      <c r="S108" s="53"/>
    </row>
    <row r="109" spans="2:19">
      <c r="B109" s="42">
        <v>106</v>
      </c>
      <c r="C109" s="45"/>
      <c r="D109" s="25"/>
      <c r="E109" s="25"/>
      <c r="F109" s="25"/>
      <c r="G109" s="25"/>
      <c r="H109" s="37"/>
      <c r="I109" s="131"/>
      <c r="J109" s="129">
        <f t="shared" si="9"/>
        <v>0</v>
      </c>
      <c r="K109" s="61" t="str">
        <f t="shared" si="10"/>
        <v>-</v>
      </c>
      <c r="L109" s="30"/>
      <c r="M109" s="7">
        <f t="shared" si="11"/>
        <v>5.88</v>
      </c>
      <c r="N109" s="26" t="str">
        <f t="shared" si="8"/>
        <v>0</v>
      </c>
      <c r="O109" s="10">
        <f t="shared" si="12"/>
        <v>2.94</v>
      </c>
      <c r="P109" s="52"/>
      <c r="Q109" s="52"/>
      <c r="R109" s="25"/>
      <c r="S109" s="53"/>
    </row>
    <row r="110" spans="2:19">
      <c r="B110" s="42">
        <v>107</v>
      </c>
      <c r="C110" s="45"/>
      <c r="D110" s="25"/>
      <c r="E110" s="25"/>
      <c r="F110" s="25"/>
      <c r="G110" s="25"/>
      <c r="H110" s="37"/>
      <c r="I110" s="131"/>
      <c r="J110" s="129">
        <f t="shared" si="9"/>
        <v>0</v>
      </c>
      <c r="K110" s="61" t="str">
        <f t="shared" si="10"/>
        <v>-</v>
      </c>
      <c r="L110" s="30"/>
      <c r="M110" s="7">
        <f t="shared" si="11"/>
        <v>5.88</v>
      </c>
      <c r="N110" s="26" t="str">
        <f t="shared" si="8"/>
        <v>0</v>
      </c>
      <c r="O110" s="10">
        <f t="shared" si="12"/>
        <v>2.94</v>
      </c>
      <c r="P110" s="52"/>
      <c r="Q110" s="52"/>
      <c r="R110" s="25"/>
      <c r="S110" s="53"/>
    </row>
    <row r="111" spans="2:19">
      <c r="B111" s="42">
        <v>108</v>
      </c>
      <c r="C111" s="45"/>
      <c r="D111" s="25"/>
      <c r="E111" s="25"/>
      <c r="F111" s="25"/>
      <c r="G111" s="25"/>
      <c r="H111" s="37"/>
      <c r="I111" s="131"/>
      <c r="J111" s="129">
        <f t="shared" si="9"/>
        <v>0</v>
      </c>
      <c r="K111" s="61" t="str">
        <f t="shared" si="10"/>
        <v>-</v>
      </c>
      <c r="L111" s="30"/>
      <c r="M111" s="7">
        <f t="shared" si="11"/>
        <v>5.88</v>
      </c>
      <c r="N111" s="26" t="str">
        <f t="shared" si="8"/>
        <v>0</v>
      </c>
      <c r="O111" s="10">
        <f t="shared" si="12"/>
        <v>2.94</v>
      </c>
      <c r="P111" s="52"/>
      <c r="Q111" s="52"/>
      <c r="R111" s="25"/>
      <c r="S111" s="53"/>
    </row>
    <row r="112" spans="2:19">
      <c r="B112" s="42">
        <v>109</v>
      </c>
      <c r="C112" s="45"/>
      <c r="D112" s="25"/>
      <c r="E112" s="25"/>
      <c r="F112" s="25"/>
      <c r="G112" s="25"/>
      <c r="H112" s="37"/>
      <c r="I112" s="131"/>
      <c r="J112" s="129">
        <f t="shared" si="9"/>
        <v>0</v>
      </c>
      <c r="K112" s="61" t="str">
        <f t="shared" si="10"/>
        <v>-</v>
      </c>
      <c r="L112" s="30"/>
      <c r="M112" s="7">
        <f t="shared" si="11"/>
        <v>5.88</v>
      </c>
      <c r="N112" s="26" t="str">
        <f t="shared" si="8"/>
        <v>0</v>
      </c>
      <c r="O112" s="10">
        <f t="shared" si="12"/>
        <v>2.94</v>
      </c>
      <c r="P112" s="52"/>
      <c r="Q112" s="52"/>
      <c r="R112" s="25"/>
      <c r="S112" s="53"/>
    </row>
    <row r="113" spans="2:19">
      <c r="B113" s="42">
        <v>110</v>
      </c>
      <c r="C113" s="45"/>
      <c r="D113" s="25"/>
      <c r="E113" s="25"/>
      <c r="F113" s="25"/>
      <c r="G113" s="25"/>
      <c r="H113" s="37"/>
      <c r="I113" s="131"/>
      <c r="J113" s="129">
        <f t="shared" si="9"/>
        <v>0</v>
      </c>
      <c r="K113" s="61" t="str">
        <f t="shared" si="10"/>
        <v>-</v>
      </c>
      <c r="L113" s="30"/>
      <c r="M113" s="7">
        <f t="shared" si="11"/>
        <v>5.88</v>
      </c>
      <c r="N113" s="26" t="str">
        <f t="shared" si="8"/>
        <v>0</v>
      </c>
      <c r="O113" s="10">
        <f t="shared" si="12"/>
        <v>2.94</v>
      </c>
      <c r="P113" s="52"/>
      <c r="Q113" s="52"/>
      <c r="R113" s="25"/>
      <c r="S113" s="53"/>
    </row>
    <row r="114" spans="2:19">
      <c r="B114" s="42">
        <v>111</v>
      </c>
      <c r="C114" s="45"/>
      <c r="D114" s="25"/>
      <c r="E114" s="25"/>
      <c r="F114" s="25"/>
      <c r="G114" s="25"/>
      <c r="H114" s="37"/>
      <c r="I114" s="131"/>
      <c r="J114" s="129">
        <f t="shared" si="9"/>
        <v>0</v>
      </c>
      <c r="K114" s="61" t="str">
        <f t="shared" si="10"/>
        <v>-</v>
      </c>
      <c r="L114" s="30"/>
      <c r="M114" s="7">
        <f t="shared" si="11"/>
        <v>5.88</v>
      </c>
      <c r="N114" s="26" t="str">
        <f t="shared" si="8"/>
        <v>0</v>
      </c>
      <c r="O114" s="10">
        <f t="shared" si="12"/>
        <v>2.94</v>
      </c>
      <c r="P114" s="52"/>
      <c r="Q114" s="52"/>
      <c r="R114" s="25"/>
      <c r="S114" s="53"/>
    </row>
    <row r="115" spans="2:19">
      <c r="B115" s="42">
        <v>112</v>
      </c>
      <c r="C115" s="45"/>
      <c r="D115" s="25"/>
      <c r="E115" s="25"/>
      <c r="F115" s="25"/>
      <c r="G115" s="25"/>
      <c r="H115" s="37"/>
      <c r="I115" s="131"/>
      <c r="J115" s="129">
        <f t="shared" si="9"/>
        <v>0</v>
      </c>
      <c r="K115" s="61" t="str">
        <f t="shared" si="10"/>
        <v>-</v>
      </c>
      <c r="L115" s="30"/>
      <c r="M115" s="7">
        <f t="shared" si="11"/>
        <v>5.88</v>
      </c>
      <c r="N115" s="26" t="str">
        <f t="shared" si="8"/>
        <v>0</v>
      </c>
      <c r="O115" s="10">
        <f t="shared" si="12"/>
        <v>2.94</v>
      </c>
      <c r="P115" s="52"/>
      <c r="Q115" s="52"/>
      <c r="R115" s="25"/>
      <c r="S115" s="53"/>
    </row>
    <row r="116" spans="2:19">
      <c r="B116" s="42">
        <v>113</v>
      </c>
      <c r="C116" s="45"/>
      <c r="D116" s="25"/>
      <c r="E116" s="25"/>
      <c r="F116" s="25"/>
      <c r="G116" s="25"/>
      <c r="H116" s="37"/>
      <c r="I116" s="131"/>
      <c r="J116" s="129">
        <f t="shared" si="9"/>
        <v>0</v>
      </c>
      <c r="K116" s="61" t="str">
        <f t="shared" si="10"/>
        <v>-</v>
      </c>
      <c r="L116" s="30"/>
      <c r="M116" s="7">
        <f t="shared" si="11"/>
        <v>5.88</v>
      </c>
      <c r="N116" s="26" t="str">
        <f t="shared" si="8"/>
        <v>0</v>
      </c>
      <c r="O116" s="10">
        <f t="shared" si="12"/>
        <v>2.94</v>
      </c>
      <c r="P116" s="52"/>
      <c r="Q116" s="52"/>
      <c r="R116" s="25"/>
      <c r="S116" s="53"/>
    </row>
    <row r="117" spans="2:19">
      <c r="B117" s="42">
        <v>114</v>
      </c>
      <c r="C117" s="45"/>
      <c r="D117" s="25"/>
      <c r="E117" s="25"/>
      <c r="F117" s="25"/>
      <c r="G117" s="25"/>
      <c r="H117" s="37"/>
      <c r="I117" s="131"/>
      <c r="J117" s="129">
        <f t="shared" si="9"/>
        <v>0</v>
      </c>
      <c r="K117" s="61" t="str">
        <f t="shared" si="10"/>
        <v>-</v>
      </c>
      <c r="L117" s="30"/>
      <c r="M117" s="7">
        <f t="shared" si="11"/>
        <v>5.88</v>
      </c>
      <c r="N117" s="26" t="str">
        <f t="shared" si="8"/>
        <v>0</v>
      </c>
      <c r="O117" s="10">
        <f t="shared" si="12"/>
        <v>2.94</v>
      </c>
      <c r="P117" s="52"/>
      <c r="Q117" s="52"/>
      <c r="R117" s="25"/>
      <c r="S117" s="53"/>
    </row>
    <row r="118" spans="2:19">
      <c r="B118" s="42">
        <v>115</v>
      </c>
      <c r="C118" s="45"/>
      <c r="D118" s="25"/>
      <c r="E118" s="25"/>
      <c r="F118" s="25"/>
      <c r="G118" s="25"/>
      <c r="H118" s="37"/>
      <c r="I118" s="131"/>
      <c r="J118" s="129">
        <f t="shared" si="9"/>
        <v>0</v>
      </c>
      <c r="K118" s="61" t="str">
        <f t="shared" si="10"/>
        <v>-</v>
      </c>
      <c r="L118" s="30"/>
      <c r="M118" s="7">
        <f t="shared" si="11"/>
        <v>5.88</v>
      </c>
      <c r="N118" s="26" t="str">
        <f t="shared" si="8"/>
        <v>0</v>
      </c>
      <c r="O118" s="10">
        <f t="shared" si="12"/>
        <v>2.94</v>
      </c>
      <c r="P118" s="52"/>
      <c r="Q118" s="52"/>
      <c r="R118" s="25"/>
      <c r="S118" s="53"/>
    </row>
    <row r="119" spans="2:19">
      <c r="B119" s="42">
        <v>116</v>
      </c>
      <c r="C119" s="45"/>
      <c r="D119" s="25"/>
      <c r="E119" s="25"/>
      <c r="F119" s="25"/>
      <c r="G119" s="25"/>
      <c r="H119" s="37"/>
      <c r="I119" s="131"/>
      <c r="J119" s="129">
        <f t="shared" si="9"/>
        <v>0</v>
      </c>
      <c r="K119" s="61" t="str">
        <f t="shared" si="10"/>
        <v>-</v>
      </c>
      <c r="L119" s="30"/>
      <c r="M119" s="7">
        <f t="shared" si="11"/>
        <v>5.88</v>
      </c>
      <c r="N119" s="26" t="str">
        <f t="shared" si="8"/>
        <v>0</v>
      </c>
      <c r="O119" s="10">
        <f t="shared" si="12"/>
        <v>2.94</v>
      </c>
      <c r="P119" s="52"/>
      <c r="Q119" s="52"/>
      <c r="R119" s="25"/>
      <c r="S119" s="53"/>
    </row>
    <row r="120" spans="2:19">
      <c r="B120" s="42">
        <v>117</v>
      </c>
      <c r="C120" s="45"/>
      <c r="D120" s="25"/>
      <c r="E120" s="25"/>
      <c r="F120" s="25"/>
      <c r="G120" s="25"/>
      <c r="H120" s="37"/>
      <c r="I120" s="131"/>
      <c r="J120" s="129">
        <f t="shared" si="9"/>
        <v>0</v>
      </c>
      <c r="K120" s="61" t="str">
        <f t="shared" si="10"/>
        <v>-</v>
      </c>
      <c r="L120" s="30"/>
      <c r="M120" s="7">
        <f t="shared" si="11"/>
        <v>5.88</v>
      </c>
      <c r="N120" s="26" t="str">
        <f t="shared" si="8"/>
        <v>0</v>
      </c>
      <c r="O120" s="10">
        <f t="shared" si="12"/>
        <v>2.94</v>
      </c>
      <c r="P120" s="52"/>
      <c r="Q120" s="52"/>
      <c r="R120" s="25"/>
      <c r="S120" s="53"/>
    </row>
    <row r="121" spans="2:19">
      <c r="B121" s="42">
        <v>118</v>
      </c>
      <c r="C121" s="45"/>
      <c r="D121" s="25"/>
      <c r="E121" s="25"/>
      <c r="F121" s="25"/>
      <c r="G121" s="25"/>
      <c r="H121" s="37"/>
      <c r="I121" s="131"/>
      <c r="J121" s="129">
        <f t="shared" si="9"/>
        <v>0</v>
      </c>
      <c r="K121" s="61" t="str">
        <f t="shared" si="10"/>
        <v>-</v>
      </c>
      <c r="L121" s="30"/>
      <c r="M121" s="7">
        <f t="shared" si="11"/>
        <v>5.88</v>
      </c>
      <c r="N121" s="26" t="str">
        <f t="shared" si="8"/>
        <v>0</v>
      </c>
      <c r="O121" s="10">
        <f t="shared" si="12"/>
        <v>2.94</v>
      </c>
      <c r="P121" s="52"/>
      <c r="Q121" s="52"/>
      <c r="R121" s="25"/>
      <c r="S121" s="53"/>
    </row>
    <row r="122" spans="2:19">
      <c r="B122" s="42">
        <v>119</v>
      </c>
      <c r="C122" s="45"/>
      <c r="D122" s="25"/>
      <c r="E122" s="25"/>
      <c r="F122" s="25"/>
      <c r="G122" s="25"/>
      <c r="H122" s="37"/>
      <c r="I122" s="131"/>
      <c r="J122" s="129">
        <f t="shared" si="9"/>
        <v>0</v>
      </c>
      <c r="K122" s="61" t="str">
        <f t="shared" si="10"/>
        <v>-</v>
      </c>
      <c r="L122" s="30"/>
      <c r="M122" s="7">
        <f t="shared" si="11"/>
        <v>5.88</v>
      </c>
      <c r="N122" s="26" t="str">
        <f t="shared" si="8"/>
        <v>0</v>
      </c>
      <c r="O122" s="10">
        <f t="shared" si="12"/>
        <v>2.94</v>
      </c>
      <c r="P122" s="52"/>
      <c r="Q122" s="52"/>
      <c r="R122" s="25"/>
      <c r="S122" s="53"/>
    </row>
    <row r="123" spans="2:19">
      <c r="B123" s="42">
        <v>120</v>
      </c>
      <c r="C123" s="45"/>
      <c r="D123" s="25"/>
      <c r="E123" s="25"/>
      <c r="F123" s="25"/>
      <c r="G123" s="25"/>
      <c r="H123" s="37"/>
      <c r="I123" s="131"/>
      <c r="J123" s="129">
        <f t="shared" si="9"/>
        <v>0</v>
      </c>
      <c r="K123" s="61" t="str">
        <f t="shared" si="10"/>
        <v>-</v>
      </c>
      <c r="L123" s="30"/>
      <c r="M123" s="7">
        <f t="shared" si="11"/>
        <v>5.88</v>
      </c>
      <c r="N123" s="26" t="str">
        <f t="shared" si="8"/>
        <v>0</v>
      </c>
      <c r="O123" s="10">
        <f t="shared" si="12"/>
        <v>2.94</v>
      </c>
      <c r="P123" s="52"/>
      <c r="Q123" s="52"/>
      <c r="R123" s="25"/>
      <c r="S123" s="53"/>
    </row>
    <row r="124" spans="2:19">
      <c r="B124" s="42">
        <v>121</v>
      </c>
      <c r="C124" s="45"/>
      <c r="D124" s="25"/>
      <c r="E124" s="25"/>
      <c r="F124" s="25"/>
      <c r="G124" s="25"/>
      <c r="H124" s="37"/>
      <c r="I124" s="131"/>
      <c r="J124" s="129">
        <f t="shared" si="9"/>
        <v>0</v>
      </c>
      <c r="K124" s="61" t="str">
        <f t="shared" si="10"/>
        <v>-</v>
      </c>
      <c r="L124" s="30"/>
      <c r="M124" s="7">
        <f t="shared" si="11"/>
        <v>5.88</v>
      </c>
      <c r="N124" s="26" t="str">
        <f t="shared" si="8"/>
        <v>0</v>
      </c>
      <c r="O124" s="10">
        <f t="shared" si="12"/>
        <v>2.94</v>
      </c>
      <c r="P124" s="52"/>
      <c r="Q124" s="52"/>
      <c r="R124" s="25"/>
      <c r="S124" s="53"/>
    </row>
    <row r="125" spans="2:19">
      <c r="B125" s="42">
        <v>122</v>
      </c>
      <c r="C125" s="45"/>
      <c r="D125" s="25"/>
      <c r="E125" s="25"/>
      <c r="F125" s="25"/>
      <c r="G125" s="25"/>
      <c r="H125" s="37"/>
      <c r="I125" s="131"/>
      <c r="J125" s="129">
        <f t="shared" si="9"/>
        <v>0</v>
      </c>
      <c r="K125" s="61" t="str">
        <f t="shared" si="10"/>
        <v>-</v>
      </c>
      <c r="L125" s="30"/>
      <c r="M125" s="7">
        <f t="shared" si="11"/>
        <v>5.88</v>
      </c>
      <c r="N125" s="26" t="str">
        <f t="shared" si="8"/>
        <v>0</v>
      </c>
      <c r="O125" s="10">
        <f t="shared" si="12"/>
        <v>2.94</v>
      </c>
      <c r="P125" s="52"/>
      <c r="Q125" s="52"/>
      <c r="R125" s="25"/>
      <c r="S125" s="53"/>
    </row>
    <row r="126" spans="2:19">
      <c r="B126" s="42">
        <v>123</v>
      </c>
      <c r="C126" s="45"/>
      <c r="D126" s="25"/>
      <c r="E126" s="25"/>
      <c r="F126" s="25"/>
      <c r="G126" s="25"/>
      <c r="H126" s="37"/>
      <c r="I126" s="131"/>
      <c r="J126" s="129">
        <f t="shared" si="9"/>
        <v>0</v>
      </c>
      <c r="K126" s="61" t="str">
        <f t="shared" si="10"/>
        <v>-</v>
      </c>
      <c r="L126" s="30"/>
      <c r="M126" s="7">
        <f t="shared" si="11"/>
        <v>5.88</v>
      </c>
      <c r="N126" s="26" t="str">
        <f t="shared" si="8"/>
        <v>0</v>
      </c>
      <c r="O126" s="10">
        <f t="shared" si="12"/>
        <v>2.94</v>
      </c>
      <c r="P126" s="52"/>
      <c r="Q126" s="52"/>
      <c r="R126" s="25"/>
      <c r="S126" s="53"/>
    </row>
    <row r="127" spans="2:19">
      <c r="B127" s="42">
        <v>124</v>
      </c>
      <c r="C127" s="45"/>
      <c r="D127" s="25"/>
      <c r="E127" s="25"/>
      <c r="F127" s="25"/>
      <c r="G127" s="25"/>
      <c r="H127" s="37"/>
      <c r="I127" s="131"/>
      <c r="J127" s="129">
        <f t="shared" si="9"/>
        <v>0</v>
      </c>
      <c r="K127" s="61" t="str">
        <f t="shared" si="10"/>
        <v>-</v>
      </c>
      <c r="L127" s="30"/>
      <c r="M127" s="7">
        <f t="shared" si="11"/>
        <v>5.88</v>
      </c>
      <c r="N127" s="26" t="str">
        <f t="shared" si="8"/>
        <v>0</v>
      </c>
      <c r="O127" s="10">
        <f t="shared" si="12"/>
        <v>2.94</v>
      </c>
      <c r="P127" s="52"/>
      <c r="Q127" s="52"/>
      <c r="R127" s="25"/>
      <c r="S127" s="53"/>
    </row>
    <row r="128" spans="2:19">
      <c r="B128" s="42">
        <v>125</v>
      </c>
      <c r="C128" s="45"/>
      <c r="D128" s="25"/>
      <c r="E128" s="25"/>
      <c r="F128" s="25"/>
      <c r="G128" s="25"/>
      <c r="H128" s="37"/>
      <c r="I128" s="131"/>
      <c r="J128" s="129">
        <f t="shared" si="9"/>
        <v>0</v>
      </c>
      <c r="K128" s="61" t="str">
        <f t="shared" si="10"/>
        <v>-</v>
      </c>
      <c r="L128" s="30"/>
      <c r="M128" s="7">
        <f t="shared" si="11"/>
        <v>5.88</v>
      </c>
      <c r="N128" s="26" t="str">
        <f t="shared" si="8"/>
        <v>0</v>
      </c>
      <c r="O128" s="10">
        <f t="shared" si="12"/>
        <v>2.94</v>
      </c>
      <c r="P128" s="52"/>
      <c r="Q128" s="52"/>
      <c r="R128" s="25"/>
      <c r="S128" s="53"/>
    </row>
    <row r="129" spans="2:19">
      <c r="B129" s="42">
        <v>126</v>
      </c>
      <c r="C129" s="45"/>
      <c r="D129" s="25"/>
      <c r="E129" s="25"/>
      <c r="F129" s="25"/>
      <c r="G129" s="25"/>
      <c r="H129" s="37"/>
      <c r="I129" s="131"/>
      <c r="J129" s="129">
        <f t="shared" si="9"/>
        <v>0</v>
      </c>
      <c r="K129" s="61" t="str">
        <f t="shared" si="10"/>
        <v>-</v>
      </c>
      <c r="L129" s="30"/>
      <c r="M129" s="7">
        <f t="shared" si="11"/>
        <v>5.88</v>
      </c>
      <c r="N129" s="26" t="str">
        <f t="shared" si="8"/>
        <v>0</v>
      </c>
      <c r="O129" s="10">
        <f t="shared" si="12"/>
        <v>2.94</v>
      </c>
      <c r="P129" s="52"/>
      <c r="Q129" s="52"/>
      <c r="R129" s="25"/>
      <c r="S129" s="53"/>
    </row>
    <row r="130" spans="2:19">
      <c r="B130" s="42">
        <v>127</v>
      </c>
      <c r="C130" s="45"/>
      <c r="D130" s="25"/>
      <c r="E130" s="25"/>
      <c r="F130" s="25"/>
      <c r="G130" s="25"/>
      <c r="H130" s="37"/>
      <c r="I130" s="131"/>
      <c r="J130" s="129">
        <f t="shared" si="9"/>
        <v>0</v>
      </c>
      <c r="K130" s="61" t="str">
        <f t="shared" si="10"/>
        <v>-</v>
      </c>
      <c r="L130" s="30"/>
      <c r="M130" s="7">
        <f t="shared" si="11"/>
        <v>5.88</v>
      </c>
      <c r="N130" s="26" t="str">
        <f t="shared" si="8"/>
        <v>0</v>
      </c>
      <c r="O130" s="10">
        <f t="shared" si="12"/>
        <v>2.94</v>
      </c>
      <c r="P130" s="52"/>
      <c r="Q130" s="52"/>
      <c r="R130" s="25"/>
      <c r="S130" s="53"/>
    </row>
    <row r="131" spans="2:19">
      <c r="B131" s="42">
        <v>128</v>
      </c>
      <c r="C131" s="45"/>
      <c r="D131" s="25"/>
      <c r="E131" s="25"/>
      <c r="F131" s="25"/>
      <c r="G131" s="25"/>
      <c r="H131" s="37"/>
      <c r="I131" s="131"/>
      <c r="J131" s="129">
        <f t="shared" si="9"/>
        <v>0</v>
      </c>
      <c r="K131" s="61" t="str">
        <f t="shared" si="10"/>
        <v>-</v>
      </c>
      <c r="L131" s="30"/>
      <c r="M131" s="7">
        <f t="shared" si="11"/>
        <v>5.88</v>
      </c>
      <c r="N131" s="26" t="str">
        <f t="shared" si="8"/>
        <v>0</v>
      </c>
      <c r="O131" s="10">
        <f t="shared" si="12"/>
        <v>2.94</v>
      </c>
      <c r="P131" s="52"/>
      <c r="Q131" s="52"/>
      <c r="R131" s="25"/>
      <c r="S131" s="53"/>
    </row>
    <row r="132" spans="2:19">
      <c r="B132" s="42">
        <v>129</v>
      </c>
      <c r="C132" s="45"/>
      <c r="D132" s="25"/>
      <c r="E132" s="25"/>
      <c r="F132" s="25"/>
      <c r="G132" s="25"/>
      <c r="H132" s="37"/>
      <c r="I132" s="131"/>
      <c r="J132" s="129">
        <f t="shared" si="9"/>
        <v>0</v>
      </c>
      <c r="K132" s="61" t="str">
        <f t="shared" si="10"/>
        <v>-</v>
      </c>
      <c r="L132" s="30"/>
      <c r="M132" s="7">
        <f t="shared" si="11"/>
        <v>5.88</v>
      </c>
      <c r="N132" s="26" t="str">
        <f t="shared" si="8"/>
        <v>0</v>
      </c>
      <c r="O132" s="10">
        <f t="shared" si="12"/>
        <v>2.94</v>
      </c>
      <c r="P132" s="52"/>
      <c r="Q132" s="52"/>
      <c r="R132" s="25"/>
      <c r="S132" s="53"/>
    </row>
    <row r="133" spans="2:19">
      <c r="B133" s="42">
        <v>130</v>
      </c>
      <c r="C133" s="45"/>
      <c r="D133" s="25"/>
      <c r="E133" s="25"/>
      <c r="F133" s="25"/>
      <c r="G133" s="25"/>
      <c r="H133" s="37"/>
      <c r="I133" s="131"/>
      <c r="J133" s="129">
        <f t="shared" ref="J133:J196" si="13">(H133-1)*I133</f>
        <v>0</v>
      </c>
      <c r="K133" s="61" t="str">
        <f t="shared" si="10"/>
        <v>-</v>
      </c>
      <c r="L133" s="30"/>
      <c r="M133" s="7">
        <f t="shared" si="11"/>
        <v>5.88</v>
      </c>
      <c r="N133" s="26" t="str">
        <f t="shared" si="8"/>
        <v>0</v>
      </c>
      <c r="O133" s="10">
        <f t="shared" si="12"/>
        <v>2.94</v>
      </c>
      <c r="P133" s="52"/>
      <c r="Q133" s="52"/>
      <c r="R133" s="25"/>
      <c r="S133" s="53"/>
    </row>
    <row r="134" spans="2:19">
      <c r="B134" s="42">
        <v>131</v>
      </c>
      <c r="C134" s="45"/>
      <c r="D134" s="25"/>
      <c r="E134" s="25"/>
      <c r="F134" s="25"/>
      <c r="G134" s="25"/>
      <c r="H134" s="37"/>
      <c r="I134" s="131"/>
      <c r="J134" s="129">
        <f t="shared" si="13"/>
        <v>0</v>
      </c>
      <c r="K134" s="61" t="str">
        <f t="shared" si="10"/>
        <v>-</v>
      </c>
      <c r="L134" s="30"/>
      <c r="M134" s="7">
        <f t="shared" si="11"/>
        <v>5.88</v>
      </c>
      <c r="N134" s="26" t="str">
        <f t="shared" si="8"/>
        <v>0</v>
      </c>
      <c r="O134" s="10">
        <f t="shared" si="12"/>
        <v>2.94</v>
      </c>
      <c r="P134" s="52"/>
      <c r="Q134" s="52"/>
      <c r="R134" s="25"/>
      <c r="S134" s="53"/>
    </row>
    <row r="135" spans="2:19">
      <c r="B135" s="42">
        <v>132</v>
      </c>
      <c r="C135" s="45"/>
      <c r="D135" s="25"/>
      <c r="E135" s="25"/>
      <c r="F135" s="25"/>
      <c r="G135" s="25"/>
      <c r="H135" s="37"/>
      <c r="I135" s="131"/>
      <c r="J135" s="129">
        <f t="shared" si="13"/>
        <v>0</v>
      </c>
      <c r="K135" s="61" t="str">
        <f t="shared" si="10"/>
        <v>-</v>
      </c>
      <c r="L135" s="30"/>
      <c r="M135" s="7">
        <f t="shared" ref="M135:M198" si="14">L135+M134</f>
        <v>5.88</v>
      </c>
      <c r="N135" s="26" t="str">
        <f t="shared" si="8"/>
        <v>0</v>
      </c>
      <c r="O135" s="10">
        <f t="shared" ref="O135:O198" si="15">N135+O134</f>
        <v>2.94</v>
      </c>
      <c r="P135" s="52"/>
      <c r="Q135" s="52"/>
      <c r="R135" s="25"/>
      <c r="S135" s="53"/>
    </row>
    <row r="136" spans="2:19">
      <c r="B136" s="42">
        <v>133</v>
      </c>
      <c r="C136" s="45"/>
      <c r="D136" s="25"/>
      <c r="E136" s="25"/>
      <c r="F136" s="25"/>
      <c r="G136" s="25"/>
      <c r="H136" s="37"/>
      <c r="I136" s="131"/>
      <c r="J136" s="129">
        <f t="shared" si="13"/>
        <v>0</v>
      </c>
      <c r="K136" s="61" t="str">
        <f t="shared" si="10"/>
        <v>-</v>
      </c>
      <c r="L136" s="30"/>
      <c r="M136" s="7">
        <f t="shared" si="14"/>
        <v>5.88</v>
      </c>
      <c r="N136" s="26" t="str">
        <f t="shared" si="8"/>
        <v>0</v>
      </c>
      <c r="O136" s="10">
        <f t="shared" si="15"/>
        <v>2.94</v>
      </c>
      <c r="P136" s="52"/>
      <c r="Q136" s="52"/>
      <c r="R136" s="25"/>
      <c r="S136" s="53"/>
    </row>
    <row r="137" spans="2:19">
      <c r="B137" s="42">
        <v>134</v>
      </c>
      <c r="C137" s="45"/>
      <c r="D137" s="25"/>
      <c r="E137" s="25"/>
      <c r="F137" s="25"/>
      <c r="G137" s="25"/>
      <c r="H137" s="37"/>
      <c r="I137" s="131"/>
      <c r="J137" s="129">
        <f t="shared" si="13"/>
        <v>0</v>
      </c>
      <c r="K137" s="61" t="str">
        <f t="shared" si="10"/>
        <v>-</v>
      </c>
      <c r="L137" s="30"/>
      <c r="M137" s="7">
        <f t="shared" si="14"/>
        <v>5.88</v>
      </c>
      <c r="N137" s="26" t="str">
        <f t="shared" si="8"/>
        <v>0</v>
      </c>
      <c r="O137" s="10">
        <f t="shared" si="15"/>
        <v>2.94</v>
      </c>
      <c r="P137" s="52"/>
      <c r="Q137" s="52"/>
      <c r="R137" s="25"/>
      <c r="S137" s="53"/>
    </row>
    <row r="138" spans="2:19">
      <c r="B138" s="42">
        <v>135</v>
      </c>
      <c r="C138" s="45"/>
      <c r="D138" s="25"/>
      <c r="E138" s="25"/>
      <c r="F138" s="25"/>
      <c r="G138" s="25"/>
      <c r="H138" s="37"/>
      <c r="I138" s="131"/>
      <c r="J138" s="129">
        <f t="shared" si="13"/>
        <v>0</v>
      </c>
      <c r="K138" s="61" t="str">
        <f t="shared" si="10"/>
        <v>-</v>
      </c>
      <c r="L138" s="30"/>
      <c r="M138" s="7">
        <f t="shared" si="14"/>
        <v>5.88</v>
      </c>
      <c r="N138" s="26" t="str">
        <f t="shared" si="8"/>
        <v>0</v>
      </c>
      <c r="O138" s="10">
        <f t="shared" si="15"/>
        <v>2.94</v>
      </c>
      <c r="P138" s="52"/>
      <c r="Q138" s="52"/>
      <c r="R138" s="25"/>
      <c r="S138" s="53"/>
    </row>
    <row r="139" spans="2:19">
      <c r="B139" s="42">
        <v>136</v>
      </c>
      <c r="C139" s="45"/>
      <c r="D139" s="25"/>
      <c r="E139" s="25"/>
      <c r="F139" s="25"/>
      <c r="G139" s="25"/>
      <c r="H139" s="37"/>
      <c r="I139" s="131"/>
      <c r="J139" s="129">
        <f t="shared" si="13"/>
        <v>0</v>
      </c>
      <c r="K139" s="61" t="str">
        <f t="shared" si="10"/>
        <v>-</v>
      </c>
      <c r="L139" s="30"/>
      <c r="M139" s="7">
        <f t="shared" si="14"/>
        <v>5.88</v>
      </c>
      <c r="N139" s="26" t="str">
        <f t="shared" si="8"/>
        <v>0</v>
      </c>
      <c r="O139" s="10">
        <f t="shared" si="15"/>
        <v>2.94</v>
      </c>
      <c r="P139" s="52"/>
      <c r="Q139" s="52"/>
      <c r="R139" s="25"/>
      <c r="S139" s="53"/>
    </row>
    <row r="140" spans="2:19">
      <c r="B140" s="42">
        <v>137</v>
      </c>
      <c r="C140" s="45"/>
      <c r="D140" s="25"/>
      <c r="E140" s="25"/>
      <c r="F140" s="25"/>
      <c r="G140" s="25"/>
      <c r="H140" s="37"/>
      <c r="I140" s="131"/>
      <c r="J140" s="129">
        <f t="shared" si="13"/>
        <v>0</v>
      </c>
      <c r="K140" s="61" t="str">
        <f t="shared" si="10"/>
        <v>-</v>
      </c>
      <c r="L140" s="30"/>
      <c r="M140" s="7">
        <f t="shared" si="14"/>
        <v>5.88</v>
      </c>
      <c r="N140" s="26" t="str">
        <f t="shared" si="8"/>
        <v>0</v>
      </c>
      <c r="O140" s="10">
        <f t="shared" si="15"/>
        <v>2.94</v>
      </c>
      <c r="P140" s="52"/>
      <c r="Q140" s="52"/>
      <c r="R140" s="25"/>
      <c r="S140" s="53"/>
    </row>
    <row r="141" spans="2:19">
      <c r="B141" s="42">
        <v>138</v>
      </c>
      <c r="C141" s="45"/>
      <c r="D141" s="25"/>
      <c r="E141" s="25"/>
      <c r="F141" s="25"/>
      <c r="G141" s="25"/>
      <c r="H141" s="37"/>
      <c r="I141" s="131"/>
      <c r="J141" s="129">
        <f t="shared" si="13"/>
        <v>0</v>
      </c>
      <c r="K141" s="61" t="str">
        <f t="shared" si="10"/>
        <v>-</v>
      </c>
      <c r="L141" s="30"/>
      <c r="M141" s="7">
        <f t="shared" si="14"/>
        <v>5.88</v>
      </c>
      <c r="N141" s="26" t="str">
        <f t="shared" si="8"/>
        <v>0</v>
      </c>
      <c r="O141" s="10">
        <f t="shared" si="15"/>
        <v>2.94</v>
      </c>
      <c r="P141" s="52"/>
      <c r="Q141" s="52"/>
      <c r="R141" s="25"/>
      <c r="S141" s="53"/>
    </row>
    <row r="142" spans="2:19">
      <c r="B142" s="42">
        <v>139</v>
      </c>
      <c r="C142" s="45"/>
      <c r="D142" s="25"/>
      <c r="E142" s="25"/>
      <c r="F142" s="25"/>
      <c r="G142" s="25"/>
      <c r="H142" s="37"/>
      <c r="I142" s="131"/>
      <c r="J142" s="129">
        <f t="shared" si="13"/>
        <v>0</v>
      </c>
      <c r="K142" s="61" t="str">
        <f t="shared" si="10"/>
        <v>-</v>
      </c>
      <c r="L142" s="30"/>
      <c r="M142" s="7">
        <f t="shared" si="14"/>
        <v>5.88</v>
      </c>
      <c r="N142" s="26" t="str">
        <f t="shared" si="8"/>
        <v>0</v>
      </c>
      <c r="O142" s="10">
        <f t="shared" si="15"/>
        <v>2.94</v>
      </c>
      <c r="P142" s="52"/>
      <c r="Q142" s="52"/>
      <c r="R142" s="25"/>
      <c r="S142" s="53"/>
    </row>
    <row r="143" spans="2:19">
      <c r="B143" s="42">
        <v>140</v>
      </c>
      <c r="C143" s="45"/>
      <c r="D143" s="25"/>
      <c r="E143" s="25"/>
      <c r="F143" s="25"/>
      <c r="G143" s="25"/>
      <c r="H143" s="37"/>
      <c r="I143" s="131"/>
      <c r="J143" s="129">
        <f t="shared" si="13"/>
        <v>0</v>
      </c>
      <c r="K143" s="61" t="str">
        <f t="shared" si="10"/>
        <v>-</v>
      </c>
      <c r="L143" s="30"/>
      <c r="M143" s="7">
        <f t="shared" si="14"/>
        <v>5.88</v>
      </c>
      <c r="N143" s="26" t="str">
        <f t="shared" si="8"/>
        <v>0</v>
      </c>
      <c r="O143" s="10">
        <f t="shared" si="15"/>
        <v>2.94</v>
      </c>
      <c r="P143" s="52"/>
      <c r="Q143" s="52"/>
      <c r="R143" s="25"/>
      <c r="S143" s="53"/>
    </row>
    <row r="144" spans="2:19">
      <c r="B144" s="42">
        <v>141</v>
      </c>
      <c r="C144" s="45"/>
      <c r="D144" s="25"/>
      <c r="E144" s="25"/>
      <c r="F144" s="25"/>
      <c r="G144" s="25"/>
      <c r="H144" s="37"/>
      <c r="I144" s="131"/>
      <c r="J144" s="129">
        <f t="shared" si="13"/>
        <v>0</v>
      </c>
      <c r="K144" s="61" t="str">
        <f t="shared" si="10"/>
        <v>-</v>
      </c>
      <c r="L144" s="30"/>
      <c r="M144" s="7">
        <f t="shared" si="14"/>
        <v>5.88</v>
      </c>
      <c r="N144" s="26" t="str">
        <f t="shared" si="8"/>
        <v>0</v>
      </c>
      <c r="O144" s="10">
        <f t="shared" si="15"/>
        <v>2.94</v>
      </c>
      <c r="P144" s="52"/>
      <c r="Q144" s="52"/>
      <c r="R144" s="25"/>
      <c r="S144" s="53"/>
    </row>
    <row r="145" spans="2:19">
      <c r="B145" s="42">
        <v>142</v>
      </c>
      <c r="C145" s="45"/>
      <c r="D145" s="25"/>
      <c r="E145" s="25"/>
      <c r="F145" s="25"/>
      <c r="G145" s="25"/>
      <c r="H145" s="37"/>
      <c r="I145" s="131"/>
      <c r="J145" s="129">
        <f t="shared" si="13"/>
        <v>0</v>
      </c>
      <c r="K145" s="61" t="str">
        <f t="shared" si="10"/>
        <v>-</v>
      </c>
      <c r="L145" s="30"/>
      <c r="M145" s="7">
        <f t="shared" si="14"/>
        <v>5.88</v>
      </c>
      <c r="N145" s="26" t="str">
        <f t="shared" si="8"/>
        <v>0</v>
      </c>
      <c r="O145" s="10">
        <f t="shared" si="15"/>
        <v>2.94</v>
      </c>
      <c r="P145" s="52"/>
      <c r="Q145" s="52"/>
      <c r="R145" s="25"/>
      <c r="S145" s="53"/>
    </row>
    <row r="146" spans="2:19">
      <c r="B146" s="42">
        <v>143</v>
      </c>
      <c r="C146" s="45"/>
      <c r="D146" s="25"/>
      <c r="E146" s="25"/>
      <c r="F146" s="25"/>
      <c r="G146" s="25"/>
      <c r="H146" s="37"/>
      <c r="I146" s="131"/>
      <c r="J146" s="129">
        <f t="shared" si="13"/>
        <v>0</v>
      </c>
      <c r="K146" s="61" t="str">
        <f t="shared" si="10"/>
        <v>-</v>
      </c>
      <c r="L146" s="30"/>
      <c r="M146" s="7">
        <f t="shared" si="14"/>
        <v>5.88</v>
      </c>
      <c r="N146" s="26" t="str">
        <f t="shared" si="8"/>
        <v>0</v>
      </c>
      <c r="O146" s="10">
        <f t="shared" si="15"/>
        <v>2.94</v>
      </c>
      <c r="P146" s="52"/>
      <c r="Q146" s="52"/>
      <c r="R146" s="25"/>
      <c r="S146" s="53"/>
    </row>
    <row r="147" spans="2:19">
      <c r="B147" s="42">
        <v>144</v>
      </c>
      <c r="C147" s="45"/>
      <c r="D147" s="25"/>
      <c r="E147" s="25"/>
      <c r="F147" s="25"/>
      <c r="G147" s="25"/>
      <c r="H147" s="37"/>
      <c r="I147" s="131"/>
      <c r="J147" s="129">
        <f t="shared" si="13"/>
        <v>0</v>
      </c>
      <c r="K147" s="61" t="str">
        <f t="shared" si="10"/>
        <v>-</v>
      </c>
      <c r="L147" s="30"/>
      <c r="M147" s="7">
        <f t="shared" si="14"/>
        <v>5.88</v>
      </c>
      <c r="N147" s="26" t="str">
        <f t="shared" si="8"/>
        <v>0</v>
      </c>
      <c r="O147" s="10">
        <f t="shared" si="15"/>
        <v>2.94</v>
      </c>
      <c r="P147" s="52"/>
      <c r="Q147" s="52"/>
      <c r="R147" s="25"/>
      <c r="S147" s="53"/>
    </row>
    <row r="148" spans="2:19">
      <c r="B148" s="42">
        <v>145</v>
      </c>
      <c r="C148" s="45"/>
      <c r="D148" s="25"/>
      <c r="E148" s="25"/>
      <c r="F148" s="25"/>
      <c r="G148" s="25"/>
      <c r="H148" s="37"/>
      <c r="I148" s="131"/>
      <c r="J148" s="129">
        <f t="shared" si="13"/>
        <v>0</v>
      </c>
      <c r="K148" s="61" t="str">
        <f t="shared" si="10"/>
        <v>-</v>
      </c>
      <c r="L148" s="30"/>
      <c r="M148" s="7">
        <f t="shared" si="14"/>
        <v>5.88</v>
      </c>
      <c r="N148" s="26" t="str">
        <f t="shared" si="8"/>
        <v>0</v>
      </c>
      <c r="O148" s="10">
        <f t="shared" si="15"/>
        <v>2.94</v>
      </c>
      <c r="P148" s="52"/>
      <c r="Q148" s="52"/>
      <c r="R148" s="25"/>
      <c r="S148" s="53"/>
    </row>
    <row r="149" spans="2:19">
      <c r="B149" s="42">
        <v>146</v>
      </c>
      <c r="C149" s="45"/>
      <c r="D149" s="25"/>
      <c r="E149" s="25"/>
      <c r="F149" s="25"/>
      <c r="G149" s="25"/>
      <c r="H149" s="37"/>
      <c r="I149" s="131"/>
      <c r="J149" s="129">
        <f t="shared" si="13"/>
        <v>0</v>
      </c>
      <c r="K149" s="61" t="str">
        <f t="shared" si="10"/>
        <v>-</v>
      </c>
      <c r="L149" s="30"/>
      <c r="M149" s="7">
        <f t="shared" si="14"/>
        <v>5.88</v>
      </c>
      <c r="N149" s="26" t="str">
        <f t="shared" si="8"/>
        <v>0</v>
      </c>
      <c r="O149" s="10">
        <f t="shared" si="15"/>
        <v>2.94</v>
      </c>
      <c r="P149" s="52"/>
      <c r="Q149" s="52"/>
      <c r="R149" s="25"/>
      <c r="S149" s="53"/>
    </row>
    <row r="150" spans="2:19">
      <c r="B150" s="42">
        <v>147</v>
      </c>
      <c r="C150" s="45"/>
      <c r="D150" s="25"/>
      <c r="E150" s="25"/>
      <c r="F150" s="25"/>
      <c r="G150" s="25"/>
      <c r="H150" s="37"/>
      <c r="I150" s="131"/>
      <c r="J150" s="129">
        <f t="shared" si="13"/>
        <v>0</v>
      </c>
      <c r="K150" s="61" t="str">
        <f t="shared" si="10"/>
        <v>-</v>
      </c>
      <c r="L150" s="30"/>
      <c r="M150" s="7">
        <f t="shared" si="14"/>
        <v>5.88</v>
      </c>
      <c r="N150" s="26" t="str">
        <f t="shared" si="8"/>
        <v>0</v>
      </c>
      <c r="O150" s="10">
        <f t="shared" si="15"/>
        <v>2.94</v>
      </c>
      <c r="P150" s="52"/>
      <c r="Q150" s="52"/>
      <c r="R150" s="25"/>
      <c r="S150" s="53"/>
    </row>
    <row r="151" spans="2:19">
      <c r="B151" s="42">
        <v>148</v>
      </c>
      <c r="C151" s="45"/>
      <c r="D151" s="25"/>
      <c r="E151" s="25"/>
      <c r="F151" s="25"/>
      <c r="G151" s="25"/>
      <c r="H151" s="37"/>
      <c r="I151" s="131"/>
      <c r="J151" s="129">
        <f t="shared" si="13"/>
        <v>0</v>
      </c>
      <c r="K151" s="61" t="str">
        <f t="shared" si="10"/>
        <v>-</v>
      </c>
      <c r="L151" s="30"/>
      <c r="M151" s="7">
        <f t="shared" si="14"/>
        <v>5.88</v>
      </c>
      <c r="N151" s="26" t="str">
        <f t="shared" si="8"/>
        <v>0</v>
      </c>
      <c r="O151" s="10">
        <f t="shared" si="15"/>
        <v>2.94</v>
      </c>
      <c r="P151" s="52"/>
      <c r="Q151" s="52"/>
      <c r="R151" s="25"/>
      <c r="S151" s="53"/>
    </row>
    <row r="152" spans="2:19">
      <c r="B152" s="42">
        <v>149</v>
      </c>
      <c r="C152" s="45"/>
      <c r="D152" s="25"/>
      <c r="E152" s="25"/>
      <c r="F152" s="25"/>
      <c r="G152" s="25"/>
      <c r="H152" s="37"/>
      <c r="I152" s="131"/>
      <c r="J152" s="129">
        <f t="shared" si="13"/>
        <v>0</v>
      </c>
      <c r="K152" s="61" t="str">
        <f t="shared" si="10"/>
        <v>-</v>
      </c>
      <c r="L152" s="30"/>
      <c r="M152" s="7">
        <f t="shared" si="14"/>
        <v>5.88</v>
      </c>
      <c r="N152" s="26" t="str">
        <f t="shared" si="8"/>
        <v>0</v>
      </c>
      <c r="O152" s="10">
        <f t="shared" si="15"/>
        <v>2.94</v>
      </c>
      <c r="P152" s="52"/>
      <c r="Q152" s="52"/>
      <c r="R152" s="25"/>
      <c r="S152" s="53"/>
    </row>
    <row r="153" spans="2:19">
      <c r="B153" s="42">
        <v>150</v>
      </c>
      <c r="C153" s="45"/>
      <c r="D153" s="25"/>
      <c r="E153" s="25"/>
      <c r="F153" s="25"/>
      <c r="G153" s="25"/>
      <c r="H153" s="37"/>
      <c r="I153" s="131"/>
      <c r="J153" s="129">
        <f t="shared" si="13"/>
        <v>0</v>
      </c>
      <c r="K153" s="61" t="str">
        <f t="shared" si="10"/>
        <v>-</v>
      </c>
      <c r="L153" s="30"/>
      <c r="M153" s="7">
        <f t="shared" si="14"/>
        <v>5.88</v>
      </c>
      <c r="N153" s="26" t="str">
        <f t="shared" si="8"/>
        <v>0</v>
      </c>
      <c r="O153" s="10">
        <f t="shared" si="15"/>
        <v>2.94</v>
      </c>
      <c r="P153" s="52"/>
      <c r="Q153" s="52"/>
      <c r="R153" s="25"/>
      <c r="S153" s="53"/>
    </row>
    <row r="154" spans="2:19">
      <c r="B154" s="42">
        <v>151</v>
      </c>
      <c r="C154" s="45"/>
      <c r="D154" s="25"/>
      <c r="E154" s="25"/>
      <c r="F154" s="25"/>
      <c r="G154" s="25"/>
      <c r="H154" s="37"/>
      <c r="I154" s="131"/>
      <c r="J154" s="129">
        <f t="shared" si="13"/>
        <v>0</v>
      </c>
      <c r="K154" s="61" t="str">
        <f t="shared" si="10"/>
        <v>-</v>
      </c>
      <c r="L154" s="30"/>
      <c r="M154" s="7">
        <f t="shared" si="14"/>
        <v>5.88</v>
      </c>
      <c r="N154" s="26" t="str">
        <f t="shared" si="8"/>
        <v>0</v>
      </c>
      <c r="O154" s="10">
        <f t="shared" si="15"/>
        <v>2.94</v>
      </c>
      <c r="P154" s="52"/>
      <c r="Q154" s="52"/>
      <c r="R154" s="25"/>
      <c r="S154" s="53"/>
    </row>
    <row r="155" spans="2:19">
      <c r="B155" s="42">
        <v>152</v>
      </c>
      <c r="C155" s="45"/>
      <c r="D155" s="25"/>
      <c r="E155" s="25"/>
      <c r="F155" s="25"/>
      <c r="G155" s="25"/>
      <c r="H155" s="37"/>
      <c r="I155" s="131"/>
      <c r="J155" s="129">
        <f t="shared" si="13"/>
        <v>0</v>
      </c>
      <c r="K155" s="61" t="str">
        <f t="shared" si="10"/>
        <v>-</v>
      </c>
      <c r="L155" s="30"/>
      <c r="M155" s="7">
        <f t="shared" si="14"/>
        <v>5.88</v>
      </c>
      <c r="N155" s="26" t="str">
        <f t="shared" si="8"/>
        <v>0</v>
      </c>
      <c r="O155" s="10">
        <f t="shared" si="15"/>
        <v>2.94</v>
      </c>
      <c r="P155" s="52"/>
      <c r="Q155" s="52"/>
      <c r="R155" s="25"/>
      <c r="S155" s="53"/>
    </row>
    <row r="156" spans="2:19">
      <c r="B156" s="42">
        <v>153</v>
      </c>
      <c r="C156" s="45"/>
      <c r="D156" s="25"/>
      <c r="E156" s="25"/>
      <c r="F156" s="25"/>
      <c r="G156" s="25"/>
      <c r="H156" s="37"/>
      <c r="I156" s="131"/>
      <c r="J156" s="129">
        <f t="shared" si="13"/>
        <v>0</v>
      </c>
      <c r="K156" s="61" t="str">
        <f t="shared" si="10"/>
        <v>-</v>
      </c>
      <c r="L156" s="30"/>
      <c r="M156" s="7">
        <f t="shared" si="14"/>
        <v>5.88</v>
      </c>
      <c r="N156" s="26" t="str">
        <f t="shared" si="8"/>
        <v>0</v>
      </c>
      <c r="O156" s="10">
        <f t="shared" si="15"/>
        <v>2.94</v>
      </c>
      <c r="P156" s="52"/>
      <c r="Q156" s="52"/>
      <c r="R156" s="25"/>
      <c r="S156" s="53"/>
    </row>
    <row r="157" spans="2:19">
      <c r="B157" s="42">
        <v>154</v>
      </c>
      <c r="C157" s="45"/>
      <c r="D157" s="25"/>
      <c r="E157" s="25"/>
      <c r="F157" s="25"/>
      <c r="G157" s="25"/>
      <c r="H157" s="37"/>
      <c r="I157" s="131"/>
      <c r="J157" s="129">
        <f t="shared" si="13"/>
        <v>0</v>
      </c>
      <c r="K157" s="61" t="str">
        <f t="shared" si="10"/>
        <v>-</v>
      </c>
      <c r="L157" s="30"/>
      <c r="M157" s="7">
        <f t="shared" si="14"/>
        <v>5.88</v>
      </c>
      <c r="N157" s="26" t="str">
        <f t="shared" si="8"/>
        <v>0</v>
      </c>
      <c r="O157" s="10">
        <f t="shared" si="15"/>
        <v>2.94</v>
      </c>
      <c r="P157" s="52"/>
      <c r="Q157" s="52"/>
      <c r="R157" s="25"/>
      <c r="S157" s="53"/>
    </row>
    <row r="158" spans="2:19">
      <c r="B158" s="42">
        <v>155</v>
      </c>
      <c r="C158" s="45"/>
      <c r="D158" s="25"/>
      <c r="E158" s="25"/>
      <c r="F158" s="25"/>
      <c r="G158" s="25"/>
      <c r="H158" s="37"/>
      <c r="I158" s="131"/>
      <c r="J158" s="129">
        <f t="shared" si="13"/>
        <v>0</v>
      </c>
      <c r="K158" s="61" t="str">
        <f t="shared" si="10"/>
        <v>-</v>
      </c>
      <c r="L158" s="30"/>
      <c r="M158" s="7">
        <f t="shared" si="14"/>
        <v>5.88</v>
      </c>
      <c r="N158" s="26" t="str">
        <f t="shared" si="8"/>
        <v>0</v>
      </c>
      <c r="O158" s="10">
        <f t="shared" si="15"/>
        <v>2.94</v>
      </c>
      <c r="P158" s="52"/>
      <c r="Q158" s="52"/>
      <c r="R158" s="25"/>
      <c r="S158" s="53"/>
    </row>
    <row r="159" spans="2:19">
      <c r="B159" s="42">
        <v>156</v>
      </c>
      <c r="C159" s="45"/>
      <c r="D159" s="25"/>
      <c r="E159" s="25"/>
      <c r="F159" s="25"/>
      <c r="G159" s="25"/>
      <c r="H159" s="37"/>
      <c r="I159" s="131"/>
      <c r="J159" s="129">
        <f t="shared" si="13"/>
        <v>0</v>
      </c>
      <c r="K159" s="61" t="str">
        <f t="shared" si="10"/>
        <v>-</v>
      </c>
      <c r="L159" s="30"/>
      <c r="M159" s="7">
        <f t="shared" si="14"/>
        <v>5.88</v>
      </c>
      <c r="N159" s="26" t="str">
        <f t="shared" si="8"/>
        <v>0</v>
      </c>
      <c r="O159" s="10">
        <f t="shared" si="15"/>
        <v>2.94</v>
      </c>
      <c r="P159" s="52"/>
      <c r="Q159" s="52"/>
      <c r="R159" s="25"/>
      <c r="S159" s="53"/>
    </row>
    <row r="160" spans="2:19">
      <c r="B160" s="42">
        <v>157</v>
      </c>
      <c r="C160" s="45"/>
      <c r="D160" s="25"/>
      <c r="E160" s="25"/>
      <c r="F160" s="25"/>
      <c r="G160" s="25"/>
      <c r="H160" s="37"/>
      <c r="I160" s="131"/>
      <c r="J160" s="129">
        <f t="shared" si="13"/>
        <v>0</v>
      </c>
      <c r="K160" s="61" t="str">
        <f t="shared" si="10"/>
        <v>-</v>
      </c>
      <c r="L160" s="30"/>
      <c r="M160" s="7">
        <f t="shared" si="14"/>
        <v>5.88</v>
      </c>
      <c r="N160" s="26" t="str">
        <f t="shared" si="8"/>
        <v>0</v>
      </c>
      <c r="O160" s="10">
        <f t="shared" si="15"/>
        <v>2.94</v>
      </c>
      <c r="P160" s="52"/>
      <c r="Q160" s="52"/>
      <c r="R160" s="25"/>
      <c r="S160" s="53"/>
    </row>
    <row r="161" spans="2:19">
      <c r="B161" s="42">
        <v>158</v>
      </c>
      <c r="C161" s="45"/>
      <c r="D161" s="25"/>
      <c r="E161" s="25"/>
      <c r="F161" s="25"/>
      <c r="G161" s="25"/>
      <c r="H161" s="37"/>
      <c r="I161" s="131"/>
      <c r="J161" s="129">
        <f t="shared" si="13"/>
        <v>0</v>
      </c>
      <c r="K161" s="61" t="str">
        <f t="shared" si="10"/>
        <v>-</v>
      </c>
      <c r="L161" s="30"/>
      <c r="M161" s="7">
        <f t="shared" si="14"/>
        <v>5.88</v>
      </c>
      <c r="N161" s="26" t="str">
        <f t="shared" si="8"/>
        <v>0</v>
      </c>
      <c r="O161" s="10">
        <f t="shared" si="15"/>
        <v>2.94</v>
      </c>
      <c r="P161" s="52"/>
      <c r="Q161" s="52"/>
      <c r="R161" s="25"/>
      <c r="S161" s="53"/>
    </row>
    <row r="162" spans="2:19">
      <c r="B162" s="42">
        <v>159</v>
      </c>
      <c r="C162" s="45"/>
      <c r="D162" s="25"/>
      <c r="E162" s="25"/>
      <c r="F162" s="25"/>
      <c r="G162" s="25"/>
      <c r="H162" s="37"/>
      <c r="I162" s="131"/>
      <c r="J162" s="129">
        <f t="shared" si="13"/>
        <v>0</v>
      </c>
      <c r="K162" s="61" t="str">
        <f t="shared" si="10"/>
        <v>-</v>
      </c>
      <c r="L162" s="30"/>
      <c r="M162" s="7">
        <f t="shared" si="14"/>
        <v>5.88</v>
      </c>
      <c r="N162" s="26" t="str">
        <f t="shared" si="8"/>
        <v>0</v>
      </c>
      <c r="O162" s="10">
        <f t="shared" si="15"/>
        <v>2.94</v>
      </c>
      <c r="P162" s="52"/>
      <c r="Q162" s="52"/>
      <c r="R162" s="25"/>
      <c r="S162" s="53"/>
    </row>
    <row r="163" spans="2:19">
      <c r="B163" s="42">
        <v>160</v>
      </c>
      <c r="C163" s="45"/>
      <c r="D163" s="25"/>
      <c r="E163" s="25"/>
      <c r="F163" s="25"/>
      <c r="G163" s="25"/>
      <c r="H163" s="37"/>
      <c r="I163" s="131"/>
      <c r="J163" s="129">
        <f t="shared" si="13"/>
        <v>0</v>
      </c>
      <c r="K163" s="61" t="str">
        <f t="shared" ref="K163:K226" si="16">IFERROR(((J163/G163)*100),"-")</f>
        <v>-</v>
      </c>
      <c r="L163" s="30"/>
      <c r="M163" s="7">
        <f t="shared" si="14"/>
        <v>5.88</v>
      </c>
      <c r="N163" s="26" t="str">
        <f t="shared" si="8"/>
        <v>0</v>
      </c>
      <c r="O163" s="10">
        <f t="shared" si="15"/>
        <v>2.94</v>
      </c>
      <c r="P163" s="52"/>
      <c r="Q163" s="52"/>
      <c r="R163" s="25"/>
      <c r="S163" s="53"/>
    </row>
    <row r="164" spans="2:19">
      <c r="B164" s="42">
        <v>161</v>
      </c>
      <c r="C164" s="45"/>
      <c r="D164" s="25"/>
      <c r="E164" s="25"/>
      <c r="F164" s="25"/>
      <c r="G164" s="25"/>
      <c r="H164" s="37"/>
      <c r="I164" s="131"/>
      <c r="J164" s="129">
        <f t="shared" si="13"/>
        <v>0</v>
      </c>
      <c r="K164" s="61" t="str">
        <f t="shared" si="16"/>
        <v>-</v>
      </c>
      <c r="L164" s="30"/>
      <c r="M164" s="7">
        <f t="shared" si="14"/>
        <v>5.88</v>
      </c>
      <c r="N164" s="26" t="str">
        <f t="shared" si="8"/>
        <v>0</v>
      </c>
      <c r="O164" s="10">
        <f t="shared" si="15"/>
        <v>2.94</v>
      </c>
      <c r="P164" s="52"/>
      <c r="Q164" s="52"/>
      <c r="R164" s="25"/>
      <c r="S164" s="53"/>
    </row>
    <row r="165" spans="2:19">
      <c r="B165" s="42">
        <v>162</v>
      </c>
      <c r="C165" s="45"/>
      <c r="D165" s="25"/>
      <c r="E165" s="25"/>
      <c r="F165" s="25"/>
      <c r="G165" s="25"/>
      <c r="H165" s="37"/>
      <c r="I165" s="131"/>
      <c r="J165" s="129">
        <f t="shared" si="13"/>
        <v>0</v>
      </c>
      <c r="K165" s="61" t="str">
        <f t="shared" si="16"/>
        <v>-</v>
      </c>
      <c r="L165" s="30"/>
      <c r="M165" s="7">
        <f t="shared" si="14"/>
        <v>5.88</v>
      </c>
      <c r="N165" s="26" t="str">
        <f t="shared" si="8"/>
        <v>0</v>
      </c>
      <c r="O165" s="10">
        <f t="shared" si="15"/>
        <v>2.94</v>
      </c>
      <c r="P165" s="52"/>
      <c r="Q165" s="52"/>
      <c r="R165" s="25"/>
      <c r="S165" s="53"/>
    </row>
    <row r="166" spans="2:19">
      <c r="B166" s="42">
        <v>163</v>
      </c>
      <c r="C166" s="45"/>
      <c r="D166" s="25"/>
      <c r="E166" s="25"/>
      <c r="F166" s="25"/>
      <c r="G166" s="25"/>
      <c r="H166" s="37"/>
      <c r="I166" s="131"/>
      <c r="J166" s="129">
        <f t="shared" si="13"/>
        <v>0</v>
      </c>
      <c r="K166" s="61" t="str">
        <f t="shared" si="16"/>
        <v>-</v>
      </c>
      <c r="L166" s="30"/>
      <c r="M166" s="7">
        <f t="shared" si="14"/>
        <v>5.88</v>
      </c>
      <c r="N166" s="26" t="str">
        <f t="shared" si="8"/>
        <v>0</v>
      </c>
      <c r="O166" s="10">
        <f t="shared" si="15"/>
        <v>2.94</v>
      </c>
      <c r="P166" s="52"/>
      <c r="Q166" s="52"/>
      <c r="R166" s="25"/>
      <c r="S166" s="53"/>
    </row>
    <row r="167" spans="2:19">
      <c r="B167" s="42">
        <v>164</v>
      </c>
      <c r="C167" s="45"/>
      <c r="D167" s="25"/>
      <c r="E167" s="25"/>
      <c r="F167" s="25"/>
      <c r="G167" s="25"/>
      <c r="H167" s="37"/>
      <c r="I167" s="131"/>
      <c r="J167" s="129">
        <f t="shared" si="13"/>
        <v>0</v>
      </c>
      <c r="K167" s="61" t="str">
        <f t="shared" si="16"/>
        <v>-</v>
      </c>
      <c r="L167" s="30"/>
      <c r="M167" s="7">
        <f t="shared" si="14"/>
        <v>5.88</v>
      </c>
      <c r="N167" s="26" t="str">
        <f t="shared" si="8"/>
        <v>0</v>
      </c>
      <c r="O167" s="10">
        <f t="shared" si="15"/>
        <v>2.94</v>
      </c>
      <c r="P167" s="52"/>
      <c r="Q167" s="52"/>
      <c r="R167" s="25"/>
      <c r="S167" s="53"/>
    </row>
    <row r="168" spans="2:19">
      <c r="B168" s="42">
        <v>165</v>
      </c>
      <c r="C168" s="45"/>
      <c r="D168" s="25"/>
      <c r="E168" s="25"/>
      <c r="F168" s="25"/>
      <c r="G168" s="25"/>
      <c r="H168" s="37"/>
      <c r="I168" s="131"/>
      <c r="J168" s="129">
        <f t="shared" si="13"/>
        <v>0</v>
      </c>
      <c r="K168" s="61" t="str">
        <f t="shared" si="16"/>
        <v>-</v>
      </c>
      <c r="L168" s="30"/>
      <c r="M168" s="7">
        <f t="shared" si="14"/>
        <v>5.88</v>
      </c>
      <c r="N168" s="26" t="str">
        <f t="shared" si="8"/>
        <v>0</v>
      </c>
      <c r="O168" s="10">
        <f t="shared" si="15"/>
        <v>2.94</v>
      </c>
      <c r="P168" s="52"/>
      <c r="Q168" s="52"/>
      <c r="R168" s="25"/>
      <c r="S168" s="53"/>
    </row>
    <row r="169" spans="2:19">
      <c r="B169" s="42">
        <v>166</v>
      </c>
      <c r="C169" s="45"/>
      <c r="D169" s="25"/>
      <c r="E169" s="25"/>
      <c r="F169" s="25"/>
      <c r="G169" s="25"/>
      <c r="H169" s="37"/>
      <c r="I169" s="131"/>
      <c r="J169" s="129">
        <f t="shared" si="13"/>
        <v>0</v>
      </c>
      <c r="K169" s="61" t="str">
        <f t="shared" si="16"/>
        <v>-</v>
      </c>
      <c r="L169" s="30"/>
      <c r="M169" s="7">
        <f t="shared" si="14"/>
        <v>5.88</v>
      </c>
      <c r="N169" s="26" t="str">
        <f t="shared" si="8"/>
        <v>0</v>
      </c>
      <c r="O169" s="10">
        <f t="shared" si="15"/>
        <v>2.94</v>
      </c>
      <c r="P169" s="52"/>
      <c r="Q169" s="52"/>
      <c r="R169" s="25"/>
      <c r="S169" s="53"/>
    </row>
    <row r="170" spans="2:19">
      <c r="B170" s="42">
        <v>167</v>
      </c>
      <c r="C170" s="45"/>
      <c r="D170" s="25"/>
      <c r="E170" s="25"/>
      <c r="F170" s="25"/>
      <c r="G170" s="25"/>
      <c r="H170" s="37"/>
      <c r="I170" s="131"/>
      <c r="J170" s="129">
        <f t="shared" si="13"/>
        <v>0</v>
      </c>
      <c r="K170" s="61" t="str">
        <f t="shared" si="16"/>
        <v>-</v>
      </c>
      <c r="L170" s="30"/>
      <c r="M170" s="7">
        <f t="shared" si="14"/>
        <v>5.88</v>
      </c>
      <c r="N170" s="26" t="str">
        <f t="shared" si="8"/>
        <v>0</v>
      </c>
      <c r="O170" s="10">
        <f t="shared" si="15"/>
        <v>2.94</v>
      </c>
      <c r="P170" s="52"/>
      <c r="Q170" s="52"/>
      <c r="R170" s="25"/>
      <c r="S170" s="53"/>
    </row>
    <row r="171" spans="2:19">
      <c r="B171" s="42">
        <v>168</v>
      </c>
      <c r="C171" s="45"/>
      <c r="D171" s="25"/>
      <c r="E171" s="25"/>
      <c r="F171" s="25"/>
      <c r="G171" s="25"/>
      <c r="H171" s="37"/>
      <c r="I171" s="131"/>
      <c r="J171" s="129">
        <f t="shared" si="13"/>
        <v>0</v>
      </c>
      <c r="K171" s="61" t="str">
        <f t="shared" si="16"/>
        <v>-</v>
      </c>
      <c r="L171" s="30"/>
      <c r="M171" s="7">
        <f t="shared" si="14"/>
        <v>5.88</v>
      </c>
      <c r="N171" s="26" t="str">
        <f t="shared" si="8"/>
        <v>0</v>
      </c>
      <c r="O171" s="10">
        <f t="shared" si="15"/>
        <v>2.94</v>
      </c>
      <c r="P171" s="52"/>
      <c r="Q171" s="52"/>
      <c r="R171" s="25"/>
      <c r="S171" s="53"/>
    </row>
    <row r="172" spans="2:19">
      <c r="B172" s="42">
        <v>169</v>
      </c>
      <c r="C172" s="45"/>
      <c r="D172" s="25"/>
      <c r="E172" s="25"/>
      <c r="F172" s="25"/>
      <c r="G172" s="25"/>
      <c r="H172" s="37"/>
      <c r="I172" s="131"/>
      <c r="J172" s="129">
        <f t="shared" si="13"/>
        <v>0</v>
      </c>
      <c r="K172" s="61" t="str">
        <f t="shared" si="16"/>
        <v>-</v>
      </c>
      <c r="L172" s="30"/>
      <c r="M172" s="7">
        <f t="shared" si="14"/>
        <v>5.88</v>
      </c>
      <c r="N172" s="26" t="str">
        <f t="shared" si="8"/>
        <v>0</v>
      </c>
      <c r="O172" s="10">
        <f t="shared" si="15"/>
        <v>2.94</v>
      </c>
      <c r="P172" s="52"/>
      <c r="Q172" s="52"/>
      <c r="R172" s="25"/>
      <c r="S172" s="53"/>
    </row>
    <row r="173" spans="2:19">
      <c r="B173" s="42">
        <v>170</v>
      </c>
      <c r="C173" s="45"/>
      <c r="D173" s="25"/>
      <c r="E173" s="25"/>
      <c r="F173" s="25"/>
      <c r="G173" s="25"/>
      <c r="H173" s="37"/>
      <c r="I173" s="131"/>
      <c r="J173" s="129">
        <f t="shared" si="13"/>
        <v>0</v>
      </c>
      <c r="K173" s="61" t="str">
        <f t="shared" si="16"/>
        <v>-</v>
      </c>
      <c r="L173" s="30"/>
      <c r="M173" s="7">
        <f t="shared" si="14"/>
        <v>5.88</v>
      </c>
      <c r="N173" s="26" t="str">
        <f t="shared" si="8"/>
        <v>0</v>
      </c>
      <c r="O173" s="10">
        <f t="shared" si="15"/>
        <v>2.94</v>
      </c>
      <c r="P173" s="52"/>
      <c r="Q173" s="52"/>
      <c r="R173" s="25"/>
      <c r="S173" s="53"/>
    </row>
    <row r="174" spans="2:19">
      <c r="B174" s="42">
        <v>171</v>
      </c>
      <c r="C174" s="45"/>
      <c r="D174" s="25"/>
      <c r="E174" s="25"/>
      <c r="F174" s="25"/>
      <c r="G174" s="25"/>
      <c r="H174" s="37"/>
      <c r="I174" s="131"/>
      <c r="J174" s="129">
        <f t="shared" si="13"/>
        <v>0</v>
      </c>
      <c r="K174" s="61" t="str">
        <f t="shared" si="16"/>
        <v>-</v>
      </c>
      <c r="L174" s="30"/>
      <c r="M174" s="7">
        <f t="shared" si="14"/>
        <v>5.88</v>
      </c>
      <c r="N174" s="26" t="str">
        <f t="shared" si="8"/>
        <v>0</v>
      </c>
      <c r="O174" s="10">
        <f t="shared" si="15"/>
        <v>2.94</v>
      </c>
      <c r="P174" s="52"/>
      <c r="Q174" s="52"/>
      <c r="R174" s="25"/>
      <c r="S174" s="53"/>
    </row>
    <row r="175" spans="2:19">
      <c r="B175" s="42">
        <v>172</v>
      </c>
      <c r="C175" s="45"/>
      <c r="D175" s="25"/>
      <c r="E175" s="25"/>
      <c r="F175" s="25"/>
      <c r="G175" s="25"/>
      <c r="H175" s="37"/>
      <c r="I175" s="131"/>
      <c r="J175" s="129">
        <f t="shared" si="13"/>
        <v>0</v>
      </c>
      <c r="K175" s="61" t="str">
        <f t="shared" si="16"/>
        <v>-</v>
      </c>
      <c r="L175" s="30"/>
      <c r="M175" s="7">
        <f t="shared" si="14"/>
        <v>5.88</v>
      </c>
      <c r="N175" s="26" t="str">
        <f t="shared" si="8"/>
        <v>0</v>
      </c>
      <c r="O175" s="10">
        <f t="shared" si="15"/>
        <v>2.94</v>
      </c>
      <c r="P175" s="52"/>
      <c r="Q175" s="52"/>
      <c r="R175" s="25"/>
      <c r="S175" s="53"/>
    </row>
    <row r="176" spans="2:19">
      <c r="B176" s="42">
        <v>173</v>
      </c>
      <c r="C176" s="45"/>
      <c r="D176" s="25"/>
      <c r="E176" s="25"/>
      <c r="F176" s="25"/>
      <c r="G176" s="25"/>
      <c r="H176" s="37"/>
      <c r="I176" s="131"/>
      <c r="J176" s="129">
        <f t="shared" si="13"/>
        <v>0</v>
      </c>
      <c r="K176" s="61" t="str">
        <f t="shared" si="16"/>
        <v>-</v>
      </c>
      <c r="L176" s="30"/>
      <c r="M176" s="7">
        <f t="shared" si="14"/>
        <v>5.88</v>
      </c>
      <c r="N176" s="26" t="str">
        <f t="shared" si="8"/>
        <v>0</v>
      </c>
      <c r="O176" s="10">
        <f t="shared" si="15"/>
        <v>2.94</v>
      </c>
      <c r="P176" s="52"/>
      <c r="Q176" s="52"/>
      <c r="R176" s="25"/>
      <c r="S176" s="53"/>
    </row>
    <row r="177" spans="2:19">
      <c r="B177" s="42">
        <v>174</v>
      </c>
      <c r="C177" s="45"/>
      <c r="D177" s="25"/>
      <c r="E177" s="25"/>
      <c r="F177" s="25"/>
      <c r="G177" s="25"/>
      <c r="H177" s="37"/>
      <c r="I177" s="131"/>
      <c r="J177" s="129">
        <f t="shared" si="13"/>
        <v>0</v>
      </c>
      <c r="K177" s="61" t="str">
        <f t="shared" si="16"/>
        <v>-</v>
      </c>
      <c r="L177" s="30"/>
      <c r="M177" s="7">
        <f t="shared" si="14"/>
        <v>5.88</v>
      </c>
      <c r="N177" s="26" t="str">
        <f t="shared" si="8"/>
        <v>0</v>
      </c>
      <c r="O177" s="10">
        <f t="shared" si="15"/>
        <v>2.94</v>
      </c>
      <c r="P177" s="52"/>
      <c r="Q177" s="52"/>
      <c r="R177" s="25"/>
      <c r="S177" s="53"/>
    </row>
    <row r="178" spans="2:19">
      <c r="B178" s="42">
        <v>175</v>
      </c>
      <c r="C178" s="45"/>
      <c r="D178" s="25"/>
      <c r="E178" s="25"/>
      <c r="F178" s="25"/>
      <c r="G178" s="25"/>
      <c r="H178" s="37"/>
      <c r="I178" s="131"/>
      <c r="J178" s="129">
        <f t="shared" si="13"/>
        <v>0</v>
      </c>
      <c r="K178" s="61" t="str">
        <f t="shared" si="16"/>
        <v>-</v>
      </c>
      <c r="L178" s="30"/>
      <c r="M178" s="7">
        <f t="shared" si="14"/>
        <v>5.88</v>
      </c>
      <c r="N178" s="26" t="str">
        <f t="shared" si="8"/>
        <v>0</v>
      </c>
      <c r="O178" s="10">
        <f t="shared" si="15"/>
        <v>2.94</v>
      </c>
      <c r="P178" s="52"/>
      <c r="Q178" s="52"/>
      <c r="R178" s="25"/>
      <c r="S178" s="53"/>
    </row>
    <row r="179" spans="2:19">
      <c r="B179" s="42">
        <v>176</v>
      </c>
      <c r="C179" s="45"/>
      <c r="D179" s="25"/>
      <c r="E179" s="25"/>
      <c r="F179" s="25"/>
      <c r="G179" s="25"/>
      <c r="H179" s="37"/>
      <c r="I179" s="131"/>
      <c r="J179" s="129">
        <f t="shared" si="13"/>
        <v>0</v>
      </c>
      <c r="K179" s="61" t="str">
        <f t="shared" si="16"/>
        <v>-</v>
      </c>
      <c r="L179" s="30"/>
      <c r="M179" s="7">
        <f t="shared" si="14"/>
        <v>5.88</v>
      </c>
      <c r="N179" s="26" t="str">
        <f t="shared" si="8"/>
        <v>0</v>
      </c>
      <c r="O179" s="10">
        <f t="shared" si="15"/>
        <v>2.94</v>
      </c>
      <c r="P179" s="52"/>
      <c r="Q179" s="52"/>
      <c r="R179" s="25"/>
      <c r="S179" s="53"/>
    </row>
    <row r="180" spans="2:19">
      <c r="B180" s="42">
        <v>177</v>
      </c>
      <c r="C180" s="45"/>
      <c r="D180" s="25"/>
      <c r="E180" s="25"/>
      <c r="F180" s="25"/>
      <c r="G180" s="25"/>
      <c r="H180" s="37"/>
      <c r="I180" s="131"/>
      <c r="J180" s="129">
        <f t="shared" si="13"/>
        <v>0</v>
      </c>
      <c r="K180" s="61" t="str">
        <f t="shared" si="16"/>
        <v>-</v>
      </c>
      <c r="L180" s="30"/>
      <c r="M180" s="7">
        <f t="shared" si="14"/>
        <v>5.88</v>
      </c>
      <c r="N180" s="26" t="str">
        <f t="shared" si="8"/>
        <v>0</v>
      </c>
      <c r="O180" s="10">
        <f t="shared" si="15"/>
        <v>2.94</v>
      </c>
      <c r="P180" s="52"/>
      <c r="Q180" s="52"/>
      <c r="R180" s="25"/>
      <c r="S180" s="53"/>
    </row>
    <row r="181" spans="2:19">
      <c r="B181" s="42">
        <v>178</v>
      </c>
      <c r="C181" s="45"/>
      <c r="D181" s="25"/>
      <c r="E181" s="25"/>
      <c r="F181" s="25"/>
      <c r="G181" s="25"/>
      <c r="H181" s="37"/>
      <c r="I181" s="131"/>
      <c r="J181" s="129">
        <f t="shared" si="13"/>
        <v>0</v>
      </c>
      <c r="K181" s="61" t="str">
        <f t="shared" si="16"/>
        <v>-</v>
      </c>
      <c r="L181" s="30"/>
      <c r="M181" s="7">
        <f t="shared" si="14"/>
        <v>5.88</v>
      </c>
      <c r="N181" s="26" t="str">
        <f t="shared" si="8"/>
        <v>0</v>
      </c>
      <c r="O181" s="10">
        <f t="shared" si="15"/>
        <v>2.94</v>
      </c>
      <c r="P181" s="52"/>
      <c r="Q181" s="52"/>
      <c r="R181" s="25"/>
      <c r="S181" s="53"/>
    </row>
    <row r="182" spans="2:19">
      <c r="B182" s="42">
        <v>179</v>
      </c>
      <c r="C182" s="45"/>
      <c r="D182" s="25"/>
      <c r="E182" s="25"/>
      <c r="F182" s="25"/>
      <c r="G182" s="25"/>
      <c r="H182" s="37"/>
      <c r="I182" s="131"/>
      <c r="J182" s="129">
        <f t="shared" si="13"/>
        <v>0</v>
      </c>
      <c r="K182" s="61" t="str">
        <f t="shared" si="16"/>
        <v>-</v>
      </c>
      <c r="L182" s="30"/>
      <c r="M182" s="7">
        <f t="shared" si="14"/>
        <v>5.88</v>
      </c>
      <c r="N182" s="26" t="str">
        <f t="shared" si="8"/>
        <v>0</v>
      </c>
      <c r="O182" s="10">
        <f t="shared" si="15"/>
        <v>2.94</v>
      </c>
      <c r="P182" s="52"/>
      <c r="Q182" s="52"/>
      <c r="R182" s="25"/>
      <c r="S182" s="53"/>
    </row>
    <row r="183" spans="2:19">
      <c r="B183" s="42">
        <v>180</v>
      </c>
      <c r="C183" s="45"/>
      <c r="D183" s="25"/>
      <c r="E183" s="25"/>
      <c r="F183" s="25"/>
      <c r="G183" s="25"/>
      <c r="H183" s="37"/>
      <c r="I183" s="131"/>
      <c r="J183" s="129">
        <f t="shared" si="13"/>
        <v>0</v>
      </c>
      <c r="K183" s="61" t="str">
        <f t="shared" si="16"/>
        <v>-</v>
      </c>
      <c r="L183" s="30"/>
      <c r="M183" s="7">
        <f t="shared" si="14"/>
        <v>5.88</v>
      </c>
      <c r="N183" s="26" t="str">
        <f t="shared" si="8"/>
        <v>0</v>
      </c>
      <c r="O183" s="10">
        <f t="shared" si="15"/>
        <v>2.94</v>
      </c>
      <c r="P183" s="52"/>
      <c r="Q183" s="52"/>
      <c r="R183" s="25"/>
      <c r="S183" s="53"/>
    </row>
    <row r="184" spans="2:19">
      <c r="B184" s="42">
        <v>181</v>
      </c>
      <c r="C184" s="45"/>
      <c r="D184" s="25"/>
      <c r="E184" s="25"/>
      <c r="F184" s="25"/>
      <c r="G184" s="25"/>
      <c r="H184" s="37"/>
      <c r="I184" s="131"/>
      <c r="J184" s="129">
        <f t="shared" si="13"/>
        <v>0</v>
      </c>
      <c r="K184" s="61" t="str">
        <f t="shared" si="16"/>
        <v>-</v>
      </c>
      <c r="L184" s="30"/>
      <c r="M184" s="7">
        <f t="shared" si="14"/>
        <v>5.88</v>
      </c>
      <c r="N184" s="26" t="str">
        <f t="shared" si="8"/>
        <v>0</v>
      </c>
      <c r="O184" s="10">
        <f t="shared" si="15"/>
        <v>2.94</v>
      </c>
      <c r="P184" s="52"/>
      <c r="Q184" s="52"/>
      <c r="R184" s="25"/>
      <c r="S184" s="53"/>
    </row>
    <row r="185" spans="2:19">
      <c r="B185" s="42">
        <v>182</v>
      </c>
      <c r="C185" s="45"/>
      <c r="D185" s="25"/>
      <c r="E185" s="25"/>
      <c r="F185" s="25"/>
      <c r="G185" s="25"/>
      <c r="H185" s="37"/>
      <c r="I185" s="131"/>
      <c r="J185" s="129">
        <f t="shared" si="13"/>
        <v>0</v>
      </c>
      <c r="K185" s="61" t="str">
        <f t="shared" si="16"/>
        <v>-</v>
      </c>
      <c r="L185" s="30"/>
      <c r="M185" s="7">
        <f t="shared" si="14"/>
        <v>5.88</v>
      </c>
      <c r="N185" s="26" t="str">
        <f t="shared" si="8"/>
        <v>0</v>
      </c>
      <c r="O185" s="10">
        <f t="shared" si="15"/>
        <v>2.94</v>
      </c>
      <c r="P185" s="52"/>
      <c r="Q185" s="52"/>
      <c r="R185" s="25"/>
      <c r="S185" s="53"/>
    </row>
    <row r="186" spans="2:19">
      <c r="B186" s="42">
        <v>183</v>
      </c>
      <c r="C186" s="45"/>
      <c r="D186" s="25"/>
      <c r="E186" s="25"/>
      <c r="F186" s="25"/>
      <c r="G186" s="25"/>
      <c r="H186" s="37"/>
      <c r="I186" s="131"/>
      <c r="J186" s="129">
        <f t="shared" si="13"/>
        <v>0</v>
      </c>
      <c r="K186" s="61" t="str">
        <f t="shared" si="16"/>
        <v>-</v>
      </c>
      <c r="L186" s="30"/>
      <c r="M186" s="7">
        <f t="shared" si="14"/>
        <v>5.88</v>
      </c>
      <c r="N186" s="26" t="str">
        <f t="shared" si="8"/>
        <v>0</v>
      </c>
      <c r="O186" s="10">
        <f t="shared" si="15"/>
        <v>2.94</v>
      </c>
      <c r="P186" s="52"/>
      <c r="Q186" s="52"/>
      <c r="R186" s="25"/>
      <c r="S186" s="53"/>
    </row>
    <row r="187" spans="2:19">
      <c r="B187" s="42">
        <v>184</v>
      </c>
      <c r="C187" s="45"/>
      <c r="D187" s="25"/>
      <c r="E187" s="25"/>
      <c r="F187" s="25"/>
      <c r="G187" s="25"/>
      <c r="H187" s="37"/>
      <c r="I187" s="131"/>
      <c r="J187" s="129">
        <f t="shared" si="13"/>
        <v>0</v>
      </c>
      <c r="K187" s="61" t="str">
        <f t="shared" si="16"/>
        <v>-</v>
      </c>
      <c r="L187" s="30"/>
      <c r="M187" s="7">
        <f t="shared" si="14"/>
        <v>5.88</v>
      </c>
      <c r="N187" s="26" t="str">
        <f t="shared" si="8"/>
        <v>0</v>
      </c>
      <c r="O187" s="10">
        <f t="shared" si="15"/>
        <v>2.94</v>
      </c>
      <c r="P187" s="52"/>
      <c r="Q187" s="52"/>
      <c r="R187" s="25"/>
      <c r="S187" s="53"/>
    </row>
    <row r="188" spans="2:19">
      <c r="B188" s="42">
        <v>185</v>
      </c>
      <c r="C188" s="45"/>
      <c r="D188" s="25"/>
      <c r="E188" s="25"/>
      <c r="F188" s="25"/>
      <c r="G188" s="25"/>
      <c r="H188" s="37"/>
      <c r="I188" s="131"/>
      <c r="J188" s="129">
        <f t="shared" si="13"/>
        <v>0</v>
      </c>
      <c r="K188" s="61" t="str">
        <f t="shared" si="16"/>
        <v>-</v>
      </c>
      <c r="L188" s="30"/>
      <c r="M188" s="7">
        <f t="shared" si="14"/>
        <v>5.88</v>
      </c>
      <c r="N188" s="26" t="str">
        <f t="shared" si="8"/>
        <v>0</v>
      </c>
      <c r="O188" s="10">
        <f t="shared" si="15"/>
        <v>2.94</v>
      </c>
      <c r="P188" s="52"/>
      <c r="Q188" s="52"/>
      <c r="R188" s="25"/>
      <c r="S188" s="53"/>
    </row>
    <row r="189" spans="2:19">
      <c r="B189" s="42">
        <v>186</v>
      </c>
      <c r="C189" s="45"/>
      <c r="D189" s="25"/>
      <c r="E189" s="25"/>
      <c r="F189" s="25"/>
      <c r="G189" s="25"/>
      <c r="H189" s="37"/>
      <c r="I189" s="131"/>
      <c r="J189" s="129">
        <f t="shared" si="13"/>
        <v>0</v>
      </c>
      <c r="K189" s="61" t="str">
        <f t="shared" si="16"/>
        <v>-</v>
      </c>
      <c r="L189" s="30"/>
      <c r="M189" s="7">
        <f t="shared" si="14"/>
        <v>5.88</v>
      </c>
      <c r="N189" s="26" t="str">
        <f t="shared" si="8"/>
        <v>0</v>
      </c>
      <c r="O189" s="10">
        <f t="shared" si="15"/>
        <v>2.94</v>
      </c>
      <c r="P189" s="52"/>
      <c r="Q189" s="52"/>
      <c r="R189" s="25"/>
      <c r="S189" s="53"/>
    </row>
    <row r="190" spans="2:19">
      <c r="B190" s="42">
        <v>187</v>
      </c>
      <c r="C190" s="45"/>
      <c r="D190" s="25"/>
      <c r="E190" s="25"/>
      <c r="F190" s="25"/>
      <c r="G190" s="25"/>
      <c r="H190" s="37"/>
      <c r="I190" s="131"/>
      <c r="J190" s="129">
        <f t="shared" si="13"/>
        <v>0</v>
      </c>
      <c r="K190" s="61" t="str">
        <f t="shared" si="16"/>
        <v>-</v>
      </c>
      <c r="L190" s="30"/>
      <c r="M190" s="7">
        <f t="shared" si="14"/>
        <v>5.88</v>
      </c>
      <c r="N190" s="26" t="str">
        <f t="shared" si="8"/>
        <v>0</v>
      </c>
      <c r="O190" s="10">
        <f t="shared" si="15"/>
        <v>2.94</v>
      </c>
      <c r="P190" s="52"/>
      <c r="Q190" s="52"/>
      <c r="R190" s="25"/>
      <c r="S190" s="53"/>
    </row>
    <row r="191" spans="2:19">
      <c r="B191" s="42">
        <v>188</v>
      </c>
      <c r="C191" s="45"/>
      <c r="D191" s="25"/>
      <c r="E191" s="25"/>
      <c r="F191" s="25"/>
      <c r="G191" s="25"/>
      <c r="H191" s="37"/>
      <c r="I191" s="131"/>
      <c r="J191" s="129">
        <f t="shared" si="13"/>
        <v>0</v>
      </c>
      <c r="K191" s="61" t="str">
        <f t="shared" si="16"/>
        <v>-</v>
      </c>
      <c r="L191" s="30"/>
      <c r="M191" s="7">
        <f t="shared" si="14"/>
        <v>5.88</v>
      </c>
      <c r="N191" s="26" t="str">
        <f t="shared" si="8"/>
        <v>0</v>
      </c>
      <c r="O191" s="10">
        <f t="shared" si="15"/>
        <v>2.94</v>
      </c>
      <c r="P191" s="52"/>
      <c r="Q191" s="52"/>
      <c r="R191" s="25"/>
      <c r="S191" s="53"/>
    </row>
    <row r="192" spans="2:19">
      <c r="B192" s="42">
        <v>189</v>
      </c>
      <c r="C192" s="45"/>
      <c r="D192" s="25"/>
      <c r="E192" s="25"/>
      <c r="F192" s="25"/>
      <c r="G192" s="25"/>
      <c r="H192" s="37"/>
      <c r="I192" s="131"/>
      <c r="J192" s="129">
        <f t="shared" si="13"/>
        <v>0</v>
      </c>
      <c r="K192" s="61" t="str">
        <f t="shared" si="16"/>
        <v>-</v>
      </c>
      <c r="L192" s="30"/>
      <c r="M192" s="7">
        <f t="shared" si="14"/>
        <v>5.88</v>
      </c>
      <c r="N192" s="26" t="str">
        <f t="shared" si="8"/>
        <v>0</v>
      </c>
      <c r="O192" s="10">
        <f t="shared" si="15"/>
        <v>2.94</v>
      </c>
      <c r="P192" s="52"/>
      <c r="Q192" s="52"/>
      <c r="R192" s="25"/>
      <c r="S192" s="53"/>
    </row>
    <row r="193" spans="2:19">
      <c r="B193" s="42">
        <v>190</v>
      </c>
      <c r="C193" s="45"/>
      <c r="D193" s="25"/>
      <c r="E193" s="25"/>
      <c r="F193" s="25"/>
      <c r="G193" s="25"/>
      <c r="H193" s="37"/>
      <c r="I193" s="131"/>
      <c r="J193" s="129">
        <f t="shared" si="13"/>
        <v>0</v>
      </c>
      <c r="K193" s="61" t="str">
        <f t="shared" si="16"/>
        <v>-</v>
      </c>
      <c r="L193" s="30"/>
      <c r="M193" s="7">
        <f t="shared" si="14"/>
        <v>5.88</v>
      </c>
      <c r="N193" s="26" t="str">
        <f t="shared" si="8"/>
        <v>0</v>
      </c>
      <c r="O193" s="10">
        <f t="shared" si="15"/>
        <v>2.94</v>
      </c>
      <c r="P193" s="52"/>
      <c r="Q193" s="52"/>
      <c r="R193" s="25"/>
      <c r="S193" s="53"/>
    </row>
    <row r="194" spans="2:19">
      <c r="B194" s="42">
        <v>191</v>
      </c>
      <c r="C194" s="45"/>
      <c r="D194" s="25"/>
      <c r="E194" s="25"/>
      <c r="F194" s="25"/>
      <c r="G194" s="25"/>
      <c r="H194" s="37"/>
      <c r="I194" s="131"/>
      <c r="J194" s="129">
        <f t="shared" si="13"/>
        <v>0</v>
      </c>
      <c r="K194" s="61" t="str">
        <f t="shared" si="16"/>
        <v>-</v>
      </c>
      <c r="L194" s="30"/>
      <c r="M194" s="7">
        <f t="shared" si="14"/>
        <v>5.88</v>
      </c>
      <c r="N194" s="26" t="str">
        <f t="shared" si="8"/>
        <v>0</v>
      </c>
      <c r="O194" s="10">
        <f t="shared" si="15"/>
        <v>2.94</v>
      </c>
      <c r="P194" s="52"/>
      <c r="Q194" s="52"/>
      <c r="R194" s="25"/>
      <c r="S194" s="53"/>
    </row>
    <row r="195" spans="2:19">
      <c r="B195" s="42">
        <v>192</v>
      </c>
      <c r="C195" s="45"/>
      <c r="D195" s="25"/>
      <c r="E195" s="25"/>
      <c r="F195" s="25"/>
      <c r="G195" s="25"/>
      <c r="H195" s="37"/>
      <c r="I195" s="131"/>
      <c r="J195" s="129">
        <f t="shared" si="13"/>
        <v>0</v>
      </c>
      <c r="K195" s="61" t="str">
        <f t="shared" si="16"/>
        <v>-</v>
      </c>
      <c r="L195" s="30"/>
      <c r="M195" s="7">
        <f t="shared" si="14"/>
        <v>5.88</v>
      </c>
      <c r="N195" s="26" t="str">
        <f t="shared" si="8"/>
        <v>0</v>
      </c>
      <c r="O195" s="10">
        <f t="shared" si="15"/>
        <v>2.94</v>
      </c>
      <c r="P195" s="52"/>
      <c r="Q195" s="52"/>
      <c r="R195" s="25"/>
      <c r="S195" s="53"/>
    </row>
    <row r="196" spans="2:19">
      <c r="B196" s="42">
        <v>193</v>
      </c>
      <c r="C196" s="45"/>
      <c r="D196" s="25"/>
      <c r="E196" s="25"/>
      <c r="F196" s="25"/>
      <c r="G196" s="25"/>
      <c r="H196" s="37"/>
      <c r="I196" s="131"/>
      <c r="J196" s="129">
        <f t="shared" si="13"/>
        <v>0</v>
      </c>
      <c r="K196" s="61" t="str">
        <f t="shared" si="16"/>
        <v>-</v>
      </c>
      <c r="L196" s="30"/>
      <c r="M196" s="7">
        <f t="shared" si="14"/>
        <v>5.88</v>
      </c>
      <c r="N196" s="26" t="str">
        <f t="shared" si="8"/>
        <v>0</v>
      </c>
      <c r="O196" s="10">
        <f t="shared" si="15"/>
        <v>2.94</v>
      </c>
      <c r="P196" s="52"/>
      <c r="Q196" s="52"/>
      <c r="R196" s="25"/>
      <c r="S196" s="53"/>
    </row>
    <row r="197" spans="2:19">
      <c r="B197" s="42">
        <v>194</v>
      </c>
      <c r="C197" s="45"/>
      <c r="D197" s="25"/>
      <c r="E197" s="25"/>
      <c r="F197" s="25"/>
      <c r="G197" s="25"/>
      <c r="H197" s="37"/>
      <c r="I197" s="131"/>
      <c r="J197" s="129">
        <f t="shared" ref="J197:J260" si="17">(H197-1)*I197</f>
        <v>0</v>
      </c>
      <c r="K197" s="61" t="str">
        <f t="shared" si="16"/>
        <v>-</v>
      </c>
      <c r="L197" s="30"/>
      <c r="M197" s="7">
        <f t="shared" si="14"/>
        <v>5.88</v>
      </c>
      <c r="N197" s="26" t="str">
        <f t="shared" si="8"/>
        <v>0</v>
      </c>
      <c r="O197" s="10">
        <f t="shared" si="15"/>
        <v>2.94</v>
      </c>
      <c r="P197" s="52"/>
      <c r="Q197" s="52"/>
      <c r="R197" s="25"/>
      <c r="S197" s="53"/>
    </row>
    <row r="198" spans="2:19">
      <c r="B198" s="42">
        <v>195</v>
      </c>
      <c r="C198" s="45"/>
      <c r="D198" s="25"/>
      <c r="E198" s="25"/>
      <c r="F198" s="25"/>
      <c r="G198" s="25"/>
      <c r="H198" s="37"/>
      <c r="I198" s="131"/>
      <c r="J198" s="129">
        <f t="shared" si="17"/>
        <v>0</v>
      </c>
      <c r="K198" s="61" t="str">
        <f t="shared" si="16"/>
        <v>-</v>
      </c>
      <c r="L198" s="30"/>
      <c r="M198" s="7">
        <f t="shared" si="14"/>
        <v>5.88</v>
      </c>
      <c r="N198" s="26" t="str">
        <f t="shared" si="8"/>
        <v>0</v>
      </c>
      <c r="O198" s="10">
        <f t="shared" si="15"/>
        <v>2.94</v>
      </c>
      <c r="P198" s="52"/>
      <c r="Q198" s="52"/>
      <c r="R198" s="25"/>
      <c r="S198" s="53"/>
    </row>
    <row r="199" spans="2:19">
      <c r="B199" s="42">
        <v>196</v>
      </c>
      <c r="C199" s="45"/>
      <c r="D199" s="25"/>
      <c r="E199" s="25"/>
      <c r="F199" s="25"/>
      <c r="G199" s="25"/>
      <c r="H199" s="37"/>
      <c r="I199" s="131"/>
      <c r="J199" s="129">
        <f t="shared" si="17"/>
        <v>0</v>
      </c>
      <c r="K199" s="61" t="str">
        <f t="shared" si="16"/>
        <v>-</v>
      </c>
      <c r="L199" s="30"/>
      <c r="M199" s="7">
        <f t="shared" ref="M199:M262" si="18">L199+M198</f>
        <v>5.88</v>
      </c>
      <c r="N199" s="26" t="str">
        <f t="shared" si="8"/>
        <v>0</v>
      </c>
      <c r="O199" s="10">
        <f t="shared" ref="O199:O262" si="19">N199+O198</f>
        <v>2.94</v>
      </c>
      <c r="P199" s="52"/>
      <c r="Q199" s="52"/>
      <c r="R199" s="25"/>
      <c r="S199" s="53"/>
    </row>
    <row r="200" spans="2:19">
      <c r="B200" s="42">
        <v>197</v>
      </c>
      <c r="C200" s="45"/>
      <c r="D200" s="25"/>
      <c r="E200" s="25"/>
      <c r="F200" s="25"/>
      <c r="G200" s="25"/>
      <c r="H200" s="37"/>
      <c r="I200" s="131"/>
      <c r="J200" s="129">
        <f t="shared" si="17"/>
        <v>0</v>
      </c>
      <c r="K200" s="61" t="str">
        <f t="shared" si="16"/>
        <v>-</v>
      </c>
      <c r="L200" s="30"/>
      <c r="M200" s="7">
        <f t="shared" si="18"/>
        <v>5.88</v>
      </c>
      <c r="N200" s="26" t="str">
        <f t="shared" si="8"/>
        <v>0</v>
      </c>
      <c r="O200" s="10">
        <f t="shared" si="19"/>
        <v>2.94</v>
      </c>
      <c r="P200" s="52"/>
      <c r="Q200" s="52"/>
      <c r="R200" s="25"/>
      <c r="S200" s="53"/>
    </row>
    <row r="201" spans="2:19">
      <c r="B201" s="42">
        <v>198</v>
      </c>
      <c r="C201" s="45"/>
      <c r="D201" s="25"/>
      <c r="E201" s="25"/>
      <c r="F201" s="25"/>
      <c r="G201" s="25"/>
      <c r="H201" s="37"/>
      <c r="I201" s="131"/>
      <c r="J201" s="129">
        <f t="shared" si="17"/>
        <v>0</v>
      </c>
      <c r="K201" s="61" t="str">
        <f t="shared" si="16"/>
        <v>-</v>
      </c>
      <c r="L201" s="30"/>
      <c r="M201" s="7">
        <f t="shared" si="18"/>
        <v>5.88</v>
      </c>
      <c r="N201" s="26" t="str">
        <f t="shared" si="8"/>
        <v>0</v>
      </c>
      <c r="O201" s="10">
        <f t="shared" si="19"/>
        <v>2.94</v>
      </c>
      <c r="P201" s="52"/>
      <c r="Q201" s="52"/>
      <c r="R201" s="25"/>
      <c r="S201" s="53"/>
    </row>
    <row r="202" spans="2:19">
      <c r="B202" s="42">
        <v>199</v>
      </c>
      <c r="C202" s="45"/>
      <c r="D202" s="25"/>
      <c r="E202" s="25"/>
      <c r="F202" s="25"/>
      <c r="G202" s="25"/>
      <c r="H202" s="37"/>
      <c r="I202" s="131"/>
      <c r="J202" s="129">
        <f t="shared" si="17"/>
        <v>0</v>
      </c>
      <c r="K202" s="61" t="str">
        <f t="shared" si="16"/>
        <v>-</v>
      </c>
      <c r="L202" s="30"/>
      <c r="M202" s="7">
        <f t="shared" si="18"/>
        <v>5.88</v>
      </c>
      <c r="N202" s="26" t="str">
        <f t="shared" si="8"/>
        <v>0</v>
      </c>
      <c r="O202" s="10">
        <f t="shared" si="19"/>
        <v>2.94</v>
      </c>
      <c r="P202" s="52"/>
      <c r="Q202" s="52"/>
      <c r="R202" s="25"/>
      <c r="S202" s="53"/>
    </row>
    <row r="203" spans="2:19">
      <c r="B203" s="42">
        <v>200</v>
      </c>
      <c r="C203" s="45"/>
      <c r="D203" s="25"/>
      <c r="E203" s="25"/>
      <c r="F203" s="25"/>
      <c r="G203" s="25"/>
      <c r="H203" s="37"/>
      <c r="I203" s="131"/>
      <c r="J203" s="129">
        <f t="shared" si="17"/>
        <v>0</v>
      </c>
      <c r="K203" s="61" t="str">
        <f t="shared" si="16"/>
        <v>-</v>
      </c>
      <c r="L203" s="30"/>
      <c r="M203" s="7">
        <f t="shared" si="18"/>
        <v>5.88</v>
      </c>
      <c r="N203" s="26" t="str">
        <f t="shared" si="8"/>
        <v>0</v>
      </c>
      <c r="O203" s="10">
        <f t="shared" si="19"/>
        <v>2.94</v>
      </c>
      <c r="P203" s="52"/>
      <c r="Q203" s="52"/>
      <c r="R203" s="25"/>
      <c r="S203" s="53"/>
    </row>
    <row r="204" spans="2:19">
      <c r="B204" s="42">
        <v>201</v>
      </c>
      <c r="C204" s="45"/>
      <c r="D204" s="25"/>
      <c r="E204" s="25"/>
      <c r="F204" s="25"/>
      <c r="G204" s="25"/>
      <c r="H204" s="37"/>
      <c r="I204" s="131"/>
      <c r="J204" s="129">
        <f t="shared" si="17"/>
        <v>0</v>
      </c>
      <c r="K204" s="61" t="str">
        <f t="shared" si="16"/>
        <v>-</v>
      </c>
      <c r="L204" s="30"/>
      <c r="M204" s="7">
        <f t="shared" si="18"/>
        <v>5.88</v>
      </c>
      <c r="N204" s="26" t="str">
        <f t="shared" si="8"/>
        <v>0</v>
      </c>
      <c r="O204" s="10">
        <f t="shared" si="19"/>
        <v>2.94</v>
      </c>
      <c r="P204" s="52"/>
      <c r="Q204" s="52"/>
      <c r="R204" s="25"/>
      <c r="S204" s="53"/>
    </row>
    <row r="205" spans="2:19">
      <c r="B205" s="42">
        <v>202</v>
      </c>
      <c r="C205" s="45"/>
      <c r="D205" s="25"/>
      <c r="E205" s="25"/>
      <c r="F205" s="25"/>
      <c r="G205" s="25"/>
      <c r="H205" s="37"/>
      <c r="I205" s="131"/>
      <c r="J205" s="129">
        <f t="shared" si="17"/>
        <v>0</v>
      </c>
      <c r="K205" s="61" t="str">
        <f t="shared" si="16"/>
        <v>-</v>
      </c>
      <c r="L205" s="30"/>
      <c r="M205" s="7">
        <f t="shared" si="18"/>
        <v>5.88</v>
      </c>
      <c r="N205" s="26" t="str">
        <f t="shared" si="8"/>
        <v>0</v>
      </c>
      <c r="O205" s="10">
        <f t="shared" si="19"/>
        <v>2.94</v>
      </c>
      <c r="P205" s="52"/>
      <c r="Q205" s="52"/>
      <c r="R205" s="25"/>
      <c r="S205" s="53"/>
    </row>
    <row r="206" spans="2:19">
      <c r="B206" s="42">
        <v>203</v>
      </c>
      <c r="C206" s="45"/>
      <c r="D206" s="25"/>
      <c r="E206" s="25"/>
      <c r="F206" s="25"/>
      <c r="G206" s="25"/>
      <c r="H206" s="37"/>
      <c r="I206" s="131"/>
      <c r="J206" s="129">
        <f t="shared" si="17"/>
        <v>0</v>
      </c>
      <c r="K206" s="61" t="str">
        <f t="shared" si="16"/>
        <v>-</v>
      </c>
      <c r="L206" s="30"/>
      <c r="M206" s="7">
        <f t="shared" si="18"/>
        <v>5.88</v>
      </c>
      <c r="N206" s="26" t="str">
        <f t="shared" si="8"/>
        <v>0</v>
      </c>
      <c r="O206" s="10">
        <f t="shared" si="19"/>
        <v>2.94</v>
      </c>
      <c r="P206" s="52"/>
      <c r="Q206" s="52"/>
      <c r="R206" s="25"/>
      <c r="S206" s="53"/>
    </row>
    <row r="207" spans="2:19">
      <c r="B207" s="42">
        <v>204</v>
      </c>
      <c r="C207" s="45"/>
      <c r="D207" s="25"/>
      <c r="E207" s="25"/>
      <c r="F207" s="25"/>
      <c r="G207" s="25"/>
      <c r="H207" s="37"/>
      <c r="I207" s="131"/>
      <c r="J207" s="129">
        <f t="shared" si="17"/>
        <v>0</v>
      </c>
      <c r="K207" s="61" t="str">
        <f t="shared" si="16"/>
        <v>-</v>
      </c>
      <c r="L207" s="30"/>
      <c r="M207" s="7">
        <f t="shared" si="18"/>
        <v>5.88</v>
      </c>
      <c r="N207" s="26" t="str">
        <f t="shared" si="8"/>
        <v>0</v>
      </c>
      <c r="O207" s="10">
        <f t="shared" si="19"/>
        <v>2.94</v>
      </c>
      <c r="P207" s="52"/>
      <c r="Q207" s="52"/>
      <c r="R207" s="25"/>
      <c r="S207" s="53"/>
    </row>
    <row r="208" spans="2:19">
      <c r="B208" s="42">
        <v>205</v>
      </c>
      <c r="C208" s="45"/>
      <c r="D208" s="25"/>
      <c r="E208" s="25"/>
      <c r="F208" s="25"/>
      <c r="G208" s="25"/>
      <c r="H208" s="37"/>
      <c r="I208" s="131"/>
      <c r="J208" s="129">
        <f t="shared" si="17"/>
        <v>0</v>
      </c>
      <c r="K208" s="61" t="str">
        <f t="shared" si="16"/>
        <v>-</v>
      </c>
      <c r="L208" s="30"/>
      <c r="M208" s="7">
        <f t="shared" si="18"/>
        <v>5.88</v>
      </c>
      <c r="N208" s="26" t="str">
        <f t="shared" si="8"/>
        <v>0</v>
      </c>
      <c r="O208" s="10">
        <f t="shared" si="19"/>
        <v>2.94</v>
      </c>
      <c r="P208" s="52"/>
      <c r="Q208" s="52"/>
      <c r="R208" s="25"/>
      <c r="S208" s="53"/>
    </row>
    <row r="209" spans="2:21">
      <c r="B209" s="42">
        <v>206</v>
      </c>
      <c r="C209" s="45"/>
      <c r="D209" s="25"/>
      <c r="E209" s="25"/>
      <c r="F209" s="25"/>
      <c r="G209" s="25"/>
      <c r="H209" s="37"/>
      <c r="I209" s="131"/>
      <c r="J209" s="129">
        <f t="shared" si="17"/>
        <v>0</v>
      </c>
      <c r="K209" s="61" t="str">
        <f t="shared" si="16"/>
        <v>-</v>
      </c>
      <c r="L209" s="30"/>
      <c r="M209" s="7">
        <f t="shared" si="18"/>
        <v>5.88</v>
      </c>
      <c r="N209" s="26" t="str">
        <f t="shared" si="8"/>
        <v>0</v>
      </c>
      <c r="O209" s="10">
        <f t="shared" si="19"/>
        <v>2.94</v>
      </c>
      <c r="P209" s="52"/>
      <c r="Q209" s="52"/>
      <c r="R209" s="25"/>
      <c r="S209" s="53"/>
    </row>
    <row r="210" spans="2:21">
      <c r="B210" s="42">
        <v>207</v>
      </c>
      <c r="C210" s="45"/>
      <c r="D210" s="25"/>
      <c r="E210" s="25"/>
      <c r="F210" s="25"/>
      <c r="G210" s="25"/>
      <c r="H210" s="37"/>
      <c r="I210" s="131"/>
      <c r="J210" s="129">
        <f t="shared" si="17"/>
        <v>0</v>
      </c>
      <c r="K210" s="61" t="str">
        <f t="shared" si="16"/>
        <v>-</v>
      </c>
      <c r="L210" s="30"/>
      <c r="M210" s="7">
        <f t="shared" si="18"/>
        <v>5.88</v>
      </c>
      <c r="N210" s="26" t="str">
        <f t="shared" si="8"/>
        <v>0</v>
      </c>
      <c r="O210" s="10">
        <f t="shared" si="19"/>
        <v>2.94</v>
      </c>
      <c r="P210" s="52"/>
      <c r="Q210" s="52"/>
      <c r="R210" s="25"/>
      <c r="S210" s="53"/>
    </row>
    <row r="211" spans="2:21">
      <c r="B211" s="42">
        <v>208</v>
      </c>
      <c r="C211" s="45"/>
      <c r="D211" s="25"/>
      <c r="E211" s="25"/>
      <c r="F211" s="25"/>
      <c r="G211" s="25"/>
      <c r="H211" s="37"/>
      <c r="I211" s="131"/>
      <c r="J211" s="129">
        <f t="shared" si="17"/>
        <v>0</v>
      </c>
      <c r="K211" s="61" t="str">
        <f t="shared" si="16"/>
        <v>-</v>
      </c>
      <c r="L211" s="30"/>
      <c r="M211" s="7">
        <f t="shared" si="18"/>
        <v>5.88</v>
      </c>
      <c r="N211" s="26" t="str">
        <f t="shared" si="8"/>
        <v>0</v>
      </c>
      <c r="O211" s="10">
        <f t="shared" si="19"/>
        <v>2.94</v>
      </c>
      <c r="P211" s="52"/>
      <c r="Q211" s="52"/>
      <c r="R211" s="25"/>
      <c r="S211" s="53"/>
    </row>
    <row r="212" spans="2:21">
      <c r="B212" s="42">
        <v>209</v>
      </c>
      <c r="C212" s="45"/>
      <c r="D212" s="25"/>
      <c r="E212" s="25"/>
      <c r="F212" s="25"/>
      <c r="G212" s="25"/>
      <c r="H212" s="37"/>
      <c r="I212" s="131"/>
      <c r="J212" s="129">
        <f t="shared" si="17"/>
        <v>0</v>
      </c>
      <c r="K212" s="61" t="str">
        <f t="shared" si="16"/>
        <v>-</v>
      </c>
      <c r="L212" s="30"/>
      <c r="M212" s="7">
        <f t="shared" si="18"/>
        <v>5.88</v>
      </c>
      <c r="N212" s="26" t="str">
        <f t="shared" si="8"/>
        <v>0</v>
      </c>
      <c r="O212" s="10">
        <f t="shared" si="19"/>
        <v>2.94</v>
      </c>
      <c r="P212" s="52"/>
      <c r="Q212" s="52"/>
      <c r="R212" s="25"/>
      <c r="S212" s="53"/>
    </row>
    <row r="213" spans="2:21">
      <c r="B213" s="42">
        <v>210</v>
      </c>
      <c r="C213" s="45"/>
      <c r="D213" s="25"/>
      <c r="E213" s="25"/>
      <c r="F213" s="25"/>
      <c r="G213" s="25"/>
      <c r="H213" s="37"/>
      <c r="I213" s="131"/>
      <c r="J213" s="129">
        <f t="shared" si="17"/>
        <v>0</v>
      </c>
      <c r="K213" s="61" t="str">
        <f t="shared" si="16"/>
        <v>-</v>
      </c>
      <c r="L213" s="30"/>
      <c r="M213" s="7">
        <f t="shared" si="18"/>
        <v>5.88</v>
      </c>
      <c r="N213" s="26" t="str">
        <f t="shared" si="8"/>
        <v>0</v>
      </c>
      <c r="O213" s="10">
        <f t="shared" si="19"/>
        <v>2.94</v>
      </c>
      <c r="P213" s="52"/>
      <c r="Q213" s="52"/>
      <c r="R213" s="25"/>
      <c r="S213" s="53"/>
    </row>
    <row r="214" spans="2:21">
      <c r="B214" s="42">
        <v>211</v>
      </c>
      <c r="C214" s="45"/>
      <c r="D214" s="25"/>
      <c r="E214" s="25"/>
      <c r="F214" s="25"/>
      <c r="G214" s="25"/>
      <c r="H214" s="37"/>
      <c r="I214" s="131"/>
      <c r="J214" s="129">
        <f t="shared" si="17"/>
        <v>0</v>
      </c>
      <c r="K214" s="61" t="str">
        <f t="shared" si="16"/>
        <v>-</v>
      </c>
      <c r="L214" s="30"/>
      <c r="M214" s="7">
        <f t="shared" si="18"/>
        <v>5.88</v>
      </c>
      <c r="N214" s="26" t="str">
        <f t="shared" ref="N214:N277" si="20">IFERROR(((L214/G214)*100),"0")</f>
        <v>0</v>
      </c>
      <c r="O214" s="10">
        <f t="shared" si="19"/>
        <v>2.94</v>
      </c>
      <c r="P214" s="52"/>
      <c r="Q214" s="52"/>
      <c r="R214" s="25"/>
      <c r="S214" s="53"/>
    </row>
    <row r="215" spans="2:21">
      <c r="B215" s="42">
        <v>212</v>
      </c>
      <c r="C215" s="45"/>
      <c r="D215" s="25"/>
      <c r="E215" s="25"/>
      <c r="F215" s="25"/>
      <c r="G215" s="25"/>
      <c r="H215" s="37"/>
      <c r="I215" s="131"/>
      <c r="J215" s="129">
        <f t="shared" si="17"/>
        <v>0</v>
      </c>
      <c r="K215" s="61" t="str">
        <f t="shared" si="16"/>
        <v>-</v>
      </c>
      <c r="L215" s="30"/>
      <c r="M215" s="7">
        <f t="shared" si="18"/>
        <v>5.88</v>
      </c>
      <c r="N215" s="26" t="str">
        <f t="shared" si="20"/>
        <v>0</v>
      </c>
      <c r="O215" s="10">
        <f t="shared" si="19"/>
        <v>2.94</v>
      </c>
      <c r="P215" s="52"/>
      <c r="Q215" s="52"/>
      <c r="R215" s="25"/>
      <c r="S215" s="53"/>
    </row>
    <row r="216" spans="2:21">
      <c r="B216" s="42">
        <v>213</v>
      </c>
      <c r="C216" s="45"/>
      <c r="D216" s="25"/>
      <c r="E216" s="25"/>
      <c r="F216" s="25"/>
      <c r="G216" s="25"/>
      <c r="H216" s="37"/>
      <c r="I216" s="131"/>
      <c r="J216" s="129">
        <f t="shared" si="17"/>
        <v>0</v>
      </c>
      <c r="K216" s="61" t="str">
        <f t="shared" si="16"/>
        <v>-</v>
      </c>
      <c r="L216" s="30"/>
      <c r="M216" s="7">
        <f t="shared" si="18"/>
        <v>5.88</v>
      </c>
      <c r="N216" s="26" t="str">
        <f t="shared" si="20"/>
        <v>0</v>
      </c>
      <c r="O216" s="10">
        <f t="shared" si="19"/>
        <v>2.94</v>
      </c>
      <c r="P216" s="52"/>
      <c r="Q216" s="52"/>
      <c r="R216" s="25"/>
      <c r="S216" s="53"/>
    </row>
    <row r="217" spans="2:21">
      <c r="B217" s="42">
        <v>214</v>
      </c>
      <c r="C217" s="45"/>
      <c r="D217" s="25"/>
      <c r="E217" s="25"/>
      <c r="F217" s="25"/>
      <c r="G217" s="25"/>
      <c r="H217" s="37"/>
      <c r="I217" s="131"/>
      <c r="J217" s="129">
        <f t="shared" si="17"/>
        <v>0</v>
      </c>
      <c r="K217" s="61" t="str">
        <f t="shared" si="16"/>
        <v>-</v>
      </c>
      <c r="L217" s="30"/>
      <c r="M217" s="7">
        <f t="shared" si="18"/>
        <v>5.88</v>
      </c>
      <c r="N217" s="26" t="str">
        <f t="shared" si="20"/>
        <v>0</v>
      </c>
      <c r="O217" s="10">
        <f t="shared" si="19"/>
        <v>2.94</v>
      </c>
      <c r="P217" s="52"/>
      <c r="Q217" s="52"/>
      <c r="R217" s="25"/>
      <c r="S217" s="53"/>
    </row>
    <row r="218" spans="2:21">
      <c r="B218" s="42">
        <v>215</v>
      </c>
      <c r="C218" s="45"/>
      <c r="D218" s="25"/>
      <c r="E218" s="25"/>
      <c r="F218" s="25"/>
      <c r="G218" s="25"/>
      <c r="H218" s="37"/>
      <c r="I218" s="131"/>
      <c r="J218" s="129">
        <f t="shared" si="17"/>
        <v>0</v>
      </c>
      <c r="K218" s="61" t="str">
        <f t="shared" si="16"/>
        <v>-</v>
      </c>
      <c r="L218" s="30"/>
      <c r="M218" s="7">
        <f t="shared" si="18"/>
        <v>5.88</v>
      </c>
      <c r="N218" s="26" t="str">
        <f t="shared" si="20"/>
        <v>0</v>
      </c>
      <c r="O218" s="10">
        <f t="shared" si="19"/>
        <v>2.94</v>
      </c>
      <c r="P218" s="52"/>
      <c r="Q218" s="52"/>
      <c r="R218" s="25"/>
      <c r="S218" s="53"/>
    </row>
    <row r="219" spans="2:21">
      <c r="B219" s="42">
        <v>216</v>
      </c>
      <c r="C219" s="45"/>
      <c r="D219" s="25"/>
      <c r="E219" s="25"/>
      <c r="F219" s="25"/>
      <c r="G219" s="25"/>
      <c r="H219" s="37"/>
      <c r="I219" s="131"/>
      <c r="J219" s="129">
        <f t="shared" si="17"/>
        <v>0</v>
      </c>
      <c r="K219" s="61" t="str">
        <f t="shared" si="16"/>
        <v>-</v>
      </c>
      <c r="L219" s="30"/>
      <c r="M219" s="7">
        <f t="shared" si="18"/>
        <v>5.88</v>
      </c>
      <c r="N219" s="26" t="str">
        <f t="shared" si="20"/>
        <v>0</v>
      </c>
      <c r="O219" s="10">
        <f t="shared" si="19"/>
        <v>2.94</v>
      </c>
      <c r="P219" s="52"/>
      <c r="Q219" s="52"/>
      <c r="R219" s="25"/>
      <c r="S219" s="53"/>
    </row>
    <row r="220" spans="2:21">
      <c r="B220" s="42">
        <v>217</v>
      </c>
      <c r="C220" s="45"/>
      <c r="D220" s="25"/>
      <c r="E220" s="25"/>
      <c r="F220" s="25"/>
      <c r="G220" s="25"/>
      <c r="H220" s="37"/>
      <c r="I220" s="131"/>
      <c r="J220" s="129">
        <f t="shared" si="17"/>
        <v>0</v>
      </c>
      <c r="K220" s="61" t="str">
        <f t="shared" si="16"/>
        <v>-</v>
      </c>
      <c r="L220" s="30"/>
      <c r="M220" s="7">
        <f t="shared" si="18"/>
        <v>5.88</v>
      </c>
      <c r="N220" s="26" t="str">
        <f t="shared" si="20"/>
        <v>0</v>
      </c>
      <c r="O220" s="10">
        <f t="shared" si="19"/>
        <v>2.94</v>
      </c>
      <c r="P220" s="52"/>
      <c r="Q220" s="52"/>
      <c r="R220" s="25"/>
      <c r="S220" s="53"/>
      <c r="U220" s="11"/>
    </row>
    <row r="221" spans="2:21" s="20" customFormat="1">
      <c r="B221" s="42">
        <v>218</v>
      </c>
      <c r="C221" s="45"/>
      <c r="D221" s="25"/>
      <c r="E221" s="25"/>
      <c r="F221" s="25"/>
      <c r="G221" s="25"/>
      <c r="H221" s="37"/>
      <c r="I221" s="131"/>
      <c r="J221" s="129">
        <f t="shared" si="17"/>
        <v>0</v>
      </c>
      <c r="K221" s="61" t="str">
        <f t="shared" si="16"/>
        <v>-</v>
      </c>
      <c r="L221" s="31"/>
      <c r="M221" s="7">
        <f t="shared" si="18"/>
        <v>5.88</v>
      </c>
      <c r="N221" s="26" t="str">
        <f t="shared" si="20"/>
        <v>0</v>
      </c>
      <c r="O221" s="10">
        <f t="shared" si="19"/>
        <v>2.94</v>
      </c>
      <c r="P221" s="52"/>
      <c r="Q221" s="52"/>
      <c r="R221" s="25"/>
      <c r="S221" s="53"/>
    </row>
    <row r="222" spans="2:21" s="20" customFormat="1">
      <c r="B222" s="42">
        <v>219</v>
      </c>
      <c r="C222" s="45"/>
      <c r="D222" s="25"/>
      <c r="E222" s="25"/>
      <c r="F222" s="25"/>
      <c r="G222" s="25"/>
      <c r="H222" s="37"/>
      <c r="I222" s="131"/>
      <c r="J222" s="129">
        <f t="shared" si="17"/>
        <v>0</v>
      </c>
      <c r="K222" s="61" t="str">
        <f t="shared" si="16"/>
        <v>-</v>
      </c>
      <c r="L222" s="31"/>
      <c r="M222" s="7">
        <f t="shared" si="18"/>
        <v>5.88</v>
      </c>
      <c r="N222" s="26" t="str">
        <f t="shared" si="20"/>
        <v>0</v>
      </c>
      <c r="O222" s="10">
        <f t="shared" si="19"/>
        <v>2.94</v>
      </c>
      <c r="P222" s="52"/>
      <c r="Q222" s="52"/>
      <c r="R222" s="25"/>
      <c r="S222" s="53"/>
    </row>
    <row r="223" spans="2:21" s="20" customFormat="1">
      <c r="B223" s="42">
        <v>220</v>
      </c>
      <c r="C223" s="45"/>
      <c r="D223" s="25"/>
      <c r="E223" s="25"/>
      <c r="F223" s="25"/>
      <c r="G223" s="25"/>
      <c r="H223" s="37"/>
      <c r="I223" s="131"/>
      <c r="J223" s="129">
        <f t="shared" si="17"/>
        <v>0</v>
      </c>
      <c r="K223" s="61" t="str">
        <f t="shared" si="16"/>
        <v>-</v>
      </c>
      <c r="L223" s="31"/>
      <c r="M223" s="7">
        <f t="shared" si="18"/>
        <v>5.88</v>
      </c>
      <c r="N223" s="26" t="str">
        <f t="shared" si="20"/>
        <v>0</v>
      </c>
      <c r="O223" s="10">
        <f t="shared" si="19"/>
        <v>2.94</v>
      </c>
      <c r="P223" s="52"/>
      <c r="Q223" s="52"/>
      <c r="R223" s="25"/>
      <c r="S223" s="53"/>
    </row>
    <row r="224" spans="2:21" s="20" customFormat="1">
      <c r="B224" s="42">
        <v>221</v>
      </c>
      <c r="C224" s="45"/>
      <c r="D224" s="25"/>
      <c r="E224" s="25"/>
      <c r="F224" s="25"/>
      <c r="G224" s="25"/>
      <c r="H224" s="37"/>
      <c r="I224" s="131"/>
      <c r="J224" s="129">
        <f t="shared" si="17"/>
        <v>0</v>
      </c>
      <c r="K224" s="61" t="str">
        <f t="shared" si="16"/>
        <v>-</v>
      </c>
      <c r="L224" s="31"/>
      <c r="M224" s="7">
        <f t="shared" si="18"/>
        <v>5.88</v>
      </c>
      <c r="N224" s="26" t="str">
        <f t="shared" si="20"/>
        <v>0</v>
      </c>
      <c r="O224" s="10">
        <f t="shared" si="19"/>
        <v>2.94</v>
      </c>
      <c r="P224" s="52"/>
      <c r="Q224" s="52"/>
      <c r="R224" s="25"/>
      <c r="S224" s="53"/>
    </row>
    <row r="225" spans="2:19" s="20" customFormat="1">
      <c r="B225" s="42">
        <v>222</v>
      </c>
      <c r="C225" s="45"/>
      <c r="D225" s="25"/>
      <c r="E225" s="25"/>
      <c r="F225" s="25"/>
      <c r="G225" s="25"/>
      <c r="H225" s="37"/>
      <c r="I225" s="131"/>
      <c r="J225" s="129">
        <f t="shared" si="17"/>
        <v>0</v>
      </c>
      <c r="K225" s="61" t="str">
        <f t="shared" si="16"/>
        <v>-</v>
      </c>
      <c r="L225" s="31"/>
      <c r="M225" s="7">
        <f t="shared" si="18"/>
        <v>5.88</v>
      </c>
      <c r="N225" s="26" t="str">
        <f t="shared" si="20"/>
        <v>0</v>
      </c>
      <c r="O225" s="10">
        <f t="shared" si="19"/>
        <v>2.94</v>
      </c>
      <c r="P225" s="52"/>
      <c r="Q225" s="52"/>
      <c r="R225" s="25"/>
      <c r="S225" s="53"/>
    </row>
    <row r="226" spans="2:19" s="20" customFormat="1">
      <c r="B226" s="42">
        <v>223</v>
      </c>
      <c r="C226" s="45"/>
      <c r="D226" s="25"/>
      <c r="E226" s="25"/>
      <c r="F226" s="25"/>
      <c r="G226" s="25"/>
      <c r="H226" s="37"/>
      <c r="I226" s="131"/>
      <c r="J226" s="129">
        <f t="shared" si="17"/>
        <v>0</v>
      </c>
      <c r="K226" s="61" t="str">
        <f t="shared" si="16"/>
        <v>-</v>
      </c>
      <c r="L226" s="31"/>
      <c r="M226" s="7">
        <f t="shared" si="18"/>
        <v>5.88</v>
      </c>
      <c r="N226" s="26" t="str">
        <f t="shared" si="20"/>
        <v>0</v>
      </c>
      <c r="O226" s="10">
        <f t="shared" si="19"/>
        <v>2.94</v>
      </c>
      <c r="P226" s="52"/>
      <c r="Q226" s="52"/>
      <c r="R226" s="25"/>
      <c r="S226" s="53"/>
    </row>
    <row r="227" spans="2:19" s="20" customFormat="1">
      <c r="B227" s="42">
        <v>224</v>
      </c>
      <c r="C227" s="45"/>
      <c r="D227" s="25"/>
      <c r="E227" s="25"/>
      <c r="F227" s="25"/>
      <c r="G227" s="25"/>
      <c r="H227" s="37"/>
      <c r="I227" s="131"/>
      <c r="J227" s="129">
        <f t="shared" si="17"/>
        <v>0</v>
      </c>
      <c r="K227" s="61" t="str">
        <f t="shared" ref="K227:K290" si="21">IFERROR(((J227/G227)*100),"-")</f>
        <v>-</v>
      </c>
      <c r="L227" s="31"/>
      <c r="M227" s="7">
        <f t="shared" si="18"/>
        <v>5.88</v>
      </c>
      <c r="N227" s="26" t="str">
        <f t="shared" si="20"/>
        <v>0</v>
      </c>
      <c r="O227" s="10">
        <f t="shared" si="19"/>
        <v>2.94</v>
      </c>
      <c r="P227" s="52"/>
      <c r="Q227" s="52"/>
      <c r="R227" s="25"/>
      <c r="S227" s="53"/>
    </row>
    <row r="228" spans="2:19" s="20" customFormat="1">
      <c r="B228" s="42">
        <v>225</v>
      </c>
      <c r="C228" s="45"/>
      <c r="D228" s="25"/>
      <c r="E228" s="25"/>
      <c r="F228" s="25"/>
      <c r="G228" s="25"/>
      <c r="H228" s="37"/>
      <c r="I228" s="131"/>
      <c r="J228" s="129">
        <f t="shared" si="17"/>
        <v>0</v>
      </c>
      <c r="K228" s="61" t="str">
        <f t="shared" si="21"/>
        <v>-</v>
      </c>
      <c r="L228" s="31"/>
      <c r="M228" s="7">
        <f t="shared" si="18"/>
        <v>5.88</v>
      </c>
      <c r="N228" s="26" t="str">
        <f t="shared" si="20"/>
        <v>0</v>
      </c>
      <c r="O228" s="10">
        <f t="shared" si="19"/>
        <v>2.94</v>
      </c>
      <c r="P228" s="52"/>
      <c r="Q228" s="52"/>
      <c r="R228" s="25"/>
      <c r="S228" s="53"/>
    </row>
    <row r="229" spans="2:19" s="20" customFormat="1">
      <c r="B229" s="42">
        <v>226</v>
      </c>
      <c r="C229" s="45"/>
      <c r="D229" s="25"/>
      <c r="E229" s="25"/>
      <c r="F229" s="25"/>
      <c r="G229" s="25"/>
      <c r="H229" s="37"/>
      <c r="I229" s="131"/>
      <c r="J229" s="129">
        <f t="shared" si="17"/>
        <v>0</v>
      </c>
      <c r="K229" s="61" t="str">
        <f t="shared" si="21"/>
        <v>-</v>
      </c>
      <c r="L229" s="31"/>
      <c r="M229" s="7">
        <f t="shared" si="18"/>
        <v>5.88</v>
      </c>
      <c r="N229" s="26" t="str">
        <f t="shared" si="20"/>
        <v>0</v>
      </c>
      <c r="O229" s="10">
        <f t="shared" si="19"/>
        <v>2.94</v>
      </c>
      <c r="P229" s="52"/>
      <c r="Q229" s="52"/>
      <c r="R229" s="25"/>
      <c r="S229" s="53"/>
    </row>
    <row r="230" spans="2:19" s="20" customFormat="1">
      <c r="B230" s="42">
        <v>227</v>
      </c>
      <c r="C230" s="45"/>
      <c r="D230" s="25"/>
      <c r="E230" s="25"/>
      <c r="F230" s="25"/>
      <c r="G230" s="25"/>
      <c r="H230" s="37"/>
      <c r="I230" s="131"/>
      <c r="J230" s="129">
        <f t="shared" si="17"/>
        <v>0</v>
      </c>
      <c r="K230" s="61" t="str">
        <f t="shared" si="21"/>
        <v>-</v>
      </c>
      <c r="L230" s="31"/>
      <c r="M230" s="7">
        <f t="shared" si="18"/>
        <v>5.88</v>
      </c>
      <c r="N230" s="26" t="str">
        <f t="shared" si="20"/>
        <v>0</v>
      </c>
      <c r="O230" s="10">
        <f t="shared" si="19"/>
        <v>2.94</v>
      </c>
      <c r="P230" s="52"/>
      <c r="Q230" s="52"/>
      <c r="R230" s="25"/>
      <c r="S230" s="53"/>
    </row>
    <row r="231" spans="2:19" s="20" customFormat="1">
      <c r="B231" s="42">
        <v>228</v>
      </c>
      <c r="C231" s="45"/>
      <c r="D231" s="25"/>
      <c r="E231" s="25"/>
      <c r="F231" s="25"/>
      <c r="G231" s="25"/>
      <c r="H231" s="37"/>
      <c r="I231" s="131"/>
      <c r="J231" s="129">
        <f t="shared" si="17"/>
        <v>0</v>
      </c>
      <c r="K231" s="61" t="str">
        <f t="shared" si="21"/>
        <v>-</v>
      </c>
      <c r="L231" s="31"/>
      <c r="M231" s="7">
        <f t="shared" si="18"/>
        <v>5.88</v>
      </c>
      <c r="N231" s="26" t="str">
        <f t="shared" si="20"/>
        <v>0</v>
      </c>
      <c r="O231" s="10">
        <f t="shared" si="19"/>
        <v>2.94</v>
      </c>
      <c r="P231" s="52"/>
      <c r="Q231" s="52"/>
      <c r="R231" s="25"/>
      <c r="S231" s="53"/>
    </row>
    <row r="232" spans="2:19" s="20" customFormat="1">
      <c r="B232" s="42">
        <v>229</v>
      </c>
      <c r="C232" s="45"/>
      <c r="D232" s="25"/>
      <c r="E232" s="25"/>
      <c r="F232" s="25"/>
      <c r="G232" s="25"/>
      <c r="H232" s="37"/>
      <c r="I232" s="131"/>
      <c r="J232" s="129">
        <f t="shared" si="17"/>
        <v>0</v>
      </c>
      <c r="K232" s="61" t="str">
        <f t="shared" si="21"/>
        <v>-</v>
      </c>
      <c r="L232" s="31"/>
      <c r="M232" s="7">
        <f t="shared" si="18"/>
        <v>5.88</v>
      </c>
      <c r="N232" s="26" t="str">
        <f t="shared" si="20"/>
        <v>0</v>
      </c>
      <c r="O232" s="10">
        <f t="shared" si="19"/>
        <v>2.94</v>
      </c>
      <c r="P232" s="52"/>
      <c r="Q232" s="52"/>
      <c r="R232" s="25"/>
      <c r="S232" s="53"/>
    </row>
    <row r="233" spans="2:19" s="20" customFormat="1">
      <c r="B233" s="42">
        <v>230</v>
      </c>
      <c r="C233" s="45"/>
      <c r="D233" s="25"/>
      <c r="E233" s="25"/>
      <c r="F233" s="25"/>
      <c r="G233" s="25"/>
      <c r="H233" s="37"/>
      <c r="I233" s="131"/>
      <c r="J233" s="129">
        <f t="shared" si="17"/>
        <v>0</v>
      </c>
      <c r="K233" s="61" t="str">
        <f t="shared" si="21"/>
        <v>-</v>
      </c>
      <c r="L233" s="31"/>
      <c r="M233" s="7">
        <f t="shared" si="18"/>
        <v>5.88</v>
      </c>
      <c r="N233" s="26" t="str">
        <f t="shared" si="20"/>
        <v>0</v>
      </c>
      <c r="O233" s="10">
        <f t="shared" si="19"/>
        <v>2.94</v>
      </c>
      <c r="P233" s="52"/>
      <c r="Q233" s="52"/>
      <c r="R233" s="25"/>
      <c r="S233" s="53"/>
    </row>
    <row r="234" spans="2:19" s="20" customFormat="1">
      <c r="B234" s="42">
        <v>231</v>
      </c>
      <c r="C234" s="45"/>
      <c r="D234" s="25"/>
      <c r="E234" s="25"/>
      <c r="F234" s="25"/>
      <c r="G234" s="25"/>
      <c r="H234" s="37"/>
      <c r="I234" s="131"/>
      <c r="J234" s="129">
        <f t="shared" si="17"/>
        <v>0</v>
      </c>
      <c r="K234" s="61" t="str">
        <f t="shared" si="21"/>
        <v>-</v>
      </c>
      <c r="L234" s="31"/>
      <c r="M234" s="7">
        <f t="shared" si="18"/>
        <v>5.88</v>
      </c>
      <c r="N234" s="26" t="str">
        <f t="shared" si="20"/>
        <v>0</v>
      </c>
      <c r="O234" s="10">
        <f t="shared" si="19"/>
        <v>2.94</v>
      </c>
      <c r="P234" s="52"/>
      <c r="Q234" s="52"/>
      <c r="R234" s="25"/>
      <c r="S234" s="53"/>
    </row>
    <row r="235" spans="2:19" s="20" customFormat="1">
      <c r="B235" s="42">
        <v>232</v>
      </c>
      <c r="C235" s="45"/>
      <c r="D235" s="25"/>
      <c r="E235" s="25"/>
      <c r="F235" s="25"/>
      <c r="G235" s="25"/>
      <c r="H235" s="37"/>
      <c r="I235" s="131"/>
      <c r="J235" s="129">
        <f t="shared" si="17"/>
        <v>0</v>
      </c>
      <c r="K235" s="61" t="str">
        <f t="shared" si="21"/>
        <v>-</v>
      </c>
      <c r="L235" s="31"/>
      <c r="M235" s="7">
        <f t="shared" si="18"/>
        <v>5.88</v>
      </c>
      <c r="N235" s="26" t="str">
        <f t="shared" si="20"/>
        <v>0</v>
      </c>
      <c r="O235" s="10">
        <f t="shared" si="19"/>
        <v>2.94</v>
      </c>
      <c r="P235" s="52"/>
      <c r="Q235" s="52"/>
      <c r="R235" s="25"/>
      <c r="S235" s="53"/>
    </row>
    <row r="236" spans="2:19" s="20" customFormat="1">
      <c r="B236" s="42">
        <v>233</v>
      </c>
      <c r="C236" s="45"/>
      <c r="D236" s="25"/>
      <c r="E236" s="25"/>
      <c r="F236" s="25"/>
      <c r="G236" s="25"/>
      <c r="H236" s="37"/>
      <c r="I236" s="131"/>
      <c r="J236" s="129">
        <f t="shared" si="17"/>
        <v>0</v>
      </c>
      <c r="K236" s="61" t="str">
        <f t="shared" si="21"/>
        <v>-</v>
      </c>
      <c r="L236" s="31"/>
      <c r="M236" s="7">
        <f t="shared" si="18"/>
        <v>5.88</v>
      </c>
      <c r="N236" s="26" t="str">
        <f t="shared" si="20"/>
        <v>0</v>
      </c>
      <c r="O236" s="10">
        <f t="shared" si="19"/>
        <v>2.94</v>
      </c>
      <c r="P236" s="52"/>
      <c r="Q236" s="52"/>
      <c r="R236" s="25"/>
      <c r="S236" s="53"/>
    </row>
    <row r="237" spans="2:19" s="20" customFormat="1">
      <c r="B237" s="42">
        <v>234</v>
      </c>
      <c r="C237" s="45"/>
      <c r="D237" s="25"/>
      <c r="E237" s="25"/>
      <c r="F237" s="25"/>
      <c r="G237" s="25"/>
      <c r="H237" s="37"/>
      <c r="I237" s="131"/>
      <c r="J237" s="129">
        <f t="shared" si="17"/>
        <v>0</v>
      </c>
      <c r="K237" s="61" t="str">
        <f t="shared" si="21"/>
        <v>-</v>
      </c>
      <c r="L237" s="31"/>
      <c r="M237" s="7">
        <f t="shared" si="18"/>
        <v>5.88</v>
      </c>
      <c r="N237" s="26" t="str">
        <f t="shared" si="20"/>
        <v>0</v>
      </c>
      <c r="O237" s="10">
        <f t="shared" si="19"/>
        <v>2.94</v>
      </c>
      <c r="P237" s="52"/>
      <c r="Q237" s="52"/>
      <c r="R237" s="25"/>
      <c r="S237" s="53"/>
    </row>
    <row r="238" spans="2:19" s="20" customFormat="1">
      <c r="B238" s="42">
        <v>235</v>
      </c>
      <c r="C238" s="45"/>
      <c r="D238" s="25"/>
      <c r="E238" s="25"/>
      <c r="F238" s="25"/>
      <c r="G238" s="25"/>
      <c r="H238" s="37"/>
      <c r="I238" s="131"/>
      <c r="J238" s="129">
        <f t="shared" si="17"/>
        <v>0</v>
      </c>
      <c r="K238" s="61" t="str">
        <f t="shared" si="21"/>
        <v>-</v>
      </c>
      <c r="L238" s="31"/>
      <c r="M238" s="7">
        <f t="shared" si="18"/>
        <v>5.88</v>
      </c>
      <c r="N238" s="26" t="str">
        <f t="shared" si="20"/>
        <v>0</v>
      </c>
      <c r="O238" s="10">
        <f t="shared" si="19"/>
        <v>2.94</v>
      </c>
      <c r="P238" s="52"/>
      <c r="Q238" s="52"/>
      <c r="R238" s="25"/>
      <c r="S238" s="53"/>
    </row>
    <row r="239" spans="2:19" s="20" customFormat="1">
      <c r="B239" s="42">
        <v>236</v>
      </c>
      <c r="C239" s="45"/>
      <c r="D239" s="25"/>
      <c r="E239" s="25"/>
      <c r="F239" s="25"/>
      <c r="G239" s="25"/>
      <c r="H239" s="37"/>
      <c r="I239" s="131"/>
      <c r="J239" s="129">
        <f t="shared" si="17"/>
        <v>0</v>
      </c>
      <c r="K239" s="61" t="str">
        <f t="shared" si="21"/>
        <v>-</v>
      </c>
      <c r="L239" s="31"/>
      <c r="M239" s="7">
        <f t="shared" si="18"/>
        <v>5.88</v>
      </c>
      <c r="N239" s="26" t="str">
        <f t="shared" si="20"/>
        <v>0</v>
      </c>
      <c r="O239" s="10">
        <f t="shared" si="19"/>
        <v>2.94</v>
      </c>
      <c r="P239" s="52"/>
      <c r="Q239" s="52"/>
      <c r="R239" s="25"/>
      <c r="S239" s="53"/>
    </row>
    <row r="240" spans="2:19" s="20" customFormat="1">
      <c r="B240" s="42">
        <v>237</v>
      </c>
      <c r="C240" s="45"/>
      <c r="D240" s="25"/>
      <c r="E240" s="25"/>
      <c r="F240" s="25"/>
      <c r="G240" s="25"/>
      <c r="H240" s="37"/>
      <c r="I240" s="131"/>
      <c r="J240" s="129">
        <f t="shared" si="17"/>
        <v>0</v>
      </c>
      <c r="K240" s="61" t="str">
        <f t="shared" si="21"/>
        <v>-</v>
      </c>
      <c r="L240" s="31"/>
      <c r="M240" s="7">
        <f t="shared" si="18"/>
        <v>5.88</v>
      </c>
      <c r="N240" s="26" t="str">
        <f t="shared" si="20"/>
        <v>0</v>
      </c>
      <c r="O240" s="10">
        <f t="shared" si="19"/>
        <v>2.94</v>
      </c>
      <c r="P240" s="52"/>
      <c r="Q240" s="52"/>
      <c r="R240" s="25"/>
      <c r="S240" s="53"/>
    </row>
    <row r="241" spans="2:19" s="20" customFormat="1">
      <c r="B241" s="42">
        <v>238</v>
      </c>
      <c r="C241" s="45"/>
      <c r="D241" s="25"/>
      <c r="E241" s="25"/>
      <c r="F241" s="25"/>
      <c r="G241" s="25"/>
      <c r="H241" s="37"/>
      <c r="I241" s="131"/>
      <c r="J241" s="129">
        <f t="shared" si="17"/>
        <v>0</v>
      </c>
      <c r="K241" s="61" t="str">
        <f t="shared" si="21"/>
        <v>-</v>
      </c>
      <c r="L241" s="31"/>
      <c r="M241" s="7">
        <f t="shared" si="18"/>
        <v>5.88</v>
      </c>
      <c r="N241" s="26" t="str">
        <f t="shared" si="20"/>
        <v>0</v>
      </c>
      <c r="O241" s="10">
        <f t="shared" si="19"/>
        <v>2.94</v>
      </c>
      <c r="P241" s="52"/>
      <c r="Q241" s="52"/>
      <c r="R241" s="25"/>
      <c r="S241" s="53"/>
    </row>
    <row r="242" spans="2:19" s="20" customFormat="1">
      <c r="B242" s="42">
        <v>239</v>
      </c>
      <c r="C242" s="45"/>
      <c r="D242" s="25"/>
      <c r="E242" s="25"/>
      <c r="F242" s="25"/>
      <c r="G242" s="25"/>
      <c r="H242" s="37"/>
      <c r="I242" s="131"/>
      <c r="J242" s="129">
        <f t="shared" si="17"/>
        <v>0</v>
      </c>
      <c r="K242" s="61" t="str">
        <f t="shared" si="21"/>
        <v>-</v>
      </c>
      <c r="L242" s="31"/>
      <c r="M242" s="7">
        <f t="shared" si="18"/>
        <v>5.88</v>
      </c>
      <c r="N242" s="26" t="str">
        <f t="shared" si="20"/>
        <v>0</v>
      </c>
      <c r="O242" s="10">
        <f t="shared" si="19"/>
        <v>2.94</v>
      </c>
      <c r="P242" s="52"/>
      <c r="Q242" s="52"/>
      <c r="R242" s="25"/>
      <c r="S242" s="53"/>
    </row>
    <row r="243" spans="2:19" s="20" customFormat="1">
      <c r="B243" s="42">
        <v>240</v>
      </c>
      <c r="C243" s="45"/>
      <c r="D243" s="25"/>
      <c r="E243" s="25"/>
      <c r="F243" s="25"/>
      <c r="G243" s="25"/>
      <c r="H243" s="37"/>
      <c r="I243" s="131"/>
      <c r="J243" s="129">
        <f t="shared" si="17"/>
        <v>0</v>
      </c>
      <c r="K243" s="61" t="str">
        <f t="shared" si="21"/>
        <v>-</v>
      </c>
      <c r="L243" s="31"/>
      <c r="M243" s="7">
        <f t="shared" si="18"/>
        <v>5.88</v>
      </c>
      <c r="N243" s="26" t="str">
        <f t="shared" si="20"/>
        <v>0</v>
      </c>
      <c r="O243" s="10">
        <f t="shared" si="19"/>
        <v>2.94</v>
      </c>
      <c r="P243" s="52"/>
      <c r="Q243" s="52"/>
      <c r="R243" s="25"/>
      <c r="S243" s="53"/>
    </row>
    <row r="244" spans="2:19" s="20" customFormat="1">
      <c r="B244" s="42">
        <v>241</v>
      </c>
      <c r="C244" s="45"/>
      <c r="D244" s="25"/>
      <c r="E244" s="25"/>
      <c r="F244" s="25"/>
      <c r="G244" s="25"/>
      <c r="H244" s="37"/>
      <c r="I244" s="131"/>
      <c r="J244" s="129">
        <f t="shared" si="17"/>
        <v>0</v>
      </c>
      <c r="K244" s="61" t="str">
        <f t="shared" si="21"/>
        <v>-</v>
      </c>
      <c r="L244" s="31"/>
      <c r="M244" s="7">
        <f t="shared" si="18"/>
        <v>5.88</v>
      </c>
      <c r="N244" s="26" t="str">
        <f t="shared" si="20"/>
        <v>0</v>
      </c>
      <c r="O244" s="10">
        <f t="shared" si="19"/>
        <v>2.94</v>
      </c>
      <c r="P244" s="52"/>
      <c r="Q244" s="52"/>
      <c r="R244" s="25"/>
      <c r="S244" s="53"/>
    </row>
    <row r="245" spans="2:19" s="20" customFormat="1">
      <c r="B245" s="42">
        <v>242</v>
      </c>
      <c r="C245" s="45"/>
      <c r="D245" s="25"/>
      <c r="E245" s="25"/>
      <c r="F245" s="25"/>
      <c r="G245" s="25"/>
      <c r="H245" s="37"/>
      <c r="I245" s="131"/>
      <c r="J245" s="129">
        <f t="shared" si="17"/>
        <v>0</v>
      </c>
      <c r="K245" s="61" t="str">
        <f t="shared" si="21"/>
        <v>-</v>
      </c>
      <c r="L245" s="31"/>
      <c r="M245" s="7">
        <f t="shared" si="18"/>
        <v>5.88</v>
      </c>
      <c r="N245" s="26" t="str">
        <f t="shared" si="20"/>
        <v>0</v>
      </c>
      <c r="O245" s="10">
        <f t="shared" si="19"/>
        <v>2.94</v>
      </c>
      <c r="P245" s="52"/>
      <c r="Q245" s="52"/>
      <c r="R245" s="25"/>
      <c r="S245" s="53"/>
    </row>
    <row r="246" spans="2:19" s="20" customFormat="1">
      <c r="B246" s="42">
        <v>243</v>
      </c>
      <c r="C246" s="45"/>
      <c r="D246" s="25"/>
      <c r="E246" s="25"/>
      <c r="F246" s="25"/>
      <c r="G246" s="25"/>
      <c r="H246" s="37"/>
      <c r="I246" s="131"/>
      <c r="J246" s="129">
        <f t="shared" si="17"/>
        <v>0</v>
      </c>
      <c r="K246" s="61" t="str">
        <f t="shared" si="21"/>
        <v>-</v>
      </c>
      <c r="L246" s="31"/>
      <c r="M246" s="7">
        <f t="shared" si="18"/>
        <v>5.88</v>
      </c>
      <c r="N246" s="26" t="str">
        <f t="shared" si="20"/>
        <v>0</v>
      </c>
      <c r="O246" s="10">
        <f t="shared" si="19"/>
        <v>2.94</v>
      </c>
      <c r="P246" s="52"/>
      <c r="Q246" s="52"/>
      <c r="R246" s="25"/>
      <c r="S246" s="53"/>
    </row>
    <row r="247" spans="2:19" s="20" customFormat="1">
      <c r="B247" s="42">
        <v>244</v>
      </c>
      <c r="C247" s="45"/>
      <c r="D247" s="25"/>
      <c r="E247" s="25"/>
      <c r="F247" s="25"/>
      <c r="G247" s="25"/>
      <c r="H247" s="37"/>
      <c r="I247" s="131"/>
      <c r="J247" s="129">
        <f t="shared" si="17"/>
        <v>0</v>
      </c>
      <c r="K247" s="61" t="str">
        <f t="shared" si="21"/>
        <v>-</v>
      </c>
      <c r="L247" s="31"/>
      <c r="M247" s="7">
        <f t="shared" si="18"/>
        <v>5.88</v>
      </c>
      <c r="N247" s="26" t="str">
        <f t="shared" si="20"/>
        <v>0</v>
      </c>
      <c r="O247" s="10">
        <f t="shared" si="19"/>
        <v>2.94</v>
      </c>
      <c r="P247" s="52"/>
      <c r="Q247" s="52"/>
      <c r="R247" s="25"/>
      <c r="S247" s="53"/>
    </row>
    <row r="248" spans="2:19">
      <c r="B248" s="42">
        <v>245</v>
      </c>
      <c r="C248" s="45"/>
      <c r="D248" s="25"/>
      <c r="E248" s="25"/>
      <c r="F248" s="25"/>
      <c r="G248" s="25"/>
      <c r="H248" s="37"/>
      <c r="I248" s="131"/>
      <c r="J248" s="129">
        <f t="shared" si="17"/>
        <v>0</v>
      </c>
      <c r="K248" s="61" t="str">
        <f t="shared" si="21"/>
        <v>-</v>
      </c>
      <c r="L248" s="30"/>
      <c r="M248" s="7">
        <f t="shared" si="18"/>
        <v>5.88</v>
      </c>
      <c r="N248" s="26" t="str">
        <f t="shared" si="20"/>
        <v>0</v>
      </c>
      <c r="O248" s="10">
        <f t="shared" si="19"/>
        <v>2.94</v>
      </c>
      <c r="P248" s="52"/>
      <c r="Q248" s="52"/>
      <c r="R248" s="25"/>
      <c r="S248" s="53"/>
    </row>
    <row r="249" spans="2:19">
      <c r="B249" s="42">
        <v>246</v>
      </c>
      <c r="C249" s="45"/>
      <c r="D249" s="25"/>
      <c r="E249" s="25"/>
      <c r="F249" s="25"/>
      <c r="G249" s="25"/>
      <c r="H249" s="37"/>
      <c r="I249" s="131"/>
      <c r="J249" s="129">
        <f t="shared" si="17"/>
        <v>0</v>
      </c>
      <c r="K249" s="61" t="str">
        <f t="shared" si="21"/>
        <v>-</v>
      </c>
      <c r="L249" s="30"/>
      <c r="M249" s="7">
        <f t="shared" si="18"/>
        <v>5.88</v>
      </c>
      <c r="N249" s="26" t="str">
        <f t="shared" si="20"/>
        <v>0</v>
      </c>
      <c r="O249" s="10">
        <f t="shared" si="19"/>
        <v>2.94</v>
      </c>
      <c r="P249" s="52"/>
      <c r="Q249" s="52"/>
      <c r="R249" s="25"/>
      <c r="S249" s="53"/>
    </row>
    <row r="250" spans="2:19">
      <c r="B250" s="42">
        <v>247</v>
      </c>
      <c r="C250" s="45"/>
      <c r="D250" s="25"/>
      <c r="E250" s="25"/>
      <c r="F250" s="25"/>
      <c r="G250" s="25"/>
      <c r="H250" s="37"/>
      <c r="I250" s="131"/>
      <c r="J250" s="129">
        <f t="shared" si="17"/>
        <v>0</v>
      </c>
      <c r="K250" s="61" t="str">
        <f t="shared" si="21"/>
        <v>-</v>
      </c>
      <c r="L250" s="30"/>
      <c r="M250" s="7">
        <f t="shared" si="18"/>
        <v>5.88</v>
      </c>
      <c r="N250" s="26" t="str">
        <f t="shared" si="20"/>
        <v>0</v>
      </c>
      <c r="O250" s="10">
        <f t="shared" si="19"/>
        <v>2.94</v>
      </c>
      <c r="P250" s="52"/>
      <c r="Q250" s="52"/>
      <c r="R250" s="25"/>
      <c r="S250" s="53"/>
    </row>
    <row r="251" spans="2:19">
      <c r="B251" s="42">
        <v>248</v>
      </c>
      <c r="C251" s="45"/>
      <c r="D251" s="25"/>
      <c r="E251" s="25"/>
      <c r="F251" s="25"/>
      <c r="G251" s="25"/>
      <c r="H251" s="37"/>
      <c r="I251" s="131"/>
      <c r="J251" s="129">
        <f t="shared" si="17"/>
        <v>0</v>
      </c>
      <c r="K251" s="61" t="str">
        <f t="shared" si="21"/>
        <v>-</v>
      </c>
      <c r="L251" s="30"/>
      <c r="M251" s="7">
        <f t="shared" si="18"/>
        <v>5.88</v>
      </c>
      <c r="N251" s="26" t="str">
        <f t="shared" si="20"/>
        <v>0</v>
      </c>
      <c r="O251" s="10">
        <f t="shared" si="19"/>
        <v>2.94</v>
      </c>
      <c r="P251" s="52"/>
      <c r="Q251" s="52"/>
      <c r="R251" s="25"/>
      <c r="S251" s="53"/>
    </row>
    <row r="252" spans="2:19">
      <c r="B252" s="42">
        <v>249</v>
      </c>
      <c r="C252" s="45"/>
      <c r="D252" s="25"/>
      <c r="E252" s="25"/>
      <c r="F252" s="25"/>
      <c r="G252" s="25"/>
      <c r="H252" s="37"/>
      <c r="I252" s="131"/>
      <c r="J252" s="129">
        <f t="shared" si="17"/>
        <v>0</v>
      </c>
      <c r="K252" s="61" t="str">
        <f t="shared" si="21"/>
        <v>-</v>
      </c>
      <c r="L252" s="30"/>
      <c r="M252" s="7">
        <f t="shared" si="18"/>
        <v>5.88</v>
      </c>
      <c r="N252" s="26" t="str">
        <f t="shared" si="20"/>
        <v>0</v>
      </c>
      <c r="O252" s="10">
        <f t="shared" si="19"/>
        <v>2.94</v>
      </c>
      <c r="P252" s="52"/>
      <c r="Q252" s="52"/>
      <c r="R252" s="25"/>
      <c r="S252" s="53"/>
    </row>
    <row r="253" spans="2:19">
      <c r="B253" s="42">
        <v>250</v>
      </c>
      <c r="C253" s="45"/>
      <c r="D253" s="25"/>
      <c r="E253" s="25"/>
      <c r="F253" s="25"/>
      <c r="G253" s="25"/>
      <c r="H253" s="37"/>
      <c r="I253" s="131"/>
      <c r="J253" s="129">
        <f t="shared" si="17"/>
        <v>0</v>
      </c>
      <c r="K253" s="61" t="str">
        <f t="shared" si="21"/>
        <v>-</v>
      </c>
      <c r="L253" s="30"/>
      <c r="M253" s="7">
        <f t="shared" si="18"/>
        <v>5.88</v>
      </c>
      <c r="N253" s="26" t="str">
        <f t="shared" si="20"/>
        <v>0</v>
      </c>
      <c r="O253" s="10">
        <f t="shared" si="19"/>
        <v>2.94</v>
      </c>
      <c r="P253" s="52"/>
      <c r="Q253" s="52"/>
      <c r="R253" s="25"/>
      <c r="S253" s="53"/>
    </row>
    <row r="254" spans="2:19">
      <c r="B254" s="42">
        <v>251</v>
      </c>
      <c r="C254" s="45"/>
      <c r="D254" s="25"/>
      <c r="E254" s="25"/>
      <c r="F254" s="25"/>
      <c r="G254" s="25"/>
      <c r="H254" s="37"/>
      <c r="I254" s="131"/>
      <c r="J254" s="129">
        <f t="shared" si="17"/>
        <v>0</v>
      </c>
      <c r="K254" s="61" t="str">
        <f t="shared" si="21"/>
        <v>-</v>
      </c>
      <c r="L254" s="30"/>
      <c r="M254" s="7">
        <f t="shared" si="18"/>
        <v>5.88</v>
      </c>
      <c r="N254" s="26" t="str">
        <f t="shared" si="20"/>
        <v>0</v>
      </c>
      <c r="O254" s="10">
        <f t="shared" si="19"/>
        <v>2.94</v>
      </c>
      <c r="P254" s="52"/>
      <c r="Q254" s="52"/>
      <c r="R254" s="25"/>
      <c r="S254" s="53"/>
    </row>
    <row r="255" spans="2:19">
      <c r="B255" s="42">
        <v>252</v>
      </c>
      <c r="C255" s="45"/>
      <c r="D255" s="25"/>
      <c r="E255" s="25"/>
      <c r="F255" s="25"/>
      <c r="G255" s="25"/>
      <c r="H255" s="37"/>
      <c r="I255" s="131"/>
      <c r="J255" s="129">
        <f t="shared" si="17"/>
        <v>0</v>
      </c>
      <c r="K255" s="61" t="str">
        <f t="shared" si="21"/>
        <v>-</v>
      </c>
      <c r="L255" s="30"/>
      <c r="M255" s="7">
        <f t="shared" si="18"/>
        <v>5.88</v>
      </c>
      <c r="N255" s="26" t="str">
        <f t="shared" si="20"/>
        <v>0</v>
      </c>
      <c r="O255" s="10">
        <f t="shared" si="19"/>
        <v>2.94</v>
      </c>
      <c r="P255" s="52"/>
      <c r="Q255" s="52"/>
      <c r="R255" s="25"/>
      <c r="S255" s="53"/>
    </row>
    <row r="256" spans="2:19">
      <c r="B256" s="42">
        <v>253</v>
      </c>
      <c r="C256" s="45"/>
      <c r="D256" s="25"/>
      <c r="E256" s="25"/>
      <c r="F256" s="25"/>
      <c r="G256" s="25"/>
      <c r="H256" s="37"/>
      <c r="I256" s="131"/>
      <c r="J256" s="129">
        <f t="shared" si="17"/>
        <v>0</v>
      </c>
      <c r="K256" s="61" t="str">
        <f t="shared" si="21"/>
        <v>-</v>
      </c>
      <c r="L256" s="30"/>
      <c r="M256" s="7">
        <f t="shared" si="18"/>
        <v>5.88</v>
      </c>
      <c r="N256" s="26" t="str">
        <f t="shared" si="20"/>
        <v>0</v>
      </c>
      <c r="O256" s="10">
        <f t="shared" si="19"/>
        <v>2.94</v>
      </c>
      <c r="P256" s="52"/>
      <c r="Q256" s="52"/>
      <c r="R256" s="25"/>
      <c r="S256" s="53"/>
    </row>
    <row r="257" spans="2:19">
      <c r="B257" s="42">
        <v>254</v>
      </c>
      <c r="C257" s="45"/>
      <c r="D257" s="25"/>
      <c r="E257" s="25"/>
      <c r="F257" s="25"/>
      <c r="G257" s="25"/>
      <c r="H257" s="37"/>
      <c r="I257" s="131"/>
      <c r="J257" s="129">
        <f t="shared" si="17"/>
        <v>0</v>
      </c>
      <c r="K257" s="61" t="str">
        <f t="shared" si="21"/>
        <v>-</v>
      </c>
      <c r="L257" s="30"/>
      <c r="M257" s="7">
        <f t="shared" si="18"/>
        <v>5.88</v>
      </c>
      <c r="N257" s="26" t="str">
        <f t="shared" si="20"/>
        <v>0</v>
      </c>
      <c r="O257" s="10">
        <f t="shared" si="19"/>
        <v>2.94</v>
      </c>
      <c r="P257" s="52"/>
      <c r="Q257" s="52"/>
      <c r="R257" s="25"/>
      <c r="S257" s="53"/>
    </row>
    <row r="258" spans="2:19">
      <c r="B258" s="42">
        <v>255</v>
      </c>
      <c r="C258" s="45"/>
      <c r="D258" s="25"/>
      <c r="E258" s="25"/>
      <c r="F258" s="25"/>
      <c r="G258" s="25"/>
      <c r="H258" s="37"/>
      <c r="I258" s="131"/>
      <c r="J258" s="129">
        <f t="shared" si="17"/>
        <v>0</v>
      </c>
      <c r="K258" s="61" t="str">
        <f t="shared" si="21"/>
        <v>-</v>
      </c>
      <c r="L258" s="30"/>
      <c r="M258" s="7">
        <f t="shared" si="18"/>
        <v>5.88</v>
      </c>
      <c r="N258" s="26" t="str">
        <f t="shared" si="20"/>
        <v>0</v>
      </c>
      <c r="O258" s="10">
        <f t="shared" si="19"/>
        <v>2.94</v>
      </c>
      <c r="P258" s="52"/>
      <c r="Q258" s="52"/>
      <c r="R258" s="25"/>
      <c r="S258" s="53"/>
    </row>
    <row r="259" spans="2:19">
      <c r="B259" s="42">
        <v>256</v>
      </c>
      <c r="C259" s="45"/>
      <c r="D259" s="25"/>
      <c r="E259" s="25"/>
      <c r="F259" s="25"/>
      <c r="G259" s="25"/>
      <c r="H259" s="37"/>
      <c r="I259" s="131"/>
      <c r="J259" s="129">
        <f t="shared" si="17"/>
        <v>0</v>
      </c>
      <c r="K259" s="61" t="str">
        <f t="shared" si="21"/>
        <v>-</v>
      </c>
      <c r="L259" s="30"/>
      <c r="M259" s="7">
        <f t="shared" si="18"/>
        <v>5.88</v>
      </c>
      <c r="N259" s="26" t="str">
        <f t="shared" si="20"/>
        <v>0</v>
      </c>
      <c r="O259" s="10">
        <f t="shared" si="19"/>
        <v>2.94</v>
      </c>
      <c r="P259" s="52"/>
      <c r="Q259" s="52"/>
      <c r="R259" s="25"/>
      <c r="S259" s="53"/>
    </row>
    <row r="260" spans="2:19">
      <c r="B260" s="42">
        <v>257</v>
      </c>
      <c r="C260" s="45"/>
      <c r="D260" s="25"/>
      <c r="E260" s="25"/>
      <c r="F260" s="25"/>
      <c r="G260" s="25"/>
      <c r="H260" s="37"/>
      <c r="I260" s="131"/>
      <c r="J260" s="129">
        <f t="shared" si="17"/>
        <v>0</v>
      </c>
      <c r="K260" s="61" t="str">
        <f t="shared" si="21"/>
        <v>-</v>
      </c>
      <c r="L260" s="30"/>
      <c r="M260" s="7">
        <f t="shared" si="18"/>
        <v>5.88</v>
      </c>
      <c r="N260" s="26" t="str">
        <f t="shared" si="20"/>
        <v>0</v>
      </c>
      <c r="O260" s="10">
        <f t="shared" si="19"/>
        <v>2.94</v>
      </c>
      <c r="P260" s="52"/>
      <c r="Q260" s="52"/>
      <c r="R260" s="25"/>
      <c r="S260" s="53"/>
    </row>
    <row r="261" spans="2:19">
      <c r="B261" s="42">
        <v>258</v>
      </c>
      <c r="C261" s="45"/>
      <c r="D261" s="25"/>
      <c r="E261" s="25"/>
      <c r="F261" s="25"/>
      <c r="G261" s="25"/>
      <c r="H261" s="37"/>
      <c r="I261" s="131"/>
      <c r="J261" s="129">
        <f t="shared" ref="J261:J324" si="22">(H261-1)*I261</f>
        <v>0</v>
      </c>
      <c r="K261" s="61" t="str">
        <f t="shared" si="21"/>
        <v>-</v>
      </c>
      <c r="L261" s="30"/>
      <c r="M261" s="7">
        <f t="shared" si="18"/>
        <v>5.88</v>
      </c>
      <c r="N261" s="26" t="str">
        <f t="shared" si="20"/>
        <v>0</v>
      </c>
      <c r="O261" s="10">
        <f t="shared" si="19"/>
        <v>2.94</v>
      </c>
      <c r="P261" s="52"/>
      <c r="Q261" s="52"/>
      <c r="R261" s="25"/>
      <c r="S261" s="53"/>
    </row>
    <row r="262" spans="2:19">
      <c r="B262" s="42">
        <v>259</v>
      </c>
      <c r="C262" s="45"/>
      <c r="D262" s="25"/>
      <c r="E262" s="25"/>
      <c r="F262" s="25"/>
      <c r="G262" s="25"/>
      <c r="H262" s="37"/>
      <c r="I262" s="131"/>
      <c r="J262" s="129">
        <f t="shared" si="22"/>
        <v>0</v>
      </c>
      <c r="K262" s="61" t="str">
        <f t="shared" si="21"/>
        <v>-</v>
      </c>
      <c r="L262" s="30"/>
      <c r="M262" s="7">
        <f t="shared" si="18"/>
        <v>5.88</v>
      </c>
      <c r="N262" s="26" t="str">
        <f t="shared" si="20"/>
        <v>0</v>
      </c>
      <c r="O262" s="10">
        <f t="shared" si="19"/>
        <v>2.94</v>
      </c>
      <c r="P262" s="52"/>
      <c r="Q262" s="52"/>
      <c r="R262" s="25"/>
      <c r="S262" s="53"/>
    </row>
    <row r="263" spans="2:19">
      <c r="B263" s="42">
        <v>260</v>
      </c>
      <c r="C263" s="45"/>
      <c r="D263" s="25"/>
      <c r="E263" s="25"/>
      <c r="F263" s="25"/>
      <c r="G263" s="25"/>
      <c r="H263" s="37"/>
      <c r="I263" s="131"/>
      <c r="J263" s="129">
        <f t="shared" si="22"/>
        <v>0</v>
      </c>
      <c r="K263" s="61" t="str">
        <f t="shared" si="21"/>
        <v>-</v>
      </c>
      <c r="L263" s="30"/>
      <c r="M263" s="7">
        <f t="shared" ref="M263:M326" si="23">L263+M262</f>
        <v>5.88</v>
      </c>
      <c r="N263" s="26" t="str">
        <f t="shared" si="20"/>
        <v>0</v>
      </c>
      <c r="O263" s="10">
        <f t="shared" ref="O263:O326" si="24">N263+O262</f>
        <v>2.94</v>
      </c>
      <c r="P263" s="52"/>
      <c r="Q263" s="52"/>
      <c r="R263" s="25"/>
      <c r="S263" s="53"/>
    </row>
    <row r="264" spans="2:19">
      <c r="B264" s="42">
        <v>261</v>
      </c>
      <c r="C264" s="45"/>
      <c r="D264" s="25"/>
      <c r="E264" s="25"/>
      <c r="F264" s="25"/>
      <c r="G264" s="25"/>
      <c r="H264" s="37"/>
      <c r="I264" s="131"/>
      <c r="J264" s="129">
        <f t="shared" si="22"/>
        <v>0</v>
      </c>
      <c r="K264" s="61" t="str">
        <f t="shared" si="21"/>
        <v>-</v>
      </c>
      <c r="L264" s="30"/>
      <c r="M264" s="7">
        <f t="shared" si="23"/>
        <v>5.88</v>
      </c>
      <c r="N264" s="26" t="str">
        <f t="shared" si="20"/>
        <v>0</v>
      </c>
      <c r="O264" s="10">
        <f t="shared" si="24"/>
        <v>2.94</v>
      </c>
      <c r="P264" s="52"/>
      <c r="Q264" s="52"/>
      <c r="R264" s="25"/>
      <c r="S264" s="53"/>
    </row>
    <row r="265" spans="2:19">
      <c r="B265" s="42">
        <v>262</v>
      </c>
      <c r="C265" s="45"/>
      <c r="D265" s="25"/>
      <c r="E265" s="25"/>
      <c r="F265" s="25"/>
      <c r="G265" s="25"/>
      <c r="H265" s="37"/>
      <c r="I265" s="131"/>
      <c r="J265" s="129">
        <f t="shared" si="22"/>
        <v>0</v>
      </c>
      <c r="K265" s="61" t="str">
        <f t="shared" si="21"/>
        <v>-</v>
      </c>
      <c r="L265" s="30"/>
      <c r="M265" s="7">
        <f t="shared" si="23"/>
        <v>5.88</v>
      </c>
      <c r="N265" s="26" t="str">
        <f t="shared" si="20"/>
        <v>0</v>
      </c>
      <c r="O265" s="10">
        <f t="shared" si="24"/>
        <v>2.94</v>
      </c>
      <c r="P265" s="52"/>
      <c r="Q265" s="52"/>
      <c r="R265" s="25"/>
      <c r="S265" s="53"/>
    </row>
    <row r="266" spans="2:19">
      <c r="B266" s="42">
        <v>263</v>
      </c>
      <c r="C266" s="45"/>
      <c r="D266" s="25"/>
      <c r="E266" s="25"/>
      <c r="F266" s="25"/>
      <c r="G266" s="25"/>
      <c r="H266" s="37"/>
      <c r="I266" s="131"/>
      <c r="J266" s="129">
        <f t="shared" si="22"/>
        <v>0</v>
      </c>
      <c r="K266" s="61" t="str">
        <f t="shared" si="21"/>
        <v>-</v>
      </c>
      <c r="L266" s="30"/>
      <c r="M266" s="7">
        <f t="shared" si="23"/>
        <v>5.88</v>
      </c>
      <c r="N266" s="26" t="str">
        <f t="shared" si="20"/>
        <v>0</v>
      </c>
      <c r="O266" s="10">
        <f t="shared" si="24"/>
        <v>2.94</v>
      </c>
      <c r="P266" s="52"/>
      <c r="Q266" s="52"/>
      <c r="R266" s="25"/>
      <c r="S266" s="53"/>
    </row>
    <row r="267" spans="2:19">
      <c r="B267" s="42">
        <v>264</v>
      </c>
      <c r="C267" s="45"/>
      <c r="D267" s="25"/>
      <c r="E267" s="25"/>
      <c r="F267" s="25"/>
      <c r="G267" s="25"/>
      <c r="H267" s="37"/>
      <c r="I267" s="131"/>
      <c r="J267" s="129">
        <f t="shared" si="22"/>
        <v>0</v>
      </c>
      <c r="K267" s="61" t="str">
        <f t="shared" si="21"/>
        <v>-</v>
      </c>
      <c r="L267" s="30"/>
      <c r="M267" s="7">
        <f t="shared" si="23"/>
        <v>5.88</v>
      </c>
      <c r="N267" s="26" t="str">
        <f t="shared" si="20"/>
        <v>0</v>
      </c>
      <c r="O267" s="10">
        <f t="shared" si="24"/>
        <v>2.94</v>
      </c>
      <c r="P267" s="52"/>
      <c r="Q267" s="52"/>
      <c r="R267" s="25"/>
      <c r="S267" s="53"/>
    </row>
    <row r="268" spans="2:19">
      <c r="B268" s="42">
        <v>265</v>
      </c>
      <c r="C268" s="45"/>
      <c r="D268" s="25"/>
      <c r="E268" s="25"/>
      <c r="F268" s="25"/>
      <c r="G268" s="25"/>
      <c r="H268" s="37"/>
      <c r="I268" s="131"/>
      <c r="J268" s="129">
        <f t="shared" si="22"/>
        <v>0</v>
      </c>
      <c r="K268" s="61" t="str">
        <f t="shared" si="21"/>
        <v>-</v>
      </c>
      <c r="L268" s="30"/>
      <c r="M268" s="7">
        <f t="shared" si="23"/>
        <v>5.88</v>
      </c>
      <c r="N268" s="26" t="str">
        <f t="shared" si="20"/>
        <v>0</v>
      </c>
      <c r="O268" s="10">
        <f t="shared" si="24"/>
        <v>2.94</v>
      </c>
      <c r="P268" s="52"/>
      <c r="Q268" s="52"/>
      <c r="R268" s="25"/>
      <c r="S268" s="53"/>
    </row>
    <row r="269" spans="2:19">
      <c r="B269" s="42">
        <v>266</v>
      </c>
      <c r="C269" s="45"/>
      <c r="D269" s="25"/>
      <c r="E269" s="25"/>
      <c r="F269" s="25"/>
      <c r="G269" s="25"/>
      <c r="H269" s="37"/>
      <c r="I269" s="131"/>
      <c r="J269" s="129">
        <f t="shared" si="22"/>
        <v>0</v>
      </c>
      <c r="K269" s="61" t="str">
        <f t="shared" si="21"/>
        <v>-</v>
      </c>
      <c r="L269" s="30"/>
      <c r="M269" s="7">
        <f t="shared" si="23"/>
        <v>5.88</v>
      </c>
      <c r="N269" s="26" t="str">
        <f t="shared" si="20"/>
        <v>0</v>
      </c>
      <c r="O269" s="10">
        <f t="shared" si="24"/>
        <v>2.94</v>
      </c>
      <c r="P269" s="52"/>
      <c r="Q269" s="52"/>
      <c r="R269" s="25"/>
      <c r="S269" s="53"/>
    </row>
    <row r="270" spans="2:19">
      <c r="B270" s="42">
        <v>267</v>
      </c>
      <c r="C270" s="45"/>
      <c r="D270" s="25"/>
      <c r="E270" s="25"/>
      <c r="F270" s="25"/>
      <c r="G270" s="25"/>
      <c r="H270" s="37"/>
      <c r="I270" s="131"/>
      <c r="J270" s="129">
        <f t="shared" si="22"/>
        <v>0</v>
      </c>
      <c r="K270" s="61" t="str">
        <f t="shared" si="21"/>
        <v>-</v>
      </c>
      <c r="L270" s="30"/>
      <c r="M270" s="7">
        <f t="shared" si="23"/>
        <v>5.88</v>
      </c>
      <c r="N270" s="26" t="str">
        <f t="shared" si="20"/>
        <v>0</v>
      </c>
      <c r="O270" s="10">
        <f t="shared" si="24"/>
        <v>2.94</v>
      </c>
      <c r="P270" s="52"/>
      <c r="Q270" s="52"/>
      <c r="R270" s="25"/>
      <c r="S270" s="53"/>
    </row>
    <row r="271" spans="2:19">
      <c r="B271" s="42">
        <v>268</v>
      </c>
      <c r="C271" s="45"/>
      <c r="D271" s="25"/>
      <c r="E271" s="25"/>
      <c r="F271" s="25"/>
      <c r="G271" s="25"/>
      <c r="H271" s="37"/>
      <c r="I271" s="131"/>
      <c r="J271" s="129">
        <f t="shared" si="22"/>
        <v>0</v>
      </c>
      <c r="K271" s="61" t="str">
        <f t="shared" si="21"/>
        <v>-</v>
      </c>
      <c r="L271" s="30"/>
      <c r="M271" s="7">
        <f t="shared" si="23"/>
        <v>5.88</v>
      </c>
      <c r="N271" s="26" t="str">
        <f t="shared" si="20"/>
        <v>0</v>
      </c>
      <c r="O271" s="10">
        <f t="shared" si="24"/>
        <v>2.94</v>
      </c>
      <c r="P271" s="52"/>
      <c r="Q271" s="52"/>
      <c r="R271" s="25"/>
      <c r="S271" s="53"/>
    </row>
    <row r="272" spans="2:19">
      <c r="B272" s="42">
        <v>269</v>
      </c>
      <c r="C272" s="45"/>
      <c r="D272" s="25"/>
      <c r="E272" s="25"/>
      <c r="F272" s="25"/>
      <c r="G272" s="25"/>
      <c r="H272" s="37"/>
      <c r="I272" s="131"/>
      <c r="J272" s="129">
        <f t="shared" si="22"/>
        <v>0</v>
      </c>
      <c r="K272" s="61" t="str">
        <f t="shared" si="21"/>
        <v>-</v>
      </c>
      <c r="L272" s="30"/>
      <c r="M272" s="7">
        <f t="shared" si="23"/>
        <v>5.88</v>
      </c>
      <c r="N272" s="26" t="str">
        <f t="shared" si="20"/>
        <v>0</v>
      </c>
      <c r="O272" s="10">
        <f t="shared" si="24"/>
        <v>2.94</v>
      </c>
      <c r="P272" s="52"/>
      <c r="Q272" s="52"/>
      <c r="R272" s="25"/>
      <c r="S272" s="53"/>
    </row>
    <row r="273" spans="2:19">
      <c r="B273" s="42">
        <v>270</v>
      </c>
      <c r="C273" s="45"/>
      <c r="D273" s="25"/>
      <c r="E273" s="25"/>
      <c r="F273" s="25"/>
      <c r="G273" s="25"/>
      <c r="H273" s="37"/>
      <c r="I273" s="131"/>
      <c r="J273" s="129">
        <f t="shared" si="22"/>
        <v>0</v>
      </c>
      <c r="K273" s="61" t="str">
        <f t="shared" si="21"/>
        <v>-</v>
      </c>
      <c r="L273" s="30"/>
      <c r="M273" s="7">
        <f t="shared" si="23"/>
        <v>5.88</v>
      </c>
      <c r="N273" s="26" t="str">
        <f t="shared" si="20"/>
        <v>0</v>
      </c>
      <c r="O273" s="10">
        <f t="shared" si="24"/>
        <v>2.94</v>
      </c>
      <c r="P273" s="52"/>
      <c r="Q273" s="52"/>
      <c r="R273" s="25"/>
      <c r="S273" s="53"/>
    </row>
    <row r="274" spans="2:19">
      <c r="B274" s="42">
        <v>271</v>
      </c>
      <c r="C274" s="45"/>
      <c r="D274" s="25"/>
      <c r="E274" s="25"/>
      <c r="F274" s="25"/>
      <c r="G274" s="25"/>
      <c r="H274" s="37"/>
      <c r="I274" s="131"/>
      <c r="J274" s="129">
        <f t="shared" si="22"/>
        <v>0</v>
      </c>
      <c r="K274" s="61" t="str">
        <f t="shared" si="21"/>
        <v>-</v>
      </c>
      <c r="L274" s="30"/>
      <c r="M274" s="7">
        <f t="shared" si="23"/>
        <v>5.88</v>
      </c>
      <c r="N274" s="26" t="str">
        <f t="shared" si="20"/>
        <v>0</v>
      </c>
      <c r="O274" s="10">
        <f t="shared" si="24"/>
        <v>2.94</v>
      </c>
      <c r="P274" s="52"/>
      <c r="Q274" s="52"/>
      <c r="R274" s="25"/>
      <c r="S274" s="53"/>
    </row>
    <row r="275" spans="2:19">
      <c r="B275" s="42">
        <v>272</v>
      </c>
      <c r="C275" s="45"/>
      <c r="D275" s="25"/>
      <c r="E275" s="25"/>
      <c r="F275" s="25"/>
      <c r="G275" s="25"/>
      <c r="H275" s="37"/>
      <c r="I275" s="131"/>
      <c r="J275" s="129">
        <f t="shared" si="22"/>
        <v>0</v>
      </c>
      <c r="K275" s="61" t="str">
        <f t="shared" si="21"/>
        <v>-</v>
      </c>
      <c r="L275" s="30"/>
      <c r="M275" s="7">
        <f t="shared" si="23"/>
        <v>5.88</v>
      </c>
      <c r="N275" s="26" t="str">
        <f t="shared" si="20"/>
        <v>0</v>
      </c>
      <c r="O275" s="10">
        <f t="shared" si="24"/>
        <v>2.94</v>
      </c>
      <c r="P275" s="52"/>
      <c r="Q275" s="52"/>
      <c r="R275" s="25"/>
      <c r="S275" s="53"/>
    </row>
    <row r="276" spans="2:19">
      <c r="B276" s="42">
        <v>273</v>
      </c>
      <c r="C276" s="45"/>
      <c r="D276" s="25"/>
      <c r="E276" s="25"/>
      <c r="F276" s="25"/>
      <c r="G276" s="25"/>
      <c r="H276" s="37"/>
      <c r="I276" s="131"/>
      <c r="J276" s="129">
        <f t="shared" si="22"/>
        <v>0</v>
      </c>
      <c r="K276" s="61" t="str">
        <f t="shared" si="21"/>
        <v>-</v>
      </c>
      <c r="L276" s="30"/>
      <c r="M276" s="7">
        <f t="shared" si="23"/>
        <v>5.88</v>
      </c>
      <c r="N276" s="26" t="str">
        <f t="shared" si="20"/>
        <v>0</v>
      </c>
      <c r="O276" s="10">
        <f t="shared" si="24"/>
        <v>2.94</v>
      </c>
      <c r="P276" s="52"/>
      <c r="Q276" s="52"/>
      <c r="R276" s="25"/>
      <c r="S276" s="53"/>
    </row>
    <row r="277" spans="2:19">
      <c r="B277" s="42">
        <v>274</v>
      </c>
      <c r="C277" s="45"/>
      <c r="D277" s="25"/>
      <c r="E277" s="25"/>
      <c r="F277" s="25"/>
      <c r="G277" s="25"/>
      <c r="H277" s="37"/>
      <c r="I277" s="131"/>
      <c r="J277" s="129">
        <f t="shared" si="22"/>
        <v>0</v>
      </c>
      <c r="K277" s="61" t="str">
        <f t="shared" si="21"/>
        <v>-</v>
      </c>
      <c r="L277" s="30"/>
      <c r="M277" s="7">
        <f t="shared" si="23"/>
        <v>5.88</v>
      </c>
      <c r="N277" s="26" t="str">
        <f t="shared" si="20"/>
        <v>0</v>
      </c>
      <c r="O277" s="10">
        <f t="shared" si="24"/>
        <v>2.94</v>
      </c>
      <c r="P277" s="52"/>
      <c r="Q277" s="52"/>
      <c r="R277" s="25"/>
      <c r="S277" s="53"/>
    </row>
    <row r="278" spans="2:19">
      <c r="B278" s="42">
        <v>275</v>
      </c>
      <c r="C278" s="45"/>
      <c r="D278" s="25"/>
      <c r="E278" s="25"/>
      <c r="F278" s="25"/>
      <c r="G278" s="25"/>
      <c r="H278" s="37"/>
      <c r="I278" s="131"/>
      <c r="J278" s="129">
        <f t="shared" si="22"/>
        <v>0</v>
      </c>
      <c r="K278" s="61" t="str">
        <f t="shared" si="21"/>
        <v>-</v>
      </c>
      <c r="L278" s="30"/>
      <c r="M278" s="7">
        <f t="shared" si="23"/>
        <v>5.88</v>
      </c>
      <c r="N278" s="26" t="str">
        <f t="shared" ref="N278:N341" si="25">IFERROR(((L278/G278)*100),"0")</f>
        <v>0</v>
      </c>
      <c r="O278" s="10">
        <f t="shared" si="24"/>
        <v>2.94</v>
      </c>
      <c r="P278" s="52"/>
      <c r="Q278" s="52"/>
      <c r="R278" s="25"/>
      <c r="S278" s="53"/>
    </row>
    <row r="279" spans="2:19">
      <c r="B279" s="42">
        <v>276</v>
      </c>
      <c r="C279" s="45"/>
      <c r="D279" s="25"/>
      <c r="E279" s="25"/>
      <c r="F279" s="25"/>
      <c r="G279" s="25"/>
      <c r="H279" s="37"/>
      <c r="I279" s="131"/>
      <c r="J279" s="129">
        <f t="shared" si="22"/>
        <v>0</v>
      </c>
      <c r="K279" s="61" t="str">
        <f t="shared" si="21"/>
        <v>-</v>
      </c>
      <c r="L279" s="30"/>
      <c r="M279" s="7">
        <f t="shared" si="23"/>
        <v>5.88</v>
      </c>
      <c r="N279" s="26" t="str">
        <f t="shared" si="25"/>
        <v>0</v>
      </c>
      <c r="O279" s="10">
        <f t="shared" si="24"/>
        <v>2.94</v>
      </c>
      <c r="P279" s="52"/>
      <c r="Q279" s="52"/>
      <c r="R279" s="25"/>
      <c r="S279" s="53"/>
    </row>
    <row r="280" spans="2:19">
      <c r="B280" s="42">
        <v>277</v>
      </c>
      <c r="C280" s="45"/>
      <c r="D280" s="25"/>
      <c r="E280" s="25"/>
      <c r="F280" s="25"/>
      <c r="G280" s="25"/>
      <c r="H280" s="37"/>
      <c r="I280" s="131"/>
      <c r="J280" s="129">
        <f t="shared" si="22"/>
        <v>0</v>
      </c>
      <c r="K280" s="61" t="str">
        <f t="shared" si="21"/>
        <v>-</v>
      </c>
      <c r="L280" s="30"/>
      <c r="M280" s="7">
        <f t="shared" si="23"/>
        <v>5.88</v>
      </c>
      <c r="N280" s="26" t="str">
        <f t="shared" si="25"/>
        <v>0</v>
      </c>
      <c r="O280" s="10">
        <f t="shared" si="24"/>
        <v>2.94</v>
      </c>
      <c r="P280" s="52"/>
      <c r="Q280" s="52"/>
      <c r="R280" s="25"/>
      <c r="S280" s="53"/>
    </row>
    <row r="281" spans="2:19">
      <c r="B281" s="42">
        <v>278</v>
      </c>
      <c r="C281" s="45"/>
      <c r="D281" s="25"/>
      <c r="E281" s="25"/>
      <c r="F281" s="25"/>
      <c r="G281" s="25"/>
      <c r="H281" s="37"/>
      <c r="I281" s="131"/>
      <c r="J281" s="129">
        <f t="shared" si="22"/>
        <v>0</v>
      </c>
      <c r="K281" s="61" t="str">
        <f t="shared" si="21"/>
        <v>-</v>
      </c>
      <c r="L281" s="30"/>
      <c r="M281" s="7">
        <f t="shared" si="23"/>
        <v>5.88</v>
      </c>
      <c r="N281" s="26" t="str">
        <f t="shared" si="25"/>
        <v>0</v>
      </c>
      <c r="O281" s="10">
        <f t="shared" si="24"/>
        <v>2.94</v>
      </c>
      <c r="P281" s="52"/>
      <c r="Q281" s="52"/>
      <c r="R281" s="25"/>
      <c r="S281" s="53"/>
    </row>
    <row r="282" spans="2:19">
      <c r="B282" s="42">
        <v>279</v>
      </c>
      <c r="C282" s="45"/>
      <c r="D282" s="25"/>
      <c r="E282" s="25"/>
      <c r="F282" s="25"/>
      <c r="G282" s="25"/>
      <c r="H282" s="37"/>
      <c r="I282" s="131"/>
      <c r="J282" s="129">
        <f t="shared" si="22"/>
        <v>0</v>
      </c>
      <c r="K282" s="61" t="str">
        <f t="shared" si="21"/>
        <v>-</v>
      </c>
      <c r="L282" s="30"/>
      <c r="M282" s="7">
        <f t="shared" si="23"/>
        <v>5.88</v>
      </c>
      <c r="N282" s="26" t="str">
        <f t="shared" si="25"/>
        <v>0</v>
      </c>
      <c r="O282" s="10">
        <f t="shared" si="24"/>
        <v>2.94</v>
      </c>
      <c r="P282" s="52"/>
      <c r="Q282" s="52"/>
      <c r="R282" s="25"/>
      <c r="S282" s="53"/>
    </row>
    <row r="283" spans="2:19">
      <c r="B283" s="42">
        <v>280</v>
      </c>
      <c r="C283" s="45"/>
      <c r="D283" s="25"/>
      <c r="E283" s="25"/>
      <c r="F283" s="25"/>
      <c r="G283" s="25"/>
      <c r="H283" s="37"/>
      <c r="I283" s="131"/>
      <c r="J283" s="129">
        <f t="shared" si="22"/>
        <v>0</v>
      </c>
      <c r="K283" s="61" t="str">
        <f t="shared" si="21"/>
        <v>-</v>
      </c>
      <c r="L283" s="30"/>
      <c r="M283" s="7">
        <f t="shared" si="23"/>
        <v>5.88</v>
      </c>
      <c r="N283" s="26" t="str">
        <f t="shared" si="25"/>
        <v>0</v>
      </c>
      <c r="O283" s="10">
        <f t="shared" si="24"/>
        <v>2.94</v>
      </c>
      <c r="P283" s="52"/>
      <c r="Q283" s="52"/>
      <c r="R283" s="25"/>
      <c r="S283" s="53"/>
    </row>
    <row r="284" spans="2:19">
      <c r="B284" s="42">
        <v>281</v>
      </c>
      <c r="C284" s="45"/>
      <c r="D284" s="25"/>
      <c r="E284" s="25"/>
      <c r="F284" s="25"/>
      <c r="G284" s="25"/>
      <c r="H284" s="37"/>
      <c r="I284" s="131"/>
      <c r="J284" s="129">
        <f t="shared" si="22"/>
        <v>0</v>
      </c>
      <c r="K284" s="61" t="str">
        <f t="shared" si="21"/>
        <v>-</v>
      </c>
      <c r="L284" s="30"/>
      <c r="M284" s="7">
        <f t="shared" si="23"/>
        <v>5.88</v>
      </c>
      <c r="N284" s="26" t="str">
        <f t="shared" si="25"/>
        <v>0</v>
      </c>
      <c r="O284" s="10">
        <f t="shared" si="24"/>
        <v>2.94</v>
      </c>
      <c r="P284" s="52"/>
      <c r="Q284" s="52"/>
      <c r="R284" s="25"/>
      <c r="S284" s="53"/>
    </row>
    <row r="285" spans="2:19">
      <c r="B285" s="42">
        <v>282</v>
      </c>
      <c r="C285" s="45"/>
      <c r="D285" s="25"/>
      <c r="E285" s="25"/>
      <c r="F285" s="25"/>
      <c r="G285" s="25"/>
      <c r="H285" s="37"/>
      <c r="I285" s="131"/>
      <c r="J285" s="129">
        <f t="shared" si="22"/>
        <v>0</v>
      </c>
      <c r="K285" s="61" t="str">
        <f t="shared" si="21"/>
        <v>-</v>
      </c>
      <c r="L285" s="30"/>
      <c r="M285" s="7">
        <f t="shared" si="23"/>
        <v>5.88</v>
      </c>
      <c r="N285" s="26" t="str">
        <f t="shared" si="25"/>
        <v>0</v>
      </c>
      <c r="O285" s="10">
        <f t="shared" si="24"/>
        <v>2.94</v>
      </c>
      <c r="P285" s="52"/>
      <c r="Q285" s="52"/>
      <c r="R285" s="25"/>
      <c r="S285" s="53"/>
    </row>
    <row r="286" spans="2:19">
      <c r="B286" s="42">
        <v>283</v>
      </c>
      <c r="C286" s="45"/>
      <c r="D286" s="25"/>
      <c r="E286" s="25"/>
      <c r="F286" s="25"/>
      <c r="G286" s="25"/>
      <c r="H286" s="37"/>
      <c r="I286" s="131"/>
      <c r="J286" s="129">
        <f t="shared" si="22"/>
        <v>0</v>
      </c>
      <c r="K286" s="61" t="str">
        <f t="shared" si="21"/>
        <v>-</v>
      </c>
      <c r="L286" s="30"/>
      <c r="M286" s="7">
        <f t="shared" si="23"/>
        <v>5.88</v>
      </c>
      <c r="N286" s="26" t="str">
        <f t="shared" si="25"/>
        <v>0</v>
      </c>
      <c r="O286" s="10">
        <f t="shared" si="24"/>
        <v>2.94</v>
      </c>
      <c r="P286" s="52"/>
      <c r="Q286" s="52"/>
      <c r="R286" s="25"/>
      <c r="S286" s="53"/>
    </row>
    <row r="287" spans="2:19">
      <c r="B287" s="42">
        <v>284</v>
      </c>
      <c r="C287" s="45"/>
      <c r="D287" s="25"/>
      <c r="E287" s="25"/>
      <c r="F287" s="25"/>
      <c r="G287" s="25"/>
      <c r="H287" s="37"/>
      <c r="I287" s="131"/>
      <c r="J287" s="129">
        <f t="shared" si="22"/>
        <v>0</v>
      </c>
      <c r="K287" s="61" t="str">
        <f t="shared" si="21"/>
        <v>-</v>
      </c>
      <c r="L287" s="30"/>
      <c r="M287" s="7">
        <f t="shared" si="23"/>
        <v>5.88</v>
      </c>
      <c r="N287" s="26" t="str">
        <f t="shared" si="25"/>
        <v>0</v>
      </c>
      <c r="O287" s="10">
        <f t="shared" si="24"/>
        <v>2.94</v>
      </c>
      <c r="P287" s="52"/>
      <c r="Q287" s="52"/>
      <c r="R287" s="25"/>
      <c r="S287" s="53"/>
    </row>
    <row r="288" spans="2:19">
      <c r="B288" s="42">
        <v>285</v>
      </c>
      <c r="C288" s="45"/>
      <c r="D288" s="25"/>
      <c r="E288" s="25"/>
      <c r="F288" s="25"/>
      <c r="G288" s="25"/>
      <c r="H288" s="37"/>
      <c r="I288" s="131"/>
      <c r="J288" s="129">
        <f t="shared" si="22"/>
        <v>0</v>
      </c>
      <c r="K288" s="61" t="str">
        <f t="shared" si="21"/>
        <v>-</v>
      </c>
      <c r="L288" s="30"/>
      <c r="M288" s="7">
        <f t="shared" si="23"/>
        <v>5.88</v>
      </c>
      <c r="N288" s="26" t="str">
        <f t="shared" si="25"/>
        <v>0</v>
      </c>
      <c r="O288" s="10">
        <f t="shared" si="24"/>
        <v>2.94</v>
      </c>
      <c r="P288" s="52"/>
      <c r="Q288" s="52"/>
      <c r="R288" s="25"/>
      <c r="S288" s="53"/>
    </row>
    <row r="289" spans="2:19">
      <c r="B289" s="42">
        <v>286</v>
      </c>
      <c r="C289" s="45"/>
      <c r="D289" s="25"/>
      <c r="E289" s="25"/>
      <c r="F289" s="25"/>
      <c r="G289" s="25"/>
      <c r="H289" s="37"/>
      <c r="I289" s="131"/>
      <c r="J289" s="129">
        <f t="shared" si="22"/>
        <v>0</v>
      </c>
      <c r="K289" s="61" t="str">
        <f t="shared" si="21"/>
        <v>-</v>
      </c>
      <c r="L289" s="30"/>
      <c r="M289" s="7">
        <f t="shared" si="23"/>
        <v>5.88</v>
      </c>
      <c r="N289" s="26" t="str">
        <f t="shared" si="25"/>
        <v>0</v>
      </c>
      <c r="O289" s="10">
        <f t="shared" si="24"/>
        <v>2.94</v>
      </c>
      <c r="P289" s="52"/>
      <c r="Q289" s="52"/>
      <c r="R289" s="25"/>
      <c r="S289" s="53"/>
    </row>
    <row r="290" spans="2:19">
      <c r="B290" s="42">
        <v>287</v>
      </c>
      <c r="C290" s="45"/>
      <c r="D290" s="25"/>
      <c r="E290" s="25"/>
      <c r="F290" s="25"/>
      <c r="G290" s="25"/>
      <c r="H290" s="37"/>
      <c r="I290" s="131"/>
      <c r="J290" s="129">
        <f t="shared" si="22"/>
        <v>0</v>
      </c>
      <c r="K290" s="61" t="str">
        <f t="shared" si="21"/>
        <v>-</v>
      </c>
      <c r="L290" s="30"/>
      <c r="M290" s="7">
        <f t="shared" si="23"/>
        <v>5.88</v>
      </c>
      <c r="N290" s="26" t="str">
        <f t="shared" si="25"/>
        <v>0</v>
      </c>
      <c r="O290" s="10">
        <f t="shared" si="24"/>
        <v>2.94</v>
      </c>
      <c r="P290" s="52"/>
      <c r="Q290" s="52"/>
      <c r="R290" s="25"/>
      <c r="S290" s="53"/>
    </row>
    <row r="291" spans="2:19">
      <c r="B291" s="42">
        <v>288</v>
      </c>
      <c r="C291" s="45"/>
      <c r="D291" s="25"/>
      <c r="E291" s="25"/>
      <c r="F291" s="25"/>
      <c r="G291" s="25"/>
      <c r="H291" s="37"/>
      <c r="I291" s="131"/>
      <c r="J291" s="129">
        <f t="shared" si="22"/>
        <v>0</v>
      </c>
      <c r="K291" s="61" t="str">
        <f t="shared" ref="K291:K343" si="26">IFERROR(((J291/G291)*100),"-")</f>
        <v>-</v>
      </c>
      <c r="L291" s="30"/>
      <c r="M291" s="7">
        <f t="shared" si="23"/>
        <v>5.88</v>
      </c>
      <c r="N291" s="26" t="str">
        <f t="shared" si="25"/>
        <v>0</v>
      </c>
      <c r="O291" s="10">
        <f t="shared" si="24"/>
        <v>2.94</v>
      </c>
      <c r="P291" s="52"/>
      <c r="Q291" s="52"/>
      <c r="R291" s="25"/>
      <c r="S291" s="53"/>
    </row>
    <row r="292" spans="2:19">
      <c r="B292" s="42">
        <v>289</v>
      </c>
      <c r="C292" s="45"/>
      <c r="D292" s="25"/>
      <c r="E292" s="25"/>
      <c r="F292" s="25"/>
      <c r="G292" s="25"/>
      <c r="H292" s="37"/>
      <c r="I292" s="131"/>
      <c r="J292" s="129">
        <f t="shared" si="22"/>
        <v>0</v>
      </c>
      <c r="K292" s="61" t="str">
        <f t="shared" si="26"/>
        <v>-</v>
      </c>
      <c r="L292" s="30"/>
      <c r="M292" s="7">
        <f t="shared" si="23"/>
        <v>5.88</v>
      </c>
      <c r="N292" s="26" t="str">
        <f t="shared" si="25"/>
        <v>0</v>
      </c>
      <c r="O292" s="10">
        <f t="shared" si="24"/>
        <v>2.94</v>
      </c>
      <c r="P292" s="52"/>
      <c r="Q292" s="52"/>
      <c r="R292" s="25"/>
      <c r="S292" s="53"/>
    </row>
    <row r="293" spans="2:19">
      <c r="B293" s="42">
        <v>290</v>
      </c>
      <c r="C293" s="45"/>
      <c r="D293" s="25"/>
      <c r="E293" s="25"/>
      <c r="F293" s="25"/>
      <c r="G293" s="25"/>
      <c r="H293" s="37"/>
      <c r="I293" s="131"/>
      <c r="J293" s="129">
        <f t="shared" si="22"/>
        <v>0</v>
      </c>
      <c r="K293" s="61" t="str">
        <f t="shared" si="26"/>
        <v>-</v>
      </c>
      <c r="L293" s="30"/>
      <c r="M293" s="7">
        <f t="shared" si="23"/>
        <v>5.88</v>
      </c>
      <c r="N293" s="26" t="str">
        <f t="shared" si="25"/>
        <v>0</v>
      </c>
      <c r="O293" s="10">
        <f t="shared" si="24"/>
        <v>2.94</v>
      </c>
      <c r="P293" s="52"/>
      <c r="Q293" s="52"/>
      <c r="R293" s="25"/>
      <c r="S293" s="53"/>
    </row>
    <row r="294" spans="2:19">
      <c r="B294" s="42">
        <v>291</v>
      </c>
      <c r="C294" s="45"/>
      <c r="D294" s="25"/>
      <c r="E294" s="25"/>
      <c r="F294" s="25"/>
      <c r="G294" s="25"/>
      <c r="H294" s="37"/>
      <c r="I294" s="131"/>
      <c r="J294" s="129">
        <f t="shared" si="22"/>
        <v>0</v>
      </c>
      <c r="K294" s="61" t="str">
        <f t="shared" si="26"/>
        <v>-</v>
      </c>
      <c r="L294" s="30"/>
      <c r="M294" s="7">
        <f t="shared" si="23"/>
        <v>5.88</v>
      </c>
      <c r="N294" s="26" t="str">
        <f t="shared" si="25"/>
        <v>0</v>
      </c>
      <c r="O294" s="10">
        <f t="shared" si="24"/>
        <v>2.94</v>
      </c>
      <c r="P294" s="52"/>
      <c r="Q294" s="52"/>
      <c r="R294" s="25"/>
      <c r="S294" s="53"/>
    </row>
    <row r="295" spans="2:19">
      <c r="B295" s="42">
        <v>292</v>
      </c>
      <c r="C295" s="45"/>
      <c r="D295" s="25"/>
      <c r="E295" s="25"/>
      <c r="F295" s="25"/>
      <c r="G295" s="25"/>
      <c r="H295" s="37"/>
      <c r="I295" s="131"/>
      <c r="J295" s="129">
        <f t="shared" si="22"/>
        <v>0</v>
      </c>
      <c r="K295" s="61" t="str">
        <f t="shared" si="26"/>
        <v>-</v>
      </c>
      <c r="L295" s="30"/>
      <c r="M295" s="7">
        <f t="shared" si="23"/>
        <v>5.88</v>
      </c>
      <c r="N295" s="26" t="str">
        <f t="shared" si="25"/>
        <v>0</v>
      </c>
      <c r="O295" s="10">
        <f t="shared" si="24"/>
        <v>2.94</v>
      </c>
      <c r="P295" s="52"/>
      <c r="Q295" s="52"/>
      <c r="R295" s="25"/>
      <c r="S295" s="53"/>
    </row>
    <row r="296" spans="2:19">
      <c r="B296" s="42">
        <v>293</v>
      </c>
      <c r="C296" s="45"/>
      <c r="D296" s="25"/>
      <c r="E296" s="25"/>
      <c r="F296" s="25"/>
      <c r="G296" s="25"/>
      <c r="H296" s="37"/>
      <c r="I296" s="131"/>
      <c r="J296" s="129">
        <f t="shared" si="22"/>
        <v>0</v>
      </c>
      <c r="K296" s="61" t="str">
        <f t="shared" si="26"/>
        <v>-</v>
      </c>
      <c r="L296" s="30"/>
      <c r="M296" s="7">
        <f t="shared" si="23"/>
        <v>5.88</v>
      </c>
      <c r="N296" s="26" t="str">
        <f t="shared" si="25"/>
        <v>0</v>
      </c>
      <c r="O296" s="10">
        <f t="shared" si="24"/>
        <v>2.94</v>
      </c>
      <c r="P296" s="52"/>
      <c r="Q296" s="52"/>
      <c r="R296" s="25"/>
      <c r="S296" s="53"/>
    </row>
    <row r="297" spans="2:19">
      <c r="B297" s="42">
        <v>294</v>
      </c>
      <c r="C297" s="45"/>
      <c r="D297" s="25"/>
      <c r="E297" s="25"/>
      <c r="F297" s="25"/>
      <c r="G297" s="25"/>
      <c r="H297" s="37"/>
      <c r="I297" s="131"/>
      <c r="J297" s="129">
        <f t="shared" si="22"/>
        <v>0</v>
      </c>
      <c r="K297" s="61" t="str">
        <f t="shared" si="26"/>
        <v>-</v>
      </c>
      <c r="L297" s="30"/>
      <c r="M297" s="7">
        <f t="shared" si="23"/>
        <v>5.88</v>
      </c>
      <c r="N297" s="26" t="str">
        <f t="shared" si="25"/>
        <v>0</v>
      </c>
      <c r="O297" s="10">
        <f t="shared" si="24"/>
        <v>2.94</v>
      </c>
      <c r="P297" s="52"/>
      <c r="Q297" s="52"/>
      <c r="R297" s="25"/>
      <c r="S297" s="53"/>
    </row>
    <row r="298" spans="2:19">
      <c r="B298" s="42">
        <v>295</v>
      </c>
      <c r="C298" s="45"/>
      <c r="D298" s="25"/>
      <c r="E298" s="25"/>
      <c r="F298" s="25"/>
      <c r="G298" s="25"/>
      <c r="H298" s="37"/>
      <c r="I298" s="131"/>
      <c r="J298" s="129">
        <f t="shared" si="22"/>
        <v>0</v>
      </c>
      <c r="K298" s="61" t="str">
        <f t="shared" si="26"/>
        <v>-</v>
      </c>
      <c r="L298" s="30"/>
      <c r="M298" s="7">
        <f t="shared" si="23"/>
        <v>5.88</v>
      </c>
      <c r="N298" s="26" t="str">
        <f t="shared" si="25"/>
        <v>0</v>
      </c>
      <c r="O298" s="10">
        <f t="shared" si="24"/>
        <v>2.94</v>
      </c>
      <c r="P298" s="52"/>
      <c r="Q298" s="52"/>
      <c r="R298" s="25"/>
      <c r="S298" s="53"/>
    </row>
    <row r="299" spans="2:19">
      <c r="B299" s="42">
        <v>296</v>
      </c>
      <c r="C299" s="45"/>
      <c r="D299" s="25"/>
      <c r="E299" s="25"/>
      <c r="F299" s="25"/>
      <c r="G299" s="25"/>
      <c r="H299" s="37"/>
      <c r="I299" s="131"/>
      <c r="J299" s="129">
        <f t="shared" si="22"/>
        <v>0</v>
      </c>
      <c r="K299" s="61" t="str">
        <f t="shared" si="26"/>
        <v>-</v>
      </c>
      <c r="L299" s="30"/>
      <c r="M299" s="7">
        <f t="shared" si="23"/>
        <v>5.88</v>
      </c>
      <c r="N299" s="26" t="str">
        <f t="shared" si="25"/>
        <v>0</v>
      </c>
      <c r="O299" s="10">
        <f t="shared" si="24"/>
        <v>2.94</v>
      </c>
      <c r="P299" s="52"/>
      <c r="Q299" s="52"/>
      <c r="R299" s="25"/>
      <c r="S299" s="53"/>
    </row>
    <row r="300" spans="2:19">
      <c r="B300" s="42">
        <v>297</v>
      </c>
      <c r="C300" s="45"/>
      <c r="D300" s="25"/>
      <c r="E300" s="25"/>
      <c r="F300" s="25"/>
      <c r="G300" s="25"/>
      <c r="H300" s="37"/>
      <c r="I300" s="131"/>
      <c r="J300" s="129">
        <f t="shared" si="22"/>
        <v>0</v>
      </c>
      <c r="K300" s="61" t="str">
        <f t="shared" si="26"/>
        <v>-</v>
      </c>
      <c r="L300" s="30"/>
      <c r="M300" s="7">
        <f t="shared" si="23"/>
        <v>5.88</v>
      </c>
      <c r="N300" s="26" t="str">
        <f t="shared" si="25"/>
        <v>0</v>
      </c>
      <c r="O300" s="10">
        <f t="shared" si="24"/>
        <v>2.94</v>
      </c>
      <c r="P300" s="52"/>
      <c r="Q300" s="52"/>
      <c r="R300" s="25"/>
      <c r="S300" s="53"/>
    </row>
    <row r="301" spans="2:19">
      <c r="B301" s="42">
        <v>298</v>
      </c>
      <c r="C301" s="45"/>
      <c r="D301" s="25"/>
      <c r="E301" s="25"/>
      <c r="F301" s="25"/>
      <c r="G301" s="25"/>
      <c r="H301" s="37"/>
      <c r="I301" s="131"/>
      <c r="J301" s="129">
        <f t="shared" si="22"/>
        <v>0</v>
      </c>
      <c r="K301" s="61" t="str">
        <f t="shared" si="26"/>
        <v>-</v>
      </c>
      <c r="L301" s="30"/>
      <c r="M301" s="7">
        <f t="shared" si="23"/>
        <v>5.88</v>
      </c>
      <c r="N301" s="26" t="str">
        <f t="shared" si="25"/>
        <v>0</v>
      </c>
      <c r="O301" s="10">
        <f t="shared" si="24"/>
        <v>2.94</v>
      </c>
      <c r="P301" s="52"/>
      <c r="Q301" s="52"/>
      <c r="R301" s="25"/>
      <c r="S301" s="53"/>
    </row>
    <row r="302" spans="2:19">
      <c r="B302" s="42">
        <v>299</v>
      </c>
      <c r="C302" s="45"/>
      <c r="D302" s="25"/>
      <c r="E302" s="25"/>
      <c r="F302" s="25"/>
      <c r="G302" s="25"/>
      <c r="H302" s="37"/>
      <c r="I302" s="131"/>
      <c r="J302" s="129">
        <f t="shared" si="22"/>
        <v>0</v>
      </c>
      <c r="K302" s="61" t="str">
        <f t="shared" si="26"/>
        <v>-</v>
      </c>
      <c r="L302" s="30"/>
      <c r="M302" s="7">
        <f t="shared" si="23"/>
        <v>5.88</v>
      </c>
      <c r="N302" s="26" t="str">
        <f t="shared" si="25"/>
        <v>0</v>
      </c>
      <c r="O302" s="10">
        <f t="shared" si="24"/>
        <v>2.94</v>
      </c>
      <c r="P302" s="52"/>
      <c r="Q302" s="52"/>
      <c r="R302" s="25"/>
      <c r="S302" s="53"/>
    </row>
    <row r="303" spans="2:19">
      <c r="B303" s="42">
        <v>300</v>
      </c>
      <c r="C303" s="45"/>
      <c r="D303" s="25"/>
      <c r="E303" s="25"/>
      <c r="F303" s="25"/>
      <c r="G303" s="25"/>
      <c r="H303" s="37"/>
      <c r="I303" s="131"/>
      <c r="J303" s="129">
        <f t="shared" si="22"/>
        <v>0</v>
      </c>
      <c r="K303" s="61" t="str">
        <f t="shared" si="26"/>
        <v>-</v>
      </c>
      <c r="L303" s="30"/>
      <c r="M303" s="7">
        <f t="shared" si="23"/>
        <v>5.88</v>
      </c>
      <c r="N303" s="26" t="str">
        <f t="shared" si="25"/>
        <v>0</v>
      </c>
      <c r="O303" s="10">
        <f t="shared" si="24"/>
        <v>2.94</v>
      </c>
      <c r="P303" s="52"/>
      <c r="Q303" s="52"/>
      <c r="R303" s="25"/>
      <c r="S303" s="53"/>
    </row>
    <row r="304" spans="2:19">
      <c r="B304" s="42">
        <v>301</v>
      </c>
      <c r="C304" s="45"/>
      <c r="D304" s="25"/>
      <c r="E304" s="25"/>
      <c r="F304" s="25"/>
      <c r="G304" s="25"/>
      <c r="H304" s="37"/>
      <c r="I304" s="131"/>
      <c r="J304" s="129">
        <f t="shared" si="22"/>
        <v>0</v>
      </c>
      <c r="K304" s="61" t="str">
        <f t="shared" si="26"/>
        <v>-</v>
      </c>
      <c r="L304" s="30"/>
      <c r="M304" s="7">
        <f t="shared" si="23"/>
        <v>5.88</v>
      </c>
      <c r="N304" s="26" t="str">
        <f t="shared" si="25"/>
        <v>0</v>
      </c>
      <c r="O304" s="10">
        <f t="shared" si="24"/>
        <v>2.94</v>
      </c>
      <c r="P304" s="52"/>
      <c r="Q304" s="52"/>
      <c r="R304" s="25"/>
      <c r="S304" s="53"/>
    </row>
    <row r="305" spans="2:19">
      <c r="B305" s="42">
        <v>302</v>
      </c>
      <c r="C305" s="45"/>
      <c r="D305" s="25"/>
      <c r="E305" s="25"/>
      <c r="F305" s="25"/>
      <c r="G305" s="25"/>
      <c r="H305" s="37"/>
      <c r="I305" s="131"/>
      <c r="J305" s="129">
        <f t="shared" si="22"/>
        <v>0</v>
      </c>
      <c r="K305" s="61" t="str">
        <f t="shared" si="26"/>
        <v>-</v>
      </c>
      <c r="L305" s="30"/>
      <c r="M305" s="7">
        <f t="shared" si="23"/>
        <v>5.88</v>
      </c>
      <c r="N305" s="26" t="str">
        <f t="shared" si="25"/>
        <v>0</v>
      </c>
      <c r="O305" s="10">
        <f t="shared" si="24"/>
        <v>2.94</v>
      </c>
      <c r="P305" s="52"/>
      <c r="Q305" s="52"/>
      <c r="R305" s="25"/>
      <c r="S305" s="53"/>
    </row>
    <row r="306" spans="2:19">
      <c r="B306" s="42">
        <v>303</v>
      </c>
      <c r="C306" s="45"/>
      <c r="D306" s="25"/>
      <c r="E306" s="25"/>
      <c r="F306" s="25"/>
      <c r="G306" s="25"/>
      <c r="H306" s="37"/>
      <c r="I306" s="131"/>
      <c r="J306" s="129">
        <f t="shared" si="22"/>
        <v>0</v>
      </c>
      <c r="K306" s="61" t="str">
        <f t="shared" si="26"/>
        <v>-</v>
      </c>
      <c r="L306" s="30"/>
      <c r="M306" s="7">
        <f t="shared" si="23"/>
        <v>5.88</v>
      </c>
      <c r="N306" s="26" t="str">
        <f t="shared" si="25"/>
        <v>0</v>
      </c>
      <c r="O306" s="10">
        <f t="shared" si="24"/>
        <v>2.94</v>
      </c>
      <c r="P306" s="52"/>
      <c r="Q306" s="52"/>
      <c r="R306" s="25"/>
      <c r="S306" s="53"/>
    </row>
    <row r="307" spans="2:19">
      <c r="B307" s="42">
        <v>304</v>
      </c>
      <c r="C307" s="45"/>
      <c r="D307" s="25"/>
      <c r="E307" s="25"/>
      <c r="F307" s="25"/>
      <c r="G307" s="25"/>
      <c r="H307" s="37"/>
      <c r="I307" s="131"/>
      <c r="J307" s="129">
        <f t="shared" si="22"/>
        <v>0</v>
      </c>
      <c r="K307" s="61" t="str">
        <f t="shared" si="26"/>
        <v>-</v>
      </c>
      <c r="L307" s="30"/>
      <c r="M307" s="7">
        <f t="shared" si="23"/>
        <v>5.88</v>
      </c>
      <c r="N307" s="26" t="str">
        <f t="shared" si="25"/>
        <v>0</v>
      </c>
      <c r="O307" s="10">
        <f t="shared" si="24"/>
        <v>2.94</v>
      </c>
      <c r="P307" s="52"/>
      <c r="Q307" s="52"/>
      <c r="R307" s="25"/>
      <c r="S307" s="53"/>
    </row>
    <row r="308" spans="2:19">
      <c r="B308" s="42">
        <v>305</v>
      </c>
      <c r="C308" s="45"/>
      <c r="D308" s="25"/>
      <c r="E308" s="25"/>
      <c r="F308" s="25"/>
      <c r="G308" s="25"/>
      <c r="H308" s="37"/>
      <c r="I308" s="131"/>
      <c r="J308" s="129">
        <f t="shared" si="22"/>
        <v>0</v>
      </c>
      <c r="K308" s="61" t="str">
        <f t="shared" si="26"/>
        <v>-</v>
      </c>
      <c r="L308" s="30"/>
      <c r="M308" s="7">
        <f t="shared" si="23"/>
        <v>5.88</v>
      </c>
      <c r="N308" s="26" t="str">
        <f t="shared" si="25"/>
        <v>0</v>
      </c>
      <c r="O308" s="10">
        <f t="shared" si="24"/>
        <v>2.94</v>
      </c>
      <c r="P308" s="52"/>
      <c r="Q308" s="52"/>
      <c r="R308" s="25"/>
      <c r="S308" s="53"/>
    </row>
    <row r="309" spans="2:19">
      <c r="B309" s="42">
        <v>306</v>
      </c>
      <c r="C309" s="45"/>
      <c r="D309" s="25"/>
      <c r="E309" s="25"/>
      <c r="F309" s="25"/>
      <c r="G309" s="25"/>
      <c r="H309" s="37"/>
      <c r="I309" s="131"/>
      <c r="J309" s="129">
        <f t="shared" si="22"/>
        <v>0</v>
      </c>
      <c r="K309" s="61" t="str">
        <f t="shared" si="26"/>
        <v>-</v>
      </c>
      <c r="L309" s="30"/>
      <c r="M309" s="7">
        <f t="shared" si="23"/>
        <v>5.88</v>
      </c>
      <c r="N309" s="26" t="str">
        <f t="shared" si="25"/>
        <v>0</v>
      </c>
      <c r="O309" s="10">
        <f t="shared" si="24"/>
        <v>2.94</v>
      </c>
      <c r="P309" s="52"/>
      <c r="Q309" s="52"/>
      <c r="R309" s="25"/>
      <c r="S309" s="53"/>
    </row>
    <row r="310" spans="2:19">
      <c r="B310" s="42">
        <v>307</v>
      </c>
      <c r="C310" s="45"/>
      <c r="D310" s="25"/>
      <c r="E310" s="25"/>
      <c r="F310" s="25"/>
      <c r="G310" s="25"/>
      <c r="H310" s="37"/>
      <c r="I310" s="131"/>
      <c r="J310" s="129">
        <f t="shared" si="22"/>
        <v>0</v>
      </c>
      <c r="K310" s="61" t="str">
        <f t="shared" si="26"/>
        <v>-</v>
      </c>
      <c r="L310" s="30"/>
      <c r="M310" s="7">
        <f t="shared" si="23"/>
        <v>5.88</v>
      </c>
      <c r="N310" s="26" t="str">
        <f t="shared" si="25"/>
        <v>0</v>
      </c>
      <c r="O310" s="10">
        <f t="shared" si="24"/>
        <v>2.94</v>
      </c>
      <c r="P310" s="52"/>
      <c r="Q310" s="52"/>
      <c r="R310" s="25"/>
      <c r="S310" s="53"/>
    </row>
    <row r="311" spans="2:19">
      <c r="B311" s="42">
        <v>308</v>
      </c>
      <c r="C311" s="45"/>
      <c r="D311" s="25"/>
      <c r="E311" s="25"/>
      <c r="F311" s="25"/>
      <c r="G311" s="25"/>
      <c r="H311" s="37"/>
      <c r="I311" s="131"/>
      <c r="J311" s="129">
        <f t="shared" si="22"/>
        <v>0</v>
      </c>
      <c r="K311" s="61" t="str">
        <f t="shared" si="26"/>
        <v>-</v>
      </c>
      <c r="L311" s="30"/>
      <c r="M311" s="7">
        <f t="shared" si="23"/>
        <v>5.88</v>
      </c>
      <c r="N311" s="26" t="str">
        <f t="shared" si="25"/>
        <v>0</v>
      </c>
      <c r="O311" s="10">
        <f t="shared" si="24"/>
        <v>2.94</v>
      </c>
      <c r="P311" s="52"/>
      <c r="Q311" s="52"/>
      <c r="R311" s="25"/>
      <c r="S311" s="53"/>
    </row>
    <row r="312" spans="2:19">
      <c r="B312" s="42">
        <v>309</v>
      </c>
      <c r="C312" s="45"/>
      <c r="D312" s="25"/>
      <c r="E312" s="25"/>
      <c r="F312" s="25"/>
      <c r="G312" s="25"/>
      <c r="H312" s="37"/>
      <c r="I312" s="131"/>
      <c r="J312" s="129">
        <f t="shared" si="22"/>
        <v>0</v>
      </c>
      <c r="K312" s="61" t="str">
        <f t="shared" si="26"/>
        <v>-</v>
      </c>
      <c r="L312" s="30"/>
      <c r="M312" s="7">
        <f t="shared" si="23"/>
        <v>5.88</v>
      </c>
      <c r="N312" s="26" t="str">
        <f t="shared" si="25"/>
        <v>0</v>
      </c>
      <c r="O312" s="10">
        <f t="shared" si="24"/>
        <v>2.94</v>
      </c>
      <c r="P312" s="52"/>
      <c r="Q312" s="52"/>
      <c r="R312" s="25"/>
      <c r="S312" s="53"/>
    </row>
    <row r="313" spans="2:19">
      <c r="B313" s="42">
        <v>310</v>
      </c>
      <c r="C313" s="45"/>
      <c r="D313" s="25"/>
      <c r="E313" s="25"/>
      <c r="F313" s="25"/>
      <c r="G313" s="25"/>
      <c r="H313" s="37"/>
      <c r="I313" s="131"/>
      <c r="J313" s="129">
        <f t="shared" si="22"/>
        <v>0</v>
      </c>
      <c r="K313" s="61" t="str">
        <f t="shared" si="26"/>
        <v>-</v>
      </c>
      <c r="L313" s="30"/>
      <c r="M313" s="7">
        <f t="shared" si="23"/>
        <v>5.88</v>
      </c>
      <c r="N313" s="26" t="str">
        <f t="shared" si="25"/>
        <v>0</v>
      </c>
      <c r="O313" s="10">
        <f t="shared" si="24"/>
        <v>2.94</v>
      </c>
      <c r="P313" s="52"/>
      <c r="Q313" s="52"/>
      <c r="R313" s="25"/>
      <c r="S313" s="53"/>
    </row>
    <row r="314" spans="2:19">
      <c r="B314" s="42">
        <v>311</v>
      </c>
      <c r="C314" s="45"/>
      <c r="D314" s="25"/>
      <c r="E314" s="25"/>
      <c r="F314" s="25"/>
      <c r="G314" s="25"/>
      <c r="H314" s="37"/>
      <c r="I314" s="131"/>
      <c r="J314" s="129">
        <f t="shared" si="22"/>
        <v>0</v>
      </c>
      <c r="K314" s="61" t="str">
        <f t="shared" si="26"/>
        <v>-</v>
      </c>
      <c r="L314" s="30"/>
      <c r="M314" s="7">
        <f t="shared" si="23"/>
        <v>5.88</v>
      </c>
      <c r="N314" s="26" t="str">
        <f t="shared" si="25"/>
        <v>0</v>
      </c>
      <c r="O314" s="10">
        <f t="shared" si="24"/>
        <v>2.94</v>
      </c>
      <c r="P314" s="52"/>
      <c r="Q314" s="52"/>
      <c r="R314" s="25"/>
      <c r="S314" s="53"/>
    </row>
    <row r="315" spans="2:19">
      <c r="B315" s="42">
        <v>312</v>
      </c>
      <c r="C315" s="45"/>
      <c r="D315" s="25"/>
      <c r="E315" s="25"/>
      <c r="F315" s="25"/>
      <c r="G315" s="25"/>
      <c r="H315" s="37"/>
      <c r="I315" s="131"/>
      <c r="J315" s="129">
        <f t="shared" si="22"/>
        <v>0</v>
      </c>
      <c r="K315" s="61" t="str">
        <f t="shared" si="26"/>
        <v>-</v>
      </c>
      <c r="L315" s="30"/>
      <c r="M315" s="7">
        <f t="shared" si="23"/>
        <v>5.88</v>
      </c>
      <c r="N315" s="26" t="str">
        <f t="shared" si="25"/>
        <v>0</v>
      </c>
      <c r="O315" s="10">
        <f t="shared" si="24"/>
        <v>2.94</v>
      </c>
      <c r="P315" s="52"/>
      <c r="Q315" s="52"/>
      <c r="R315" s="25"/>
      <c r="S315" s="53"/>
    </row>
    <row r="316" spans="2:19">
      <c r="B316" s="42">
        <v>313</v>
      </c>
      <c r="C316" s="45"/>
      <c r="D316" s="25"/>
      <c r="E316" s="25"/>
      <c r="F316" s="25"/>
      <c r="G316" s="25"/>
      <c r="H316" s="37"/>
      <c r="I316" s="131"/>
      <c r="J316" s="129">
        <f t="shared" si="22"/>
        <v>0</v>
      </c>
      <c r="K316" s="61" t="str">
        <f t="shared" si="26"/>
        <v>-</v>
      </c>
      <c r="L316" s="30"/>
      <c r="M316" s="7">
        <f t="shared" si="23"/>
        <v>5.88</v>
      </c>
      <c r="N316" s="26" t="str">
        <f t="shared" si="25"/>
        <v>0</v>
      </c>
      <c r="O316" s="10">
        <f t="shared" si="24"/>
        <v>2.94</v>
      </c>
      <c r="P316" s="52"/>
      <c r="Q316" s="52"/>
      <c r="R316" s="25"/>
      <c r="S316" s="53"/>
    </row>
    <row r="317" spans="2:19">
      <c r="B317" s="42">
        <v>314</v>
      </c>
      <c r="C317" s="45"/>
      <c r="D317" s="25"/>
      <c r="E317" s="25"/>
      <c r="F317" s="25"/>
      <c r="G317" s="25"/>
      <c r="H317" s="37"/>
      <c r="I317" s="131"/>
      <c r="J317" s="129">
        <f t="shared" si="22"/>
        <v>0</v>
      </c>
      <c r="K317" s="61" t="str">
        <f t="shared" si="26"/>
        <v>-</v>
      </c>
      <c r="L317" s="30"/>
      <c r="M317" s="7">
        <f t="shared" si="23"/>
        <v>5.88</v>
      </c>
      <c r="N317" s="26" t="str">
        <f t="shared" si="25"/>
        <v>0</v>
      </c>
      <c r="O317" s="10">
        <f t="shared" si="24"/>
        <v>2.94</v>
      </c>
      <c r="P317" s="52"/>
      <c r="Q317" s="52"/>
      <c r="R317" s="25"/>
      <c r="S317" s="53"/>
    </row>
    <row r="318" spans="2:19">
      <c r="B318" s="42">
        <v>315</v>
      </c>
      <c r="C318" s="45"/>
      <c r="D318" s="25"/>
      <c r="E318" s="25"/>
      <c r="F318" s="25"/>
      <c r="G318" s="25"/>
      <c r="H318" s="37"/>
      <c r="I318" s="131"/>
      <c r="J318" s="129">
        <f t="shared" si="22"/>
        <v>0</v>
      </c>
      <c r="K318" s="61" t="str">
        <f t="shared" si="26"/>
        <v>-</v>
      </c>
      <c r="L318" s="30"/>
      <c r="M318" s="7">
        <f t="shared" si="23"/>
        <v>5.88</v>
      </c>
      <c r="N318" s="26" t="str">
        <f t="shared" si="25"/>
        <v>0</v>
      </c>
      <c r="O318" s="10">
        <f t="shared" si="24"/>
        <v>2.94</v>
      </c>
      <c r="P318" s="52"/>
      <c r="Q318" s="52"/>
      <c r="R318" s="25"/>
      <c r="S318" s="53"/>
    </row>
    <row r="319" spans="2:19">
      <c r="B319" s="42">
        <v>316</v>
      </c>
      <c r="C319" s="45"/>
      <c r="D319" s="25"/>
      <c r="E319" s="25"/>
      <c r="F319" s="25"/>
      <c r="G319" s="25"/>
      <c r="H319" s="37"/>
      <c r="I319" s="131"/>
      <c r="J319" s="129">
        <f t="shared" si="22"/>
        <v>0</v>
      </c>
      <c r="K319" s="61" t="str">
        <f t="shared" si="26"/>
        <v>-</v>
      </c>
      <c r="L319" s="30"/>
      <c r="M319" s="7">
        <f t="shared" si="23"/>
        <v>5.88</v>
      </c>
      <c r="N319" s="26" t="str">
        <f t="shared" si="25"/>
        <v>0</v>
      </c>
      <c r="O319" s="10">
        <f t="shared" si="24"/>
        <v>2.94</v>
      </c>
      <c r="P319" s="52"/>
      <c r="Q319" s="52"/>
      <c r="R319" s="25"/>
      <c r="S319" s="53"/>
    </row>
    <row r="320" spans="2:19">
      <c r="B320" s="42">
        <v>317</v>
      </c>
      <c r="C320" s="45"/>
      <c r="D320" s="25"/>
      <c r="E320" s="25"/>
      <c r="F320" s="25"/>
      <c r="G320" s="25"/>
      <c r="H320" s="37"/>
      <c r="I320" s="131"/>
      <c r="J320" s="129">
        <f t="shared" si="22"/>
        <v>0</v>
      </c>
      <c r="K320" s="61" t="str">
        <f t="shared" si="26"/>
        <v>-</v>
      </c>
      <c r="L320" s="30"/>
      <c r="M320" s="7">
        <f t="shared" si="23"/>
        <v>5.88</v>
      </c>
      <c r="N320" s="26" t="str">
        <f t="shared" si="25"/>
        <v>0</v>
      </c>
      <c r="O320" s="10">
        <f t="shared" si="24"/>
        <v>2.94</v>
      </c>
      <c r="P320" s="52"/>
      <c r="Q320" s="52"/>
      <c r="R320" s="25"/>
      <c r="S320" s="53"/>
    </row>
    <row r="321" spans="2:19">
      <c r="B321" s="42">
        <v>318</v>
      </c>
      <c r="C321" s="45"/>
      <c r="D321" s="25"/>
      <c r="E321" s="25"/>
      <c r="F321" s="25"/>
      <c r="G321" s="25"/>
      <c r="H321" s="37"/>
      <c r="I321" s="131"/>
      <c r="J321" s="129">
        <f t="shared" si="22"/>
        <v>0</v>
      </c>
      <c r="K321" s="61" t="str">
        <f t="shared" si="26"/>
        <v>-</v>
      </c>
      <c r="L321" s="30"/>
      <c r="M321" s="7">
        <f t="shared" si="23"/>
        <v>5.88</v>
      </c>
      <c r="N321" s="26" t="str">
        <f t="shared" si="25"/>
        <v>0</v>
      </c>
      <c r="O321" s="10">
        <f t="shared" si="24"/>
        <v>2.94</v>
      </c>
      <c r="P321" s="52"/>
      <c r="Q321" s="52"/>
      <c r="R321" s="25"/>
      <c r="S321" s="53"/>
    </row>
    <row r="322" spans="2:19">
      <c r="B322" s="42">
        <v>319</v>
      </c>
      <c r="C322" s="45"/>
      <c r="D322" s="25"/>
      <c r="E322" s="25"/>
      <c r="F322" s="25"/>
      <c r="G322" s="25"/>
      <c r="H322" s="37"/>
      <c r="I322" s="131"/>
      <c r="J322" s="129">
        <f t="shared" si="22"/>
        <v>0</v>
      </c>
      <c r="K322" s="61" t="str">
        <f t="shared" si="26"/>
        <v>-</v>
      </c>
      <c r="L322" s="30"/>
      <c r="M322" s="7">
        <f t="shared" si="23"/>
        <v>5.88</v>
      </c>
      <c r="N322" s="26" t="str">
        <f t="shared" si="25"/>
        <v>0</v>
      </c>
      <c r="O322" s="10">
        <f t="shared" si="24"/>
        <v>2.94</v>
      </c>
      <c r="P322" s="52"/>
      <c r="Q322" s="52"/>
      <c r="R322" s="25"/>
      <c r="S322" s="53"/>
    </row>
    <row r="323" spans="2:19">
      <c r="B323" s="42">
        <v>320</v>
      </c>
      <c r="C323" s="45"/>
      <c r="D323" s="25"/>
      <c r="E323" s="25"/>
      <c r="F323" s="25"/>
      <c r="G323" s="25"/>
      <c r="H323" s="37"/>
      <c r="I323" s="131"/>
      <c r="J323" s="129">
        <f t="shared" si="22"/>
        <v>0</v>
      </c>
      <c r="K323" s="61" t="str">
        <f t="shared" si="26"/>
        <v>-</v>
      </c>
      <c r="L323" s="30"/>
      <c r="M323" s="7">
        <f t="shared" si="23"/>
        <v>5.88</v>
      </c>
      <c r="N323" s="26" t="str">
        <f t="shared" si="25"/>
        <v>0</v>
      </c>
      <c r="O323" s="10">
        <f t="shared" si="24"/>
        <v>2.94</v>
      </c>
      <c r="P323" s="52"/>
      <c r="Q323" s="52"/>
      <c r="R323" s="25"/>
      <c r="S323" s="53"/>
    </row>
    <row r="324" spans="2:19">
      <c r="B324" s="42">
        <v>321</v>
      </c>
      <c r="C324" s="45"/>
      <c r="D324" s="25"/>
      <c r="E324" s="25"/>
      <c r="F324" s="25"/>
      <c r="G324" s="25"/>
      <c r="H324" s="37"/>
      <c r="I324" s="131"/>
      <c r="J324" s="129">
        <f t="shared" si="22"/>
        <v>0</v>
      </c>
      <c r="K324" s="61" t="str">
        <f t="shared" si="26"/>
        <v>-</v>
      </c>
      <c r="L324" s="30"/>
      <c r="M324" s="7">
        <f t="shared" si="23"/>
        <v>5.88</v>
      </c>
      <c r="N324" s="26" t="str">
        <f t="shared" si="25"/>
        <v>0</v>
      </c>
      <c r="O324" s="10">
        <f t="shared" si="24"/>
        <v>2.94</v>
      </c>
      <c r="P324" s="52"/>
      <c r="Q324" s="52"/>
      <c r="R324" s="25"/>
      <c r="S324" s="53"/>
    </row>
    <row r="325" spans="2:19">
      <c r="B325" s="42">
        <v>322</v>
      </c>
      <c r="C325" s="45"/>
      <c r="D325" s="25"/>
      <c r="E325" s="25"/>
      <c r="F325" s="25"/>
      <c r="G325" s="25"/>
      <c r="H325" s="37"/>
      <c r="I325" s="131"/>
      <c r="J325" s="129">
        <f t="shared" ref="J325:J343" si="27">(H325-1)*I325</f>
        <v>0</v>
      </c>
      <c r="K325" s="61" t="str">
        <f t="shared" si="26"/>
        <v>-</v>
      </c>
      <c r="L325" s="30"/>
      <c r="M325" s="7">
        <f t="shared" si="23"/>
        <v>5.88</v>
      </c>
      <c r="N325" s="26" t="str">
        <f t="shared" si="25"/>
        <v>0</v>
      </c>
      <c r="O325" s="10">
        <f t="shared" si="24"/>
        <v>2.94</v>
      </c>
      <c r="P325" s="52"/>
      <c r="Q325" s="52"/>
      <c r="R325" s="25"/>
      <c r="S325" s="53"/>
    </row>
    <row r="326" spans="2:19">
      <c r="B326" s="42">
        <v>323</v>
      </c>
      <c r="C326" s="45"/>
      <c r="D326" s="25"/>
      <c r="E326" s="25"/>
      <c r="F326" s="25"/>
      <c r="G326" s="25"/>
      <c r="H326" s="37"/>
      <c r="I326" s="131"/>
      <c r="J326" s="129">
        <f t="shared" si="27"/>
        <v>0</v>
      </c>
      <c r="K326" s="61" t="str">
        <f t="shared" si="26"/>
        <v>-</v>
      </c>
      <c r="L326" s="30"/>
      <c r="M326" s="7">
        <f t="shared" si="23"/>
        <v>5.88</v>
      </c>
      <c r="N326" s="26" t="str">
        <f t="shared" si="25"/>
        <v>0</v>
      </c>
      <c r="O326" s="10">
        <f t="shared" si="24"/>
        <v>2.94</v>
      </c>
      <c r="P326" s="52"/>
      <c r="Q326" s="52"/>
      <c r="R326" s="25"/>
      <c r="S326" s="53"/>
    </row>
    <row r="327" spans="2:19">
      <c r="B327" s="42">
        <v>324</v>
      </c>
      <c r="C327" s="45"/>
      <c r="D327" s="25"/>
      <c r="E327" s="25"/>
      <c r="F327" s="25"/>
      <c r="G327" s="25"/>
      <c r="H327" s="37"/>
      <c r="I327" s="131"/>
      <c r="J327" s="129">
        <f t="shared" si="27"/>
        <v>0</v>
      </c>
      <c r="K327" s="61" t="str">
        <f t="shared" si="26"/>
        <v>-</v>
      </c>
      <c r="L327" s="30"/>
      <c r="M327" s="7">
        <f t="shared" ref="M327:M343" si="28">L327+M326</f>
        <v>5.88</v>
      </c>
      <c r="N327" s="26" t="str">
        <f t="shared" si="25"/>
        <v>0</v>
      </c>
      <c r="O327" s="10">
        <f t="shared" ref="O327:O343" si="29">N327+O326</f>
        <v>2.94</v>
      </c>
      <c r="P327" s="52"/>
      <c r="Q327" s="52"/>
      <c r="R327" s="25"/>
      <c r="S327" s="53"/>
    </row>
    <row r="328" spans="2:19">
      <c r="B328" s="42">
        <v>325</v>
      </c>
      <c r="C328" s="45"/>
      <c r="D328" s="25"/>
      <c r="E328" s="25"/>
      <c r="F328" s="25"/>
      <c r="G328" s="25"/>
      <c r="H328" s="37"/>
      <c r="I328" s="131"/>
      <c r="J328" s="129">
        <f t="shared" si="27"/>
        <v>0</v>
      </c>
      <c r="K328" s="61" t="str">
        <f t="shared" si="26"/>
        <v>-</v>
      </c>
      <c r="L328" s="30"/>
      <c r="M328" s="7">
        <f t="shared" si="28"/>
        <v>5.88</v>
      </c>
      <c r="N328" s="26" t="str">
        <f t="shared" si="25"/>
        <v>0</v>
      </c>
      <c r="O328" s="10">
        <f t="shared" si="29"/>
        <v>2.94</v>
      </c>
      <c r="P328" s="52"/>
      <c r="Q328" s="52"/>
      <c r="R328" s="25"/>
      <c r="S328" s="53"/>
    </row>
    <row r="329" spans="2:19">
      <c r="B329" s="42">
        <v>326</v>
      </c>
      <c r="C329" s="45"/>
      <c r="D329" s="25"/>
      <c r="E329" s="25"/>
      <c r="F329" s="25"/>
      <c r="G329" s="25"/>
      <c r="H329" s="37"/>
      <c r="I329" s="131"/>
      <c r="J329" s="129">
        <f t="shared" si="27"/>
        <v>0</v>
      </c>
      <c r="K329" s="61" t="str">
        <f t="shared" si="26"/>
        <v>-</v>
      </c>
      <c r="L329" s="30"/>
      <c r="M329" s="7">
        <f t="shared" si="28"/>
        <v>5.88</v>
      </c>
      <c r="N329" s="26" t="str">
        <f t="shared" si="25"/>
        <v>0</v>
      </c>
      <c r="O329" s="10">
        <f t="shared" si="29"/>
        <v>2.94</v>
      </c>
      <c r="P329" s="52"/>
      <c r="Q329" s="52"/>
      <c r="R329" s="25"/>
      <c r="S329" s="53"/>
    </row>
    <row r="330" spans="2:19">
      <c r="B330" s="42">
        <v>327</v>
      </c>
      <c r="C330" s="45"/>
      <c r="D330" s="25"/>
      <c r="E330" s="25"/>
      <c r="F330" s="25"/>
      <c r="G330" s="25"/>
      <c r="H330" s="37"/>
      <c r="I330" s="131"/>
      <c r="J330" s="129">
        <f t="shared" si="27"/>
        <v>0</v>
      </c>
      <c r="K330" s="61" t="str">
        <f t="shared" si="26"/>
        <v>-</v>
      </c>
      <c r="L330" s="30"/>
      <c r="M330" s="7">
        <f t="shared" si="28"/>
        <v>5.88</v>
      </c>
      <c r="N330" s="26" t="str">
        <f t="shared" si="25"/>
        <v>0</v>
      </c>
      <c r="O330" s="10">
        <f t="shared" si="29"/>
        <v>2.94</v>
      </c>
      <c r="P330" s="52"/>
      <c r="Q330" s="52"/>
      <c r="R330" s="25"/>
      <c r="S330" s="53"/>
    </row>
    <row r="331" spans="2:19">
      <c r="B331" s="42">
        <v>328</v>
      </c>
      <c r="C331" s="45"/>
      <c r="D331" s="25"/>
      <c r="E331" s="25"/>
      <c r="F331" s="25"/>
      <c r="G331" s="25"/>
      <c r="H331" s="37"/>
      <c r="I331" s="131"/>
      <c r="J331" s="129">
        <f t="shared" si="27"/>
        <v>0</v>
      </c>
      <c r="K331" s="61" t="str">
        <f t="shared" si="26"/>
        <v>-</v>
      </c>
      <c r="L331" s="30"/>
      <c r="M331" s="7">
        <f t="shared" si="28"/>
        <v>5.88</v>
      </c>
      <c r="N331" s="26" t="str">
        <f t="shared" si="25"/>
        <v>0</v>
      </c>
      <c r="O331" s="10">
        <f t="shared" si="29"/>
        <v>2.94</v>
      </c>
      <c r="P331" s="52"/>
      <c r="Q331" s="52"/>
      <c r="R331" s="25"/>
      <c r="S331" s="53"/>
    </row>
    <row r="332" spans="2:19">
      <c r="B332" s="42">
        <v>329</v>
      </c>
      <c r="C332" s="45"/>
      <c r="D332" s="25"/>
      <c r="E332" s="25"/>
      <c r="F332" s="25"/>
      <c r="G332" s="25"/>
      <c r="H332" s="37"/>
      <c r="I332" s="131"/>
      <c r="J332" s="129">
        <f t="shared" si="27"/>
        <v>0</v>
      </c>
      <c r="K332" s="61" t="str">
        <f t="shared" si="26"/>
        <v>-</v>
      </c>
      <c r="L332" s="30"/>
      <c r="M332" s="7">
        <f t="shared" si="28"/>
        <v>5.88</v>
      </c>
      <c r="N332" s="26" t="str">
        <f t="shared" si="25"/>
        <v>0</v>
      </c>
      <c r="O332" s="10">
        <f t="shared" si="29"/>
        <v>2.94</v>
      </c>
      <c r="P332" s="52"/>
      <c r="Q332" s="52"/>
      <c r="R332" s="25"/>
      <c r="S332" s="53"/>
    </row>
    <row r="333" spans="2:19">
      <c r="B333" s="42">
        <v>330</v>
      </c>
      <c r="C333" s="45"/>
      <c r="D333" s="25"/>
      <c r="E333" s="25"/>
      <c r="F333" s="25"/>
      <c r="G333" s="25"/>
      <c r="H333" s="37"/>
      <c r="I333" s="131"/>
      <c r="J333" s="129">
        <f t="shared" si="27"/>
        <v>0</v>
      </c>
      <c r="K333" s="61" t="str">
        <f t="shared" si="26"/>
        <v>-</v>
      </c>
      <c r="L333" s="30"/>
      <c r="M333" s="7">
        <f t="shared" si="28"/>
        <v>5.88</v>
      </c>
      <c r="N333" s="26" t="str">
        <f t="shared" si="25"/>
        <v>0</v>
      </c>
      <c r="O333" s="10">
        <f t="shared" si="29"/>
        <v>2.94</v>
      </c>
      <c r="P333" s="52"/>
      <c r="Q333" s="52"/>
      <c r="R333" s="25"/>
      <c r="S333" s="53"/>
    </row>
    <row r="334" spans="2:19">
      <c r="B334" s="42">
        <v>331</v>
      </c>
      <c r="C334" s="45"/>
      <c r="D334" s="25"/>
      <c r="E334" s="25"/>
      <c r="F334" s="25"/>
      <c r="G334" s="25"/>
      <c r="H334" s="37"/>
      <c r="I334" s="131"/>
      <c r="J334" s="129">
        <f t="shared" si="27"/>
        <v>0</v>
      </c>
      <c r="K334" s="61" t="str">
        <f t="shared" si="26"/>
        <v>-</v>
      </c>
      <c r="L334" s="30"/>
      <c r="M334" s="7">
        <f t="shared" si="28"/>
        <v>5.88</v>
      </c>
      <c r="N334" s="26" t="str">
        <f t="shared" si="25"/>
        <v>0</v>
      </c>
      <c r="O334" s="10">
        <f t="shared" si="29"/>
        <v>2.94</v>
      </c>
      <c r="P334" s="52"/>
      <c r="Q334" s="52"/>
      <c r="R334" s="25"/>
      <c r="S334" s="53"/>
    </row>
    <row r="335" spans="2:19">
      <c r="B335" s="42">
        <v>332</v>
      </c>
      <c r="C335" s="45"/>
      <c r="D335" s="25"/>
      <c r="E335" s="25"/>
      <c r="F335" s="25"/>
      <c r="G335" s="25"/>
      <c r="H335" s="37"/>
      <c r="I335" s="131"/>
      <c r="J335" s="129">
        <f t="shared" si="27"/>
        <v>0</v>
      </c>
      <c r="K335" s="61" t="str">
        <f t="shared" si="26"/>
        <v>-</v>
      </c>
      <c r="L335" s="30"/>
      <c r="M335" s="7">
        <f t="shared" si="28"/>
        <v>5.88</v>
      </c>
      <c r="N335" s="26" t="str">
        <f t="shared" si="25"/>
        <v>0</v>
      </c>
      <c r="O335" s="10">
        <f t="shared" si="29"/>
        <v>2.94</v>
      </c>
      <c r="P335" s="52"/>
      <c r="Q335" s="52"/>
      <c r="R335" s="25"/>
      <c r="S335" s="53"/>
    </row>
    <row r="336" spans="2:19">
      <c r="B336" s="42">
        <v>333</v>
      </c>
      <c r="C336" s="45"/>
      <c r="D336" s="25"/>
      <c r="E336" s="25"/>
      <c r="F336" s="25"/>
      <c r="G336" s="25"/>
      <c r="H336" s="37"/>
      <c r="I336" s="131"/>
      <c r="J336" s="129">
        <f t="shared" si="27"/>
        <v>0</v>
      </c>
      <c r="K336" s="61" t="str">
        <f t="shared" si="26"/>
        <v>-</v>
      </c>
      <c r="L336" s="30"/>
      <c r="M336" s="7">
        <f t="shared" si="28"/>
        <v>5.88</v>
      </c>
      <c r="N336" s="26" t="str">
        <f t="shared" si="25"/>
        <v>0</v>
      </c>
      <c r="O336" s="10">
        <f t="shared" si="29"/>
        <v>2.94</v>
      </c>
      <c r="P336" s="52"/>
      <c r="Q336" s="52"/>
      <c r="R336" s="25"/>
      <c r="S336" s="53"/>
    </row>
    <row r="337" spans="2:19">
      <c r="B337" s="42">
        <v>334</v>
      </c>
      <c r="C337" s="45"/>
      <c r="D337" s="25"/>
      <c r="E337" s="25"/>
      <c r="F337" s="25"/>
      <c r="G337" s="25"/>
      <c r="H337" s="37"/>
      <c r="I337" s="131"/>
      <c r="J337" s="129">
        <f t="shared" si="27"/>
        <v>0</v>
      </c>
      <c r="K337" s="61" t="str">
        <f t="shared" si="26"/>
        <v>-</v>
      </c>
      <c r="L337" s="30"/>
      <c r="M337" s="7">
        <f t="shared" si="28"/>
        <v>5.88</v>
      </c>
      <c r="N337" s="26" t="str">
        <f t="shared" si="25"/>
        <v>0</v>
      </c>
      <c r="O337" s="10">
        <f t="shared" si="29"/>
        <v>2.94</v>
      </c>
      <c r="P337" s="52"/>
      <c r="Q337" s="52"/>
      <c r="R337" s="25"/>
      <c r="S337" s="53"/>
    </row>
    <row r="338" spans="2:19">
      <c r="B338" s="42">
        <v>335</v>
      </c>
      <c r="C338" s="45"/>
      <c r="D338" s="25"/>
      <c r="E338" s="25"/>
      <c r="F338" s="25"/>
      <c r="G338" s="25"/>
      <c r="H338" s="37"/>
      <c r="I338" s="131"/>
      <c r="J338" s="129">
        <f t="shared" si="27"/>
        <v>0</v>
      </c>
      <c r="K338" s="61" t="str">
        <f t="shared" si="26"/>
        <v>-</v>
      </c>
      <c r="L338" s="30"/>
      <c r="M338" s="7">
        <f t="shared" si="28"/>
        <v>5.88</v>
      </c>
      <c r="N338" s="26" t="str">
        <f t="shared" si="25"/>
        <v>0</v>
      </c>
      <c r="O338" s="10">
        <f t="shared" si="29"/>
        <v>2.94</v>
      </c>
      <c r="P338" s="52"/>
      <c r="Q338" s="52"/>
      <c r="R338" s="25"/>
      <c r="S338" s="53"/>
    </row>
    <row r="339" spans="2:19">
      <c r="B339" s="42">
        <v>336</v>
      </c>
      <c r="C339" s="45"/>
      <c r="D339" s="25"/>
      <c r="E339" s="25"/>
      <c r="F339" s="25"/>
      <c r="G339" s="25"/>
      <c r="H339" s="37"/>
      <c r="I339" s="131"/>
      <c r="J339" s="129">
        <f t="shared" si="27"/>
        <v>0</v>
      </c>
      <c r="K339" s="61" t="str">
        <f t="shared" si="26"/>
        <v>-</v>
      </c>
      <c r="L339" s="30"/>
      <c r="M339" s="7">
        <f t="shared" si="28"/>
        <v>5.88</v>
      </c>
      <c r="N339" s="26" t="str">
        <f t="shared" si="25"/>
        <v>0</v>
      </c>
      <c r="O339" s="10">
        <f t="shared" si="29"/>
        <v>2.94</v>
      </c>
      <c r="P339" s="52"/>
      <c r="Q339" s="52"/>
      <c r="R339" s="25"/>
      <c r="S339" s="53"/>
    </row>
    <row r="340" spans="2:19">
      <c r="B340" s="42">
        <v>337</v>
      </c>
      <c r="C340" s="45"/>
      <c r="D340" s="25"/>
      <c r="E340" s="25"/>
      <c r="F340" s="25"/>
      <c r="G340" s="25"/>
      <c r="H340" s="37"/>
      <c r="I340" s="131"/>
      <c r="J340" s="129">
        <f t="shared" si="27"/>
        <v>0</v>
      </c>
      <c r="K340" s="61" t="str">
        <f t="shared" si="26"/>
        <v>-</v>
      </c>
      <c r="L340" s="30"/>
      <c r="M340" s="7">
        <f t="shared" si="28"/>
        <v>5.88</v>
      </c>
      <c r="N340" s="26" t="str">
        <f t="shared" si="25"/>
        <v>0</v>
      </c>
      <c r="O340" s="10">
        <f t="shared" si="29"/>
        <v>2.94</v>
      </c>
      <c r="P340" s="52"/>
      <c r="Q340" s="52"/>
      <c r="R340" s="25"/>
      <c r="S340" s="53"/>
    </row>
    <row r="341" spans="2:19">
      <c r="B341" s="42">
        <v>338</v>
      </c>
      <c r="C341" s="45"/>
      <c r="D341" s="25"/>
      <c r="E341" s="25"/>
      <c r="F341" s="25"/>
      <c r="G341" s="25"/>
      <c r="H341" s="37"/>
      <c r="I341" s="131"/>
      <c r="J341" s="129">
        <f t="shared" si="27"/>
        <v>0</v>
      </c>
      <c r="K341" s="61" t="str">
        <f t="shared" si="26"/>
        <v>-</v>
      </c>
      <c r="L341" s="30"/>
      <c r="M341" s="7">
        <f t="shared" si="28"/>
        <v>5.88</v>
      </c>
      <c r="N341" s="26" t="str">
        <f t="shared" si="25"/>
        <v>0</v>
      </c>
      <c r="O341" s="10">
        <f t="shared" si="29"/>
        <v>2.94</v>
      </c>
      <c r="P341" s="52"/>
      <c r="Q341" s="52"/>
      <c r="R341" s="25"/>
      <c r="S341" s="53"/>
    </row>
    <row r="342" spans="2:19">
      <c r="B342" s="42">
        <v>339</v>
      </c>
      <c r="C342" s="45"/>
      <c r="D342" s="25"/>
      <c r="E342" s="25"/>
      <c r="F342" s="25"/>
      <c r="G342" s="25"/>
      <c r="H342" s="37"/>
      <c r="I342" s="131"/>
      <c r="J342" s="129">
        <f t="shared" si="27"/>
        <v>0</v>
      </c>
      <c r="K342" s="61" t="str">
        <f t="shared" si="26"/>
        <v>-</v>
      </c>
      <c r="L342" s="30"/>
      <c r="M342" s="7">
        <f t="shared" si="28"/>
        <v>5.88</v>
      </c>
      <c r="N342" s="26" t="str">
        <f t="shared" ref="N342:N343" si="30">IFERROR(((L342/G342)*100),"0")</f>
        <v>0</v>
      </c>
      <c r="O342" s="10">
        <f t="shared" si="29"/>
        <v>2.94</v>
      </c>
      <c r="P342" s="52"/>
      <c r="Q342" s="52"/>
      <c r="R342" s="25"/>
      <c r="S342" s="53"/>
    </row>
    <row r="343" spans="2:19">
      <c r="B343" s="42">
        <v>340</v>
      </c>
      <c r="C343" s="45"/>
      <c r="D343" s="25"/>
      <c r="E343" s="25"/>
      <c r="F343" s="25"/>
      <c r="G343" s="25"/>
      <c r="H343" s="37"/>
      <c r="I343" s="131"/>
      <c r="J343" s="129">
        <f t="shared" si="27"/>
        <v>0</v>
      </c>
      <c r="K343" s="61" t="str">
        <f t="shared" si="26"/>
        <v>-</v>
      </c>
      <c r="L343" s="30"/>
      <c r="M343" s="7">
        <f t="shared" si="28"/>
        <v>5.88</v>
      </c>
      <c r="N343" s="26" t="str">
        <f t="shared" si="30"/>
        <v>0</v>
      </c>
      <c r="O343" s="10">
        <f t="shared" si="29"/>
        <v>2.94</v>
      </c>
      <c r="P343" s="52"/>
      <c r="Q343" s="52"/>
      <c r="R343" s="25"/>
      <c r="S343" s="53"/>
    </row>
    <row r="344" spans="2:19" ht="15" thickBot="1">
      <c r="B344" s="57">
        <v>341</v>
      </c>
      <c r="C344" s="58"/>
      <c r="D344" s="55"/>
      <c r="E344" s="55"/>
      <c r="F344" s="55"/>
      <c r="G344" s="55"/>
      <c r="H344" s="38"/>
      <c r="I344" s="132"/>
      <c r="J344" s="132"/>
      <c r="K344" s="62"/>
      <c r="L344" s="32"/>
      <c r="M344" s="15"/>
      <c r="N344" s="27"/>
      <c r="O344" s="5"/>
      <c r="P344" s="54"/>
      <c r="Q344" s="54"/>
      <c r="R344" s="55"/>
      <c r="S344" s="56"/>
    </row>
    <row r="1048576" spans="3:3">
      <c r="C1048576" s="45">
        <v>44331</v>
      </c>
    </row>
  </sheetData>
  <autoFilter ref="B2:S344" xr:uid="{ED983DC6-46BE-458E-BC21-D6AFC5080B95}"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7">
    <mergeCell ref="H2:N2"/>
    <mergeCell ref="B2:B3"/>
    <mergeCell ref="C2:C3"/>
    <mergeCell ref="D2:D3"/>
    <mergeCell ref="E2:E3"/>
    <mergeCell ref="F2:F3"/>
    <mergeCell ref="G2:G3"/>
  </mergeCells>
  <conditionalFormatting sqref="N344 O4:O380">
    <cfRule type="cellIs" dxfId="485" priority="18" operator="lessThan">
      <formula>0</formula>
    </cfRule>
    <cfRule type="cellIs" dxfId="484" priority="19" operator="greaterThan">
      <formula>0</formula>
    </cfRule>
  </conditionalFormatting>
  <conditionalFormatting sqref="P48:Q1048576 P9:Q14 P1:Q7 P16:Q46">
    <cfRule type="cellIs" dxfId="483" priority="17" operator="equal">
      <formula>"0-0"</formula>
    </cfRule>
  </conditionalFormatting>
  <conditionalFormatting sqref="V11:V34">
    <cfRule type="cellIs" dxfId="482" priority="15" operator="lessThan">
      <formula>0</formula>
    </cfRule>
    <cfRule type="cellIs" dxfId="481" priority="16" operator="greaterThan">
      <formula>0</formula>
    </cfRule>
  </conditionalFormatting>
  <conditionalFormatting sqref="N4:N343">
    <cfRule type="cellIs" dxfId="480" priority="13" operator="lessThan">
      <formula>0</formula>
    </cfRule>
    <cfRule type="cellIs" dxfId="479" priority="14" operator="greaterThan">
      <formula>0</formula>
    </cfRule>
  </conditionalFormatting>
  <conditionalFormatting sqref="L4:L46 L48:L344">
    <cfRule type="cellIs" dxfId="478" priority="11" operator="lessThan">
      <formula>0</formula>
    </cfRule>
    <cfRule type="cellIs" dxfId="477" priority="12" operator="greaterThan">
      <formula>0</formula>
    </cfRule>
  </conditionalFormatting>
  <conditionalFormatting sqref="M4:M380">
    <cfRule type="cellIs" dxfId="476" priority="9" operator="lessThan">
      <formula>0</formula>
    </cfRule>
    <cfRule type="cellIs" dxfId="475" priority="10" operator="greaterThan">
      <formula>0</formula>
    </cfRule>
  </conditionalFormatting>
  <conditionalFormatting sqref="W11:W34">
    <cfRule type="cellIs" dxfId="474" priority="7" operator="lessThan">
      <formula>0</formula>
    </cfRule>
    <cfRule type="cellIs" dxfId="473" priority="8" operator="greaterThan">
      <formula>0</formula>
    </cfRule>
  </conditionalFormatting>
  <conditionalFormatting sqref="P8:Q8">
    <cfRule type="cellIs" dxfId="472" priority="6" operator="equal">
      <formula>"0-0"</formula>
    </cfRule>
  </conditionalFormatting>
  <conditionalFormatting sqref="P15:Q15">
    <cfRule type="cellIs" dxfId="471" priority="5" operator="equal">
      <formula>"0-0"</formula>
    </cfRule>
  </conditionalFormatting>
  <conditionalFormatting sqref="U8:V8">
    <cfRule type="cellIs" dxfId="470" priority="3" operator="greaterThan">
      <formula>0</formula>
    </cfRule>
    <cfRule type="cellIs" dxfId="469" priority="4" operator="lessThan">
      <formula>0</formula>
    </cfRule>
  </conditionalFormatting>
  <conditionalFormatting sqref="L47">
    <cfRule type="cellIs" dxfId="468" priority="1" operator="lessThan">
      <formula>0</formula>
    </cfRule>
    <cfRule type="cellIs" dxfId="467" priority="2" operator="greaterThan">
      <formula>0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8E4D6CFC-5612-4E48-9E64-AA08FDC138C3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C7</xm:sqref>
            </x14:sparkline>
          </x14:sparklines>
        </x14:sparklineGroup>
        <x14:sparklineGroup displayEmptyCellsAs="gap" xr2:uid="{7BB8FC41-B6A1-4BBF-86E3-DFF7C669C4FB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C5</xm:sqref>
            </x14:sparkline>
          </x14:sparklines>
        </x14:sparklineGroup>
        <x14:sparklineGroup displayEmptyCellsAs="gap" xr2:uid="{75261F9D-EC84-4DC8-A449-8AE3B8312CE5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C17</xm:sqref>
            </x14:sparkline>
          </x14:sparklines>
        </x14:sparklineGroup>
        <x14:sparklineGroup displayEmptyCellsAs="gap" xr2:uid="{33146B39-2B56-4168-8A09-B2CC0082ED59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C16</xm:sqref>
            </x14:sparkline>
          </x14:sparklines>
        </x14:sparklineGroup>
        <x14:sparklineGroup displayEmptyCellsAs="gap" xr2:uid="{588B39EC-D51E-4C24-B6CE-07137DC65F27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C4</xm:sqref>
            </x14:sparkline>
          </x14:sparklines>
        </x14:sparklineGroup>
        <x14:sparklineGroup displayEmptyCellsAs="gap" xr2:uid="{F90999BF-AA72-47F6-A5C9-38E891BCFFB3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C20</xm:sqref>
            </x14:sparkline>
            <x14:sparkline>
              <xm:sqref>C21</xm:sqref>
            </x14:sparkline>
            <x14:sparkline>
              <xm:sqref>C22</xm:sqref>
            </x14:sparkline>
            <x14:sparkline>
              <xm:sqref>C23</xm:sqref>
            </x14:sparkline>
            <x14:sparkline>
              <xm:sqref>C24</xm:sqref>
            </x14:sparkline>
            <x14:sparkline>
              <xm:sqref>C25</xm:sqref>
            </x14:sparkline>
            <x14:sparkline>
              <xm:sqref>C26</xm:sqref>
            </x14:sparkline>
            <x14:sparkline>
              <xm:sqref>C27</xm:sqref>
            </x14:sparkline>
            <x14:sparkline>
              <xm:sqref>C28</xm:sqref>
            </x14:sparkline>
          </x14:sparklines>
        </x14:sparklineGroup>
        <x14:sparklineGroup displayEmptyCellsAs="gap" xr2:uid="{8B676A91-BCA0-4A9D-8541-C2E5BD865C5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C6</xm:sqref>
            </x14:sparkline>
          </x14:sparklines>
        </x14:sparklineGroup>
        <x14:sparklineGroup displayEmptyCellsAs="gap" xr2:uid="{04F37686-DE91-4891-B8E7-4362A89A217B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C19</xm:sqref>
            </x14:sparkline>
          </x14:sparklines>
        </x14:sparklineGroup>
        <x14:sparklineGroup displayEmptyCellsAs="gap" xr2:uid="{BC7B0EC9-0F2A-4242-8FF8-930A0FDAD767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C12</xm:sqref>
            </x14:sparkline>
            <x14:sparkline>
              <xm:sqref>C15</xm:sqref>
            </x14:sparkline>
            <x14:sparkline>
              <xm:sqref>C18</xm:sqref>
            </x14:sparkline>
          </x14:sparklines>
        </x14:sparklineGroup>
        <x14:sparklineGroup displayEmptyCellsAs="gap" xr2:uid="{457ABC5B-4FC6-43D3-ADB8-A6A584001D61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C14</xm:sqref>
            </x14:sparkline>
          </x14:sparklines>
        </x14:sparklineGroup>
        <x14:sparklineGroup displayEmptyCellsAs="gap" xr2:uid="{424F1CC3-2557-41A0-B3B3-34EC7194759B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C8</xm:sqref>
            </x14:sparkline>
          </x14:sparklines>
        </x14:sparklineGroup>
        <x14:sparklineGroup displayEmptyCellsAs="gap" xr2:uid="{EA907071-7940-4C7E-BBD0-320140A7BB3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C9</xm:sqref>
            </x14:sparkline>
          </x14:sparklines>
        </x14:sparklineGroup>
        <x14:sparklineGroup displayEmptyCellsAs="gap" xr2:uid="{3234A04A-DFCB-48E2-81CD-8DC1CFFEA6FE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C10</xm:sqref>
            </x14:sparkline>
          </x14:sparklines>
        </x14:sparklineGroup>
        <x14:sparklineGroup displayEmptyCellsAs="gap" xr2:uid="{CF0552DE-5A4F-45C6-BCDC-0B18E3342E2E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C11</xm:sqref>
            </x14:sparkline>
          </x14:sparklines>
        </x14:sparklineGroup>
        <x14:sparklineGroup displayEmptyCellsAs="gap" xr2:uid="{4D45CAAD-109F-4308-9A71-E613300C7CAE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C13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79B47-F7A1-4C51-A661-C5D5F98E1B0A}">
  <sheetPr>
    <tabColor rgb="FF92D050"/>
  </sheetPr>
  <dimension ref="B1:AB1048576"/>
  <sheetViews>
    <sheetView zoomScale="70" zoomScaleNormal="70" workbookViewId="0">
      <pane ySplit="3" topLeftCell="A4" activePane="bottomLeft" state="frozen"/>
      <selection activeCell="AD11" sqref="AD11:AD34"/>
      <selection pane="bottomLeft" activeCell="H33" sqref="H33"/>
    </sheetView>
  </sheetViews>
  <sheetFormatPr defaultRowHeight="14.5"/>
  <cols>
    <col min="3" max="3" width="11" style="3" bestFit="1" customWidth="1"/>
    <col min="4" max="4" width="26" style="3" bestFit="1" customWidth="1"/>
    <col min="5" max="6" width="25.54296875" style="3" bestFit="1" customWidth="1"/>
    <col min="7" max="7" width="25.54296875" style="3" customWidth="1"/>
    <col min="8" max="8" width="16.7265625" style="3" bestFit="1" customWidth="1"/>
    <col min="9" max="9" width="16.7265625" style="16" bestFit="1" customWidth="1"/>
    <col min="10" max="10" width="16.7265625" style="16" customWidth="1"/>
    <col min="11" max="11" width="16.7265625" style="9" customWidth="1"/>
    <col min="12" max="12" width="10.1796875" style="16" bestFit="1" customWidth="1"/>
    <col min="13" max="13" width="17.1796875" style="16" bestFit="1" customWidth="1"/>
    <col min="14" max="14" width="17" style="9" bestFit="1" customWidth="1"/>
    <col min="15" max="15" width="16.7265625" style="3" customWidth="1"/>
    <col min="16" max="17" width="8.7265625" style="12"/>
    <col min="18" max="18" width="8.7265625" style="3"/>
    <col min="19" max="19" width="70.7265625" bestFit="1" customWidth="1"/>
    <col min="21" max="21" width="19.453125" customWidth="1"/>
    <col min="22" max="22" width="14.26953125" bestFit="1" customWidth="1"/>
    <col min="23" max="23" width="16.1796875" bestFit="1" customWidth="1"/>
    <col min="25" max="25" width="10.1796875" bestFit="1" customWidth="1"/>
    <col min="26" max="26" width="12.81640625" customWidth="1"/>
    <col min="27" max="27" width="9.54296875" bestFit="1" customWidth="1"/>
  </cols>
  <sheetData>
    <row r="1" spans="2:28" ht="15" thickBot="1">
      <c r="C1" s="4"/>
      <c r="D1" s="4"/>
      <c r="E1" s="4"/>
      <c r="F1" s="4"/>
      <c r="G1" s="4"/>
      <c r="H1" s="4"/>
      <c r="I1" s="13"/>
      <c r="J1" s="13"/>
      <c r="K1" s="22"/>
      <c r="L1" s="13"/>
      <c r="N1" s="22"/>
    </row>
    <row r="2" spans="2:28" ht="15" thickBot="1">
      <c r="B2" s="276" t="s">
        <v>6</v>
      </c>
      <c r="C2" s="278" t="s">
        <v>0</v>
      </c>
      <c r="D2" s="278" t="s">
        <v>1</v>
      </c>
      <c r="E2" s="278" t="s">
        <v>2</v>
      </c>
      <c r="F2" s="280" t="s">
        <v>3</v>
      </c>
      <c r="G2" s="282" t="s">
        <v>21</v>
      </c>
      <c r="H2" s="273" t="s">
        <v>23</v>
      </c>
      <c r="I2" s="274"/>
      <c r="J2" s="274"/>
      <c r="K2" s="274"/>
      <c r="L2" s="274"/>
      <c r="M2" s="274"/>
      <c r="N2" s="275"/>
      <c r="O2" s="23"/>
      <c r="P2" s="63"/>
      <c r="Q2" s="23"/>
      <c r="R2" s="24"/>
      <c r="S2" s="6" t="s">
        <v>12</v>
      </c>
    </row>
    <row r="3" spans="2:28" ht="15" thickBot="1">
      <c r="B3" s="277"/>
      <c r="C3" s="279"/>
      <c r="D3" s="279"/>
      <c r="E3" s="279"/>
      <c r="F3" s="281"/>
      <c r="G3" s="283"/>
      <c r="H3" s="34" t="s">
        <v>19</v>
      </c>
      <c r="I3" s="128" t="s">
        <v>20</v>
      </c>
      <c r="J3" s="128" t="s">
        <v>5</v>
      </c>
      <c r="K3" s="59" t="s">
        <v>22</v>
      </c>
      <c r="L3" s="33" t="s">
        <v>4</v>
      </c>
      <c r="M3" s="17" t="s">
        <v>13</v>
      </c>
      <c r="N3" s="19" t="s">
        <v>17</v>
      </c>
      <c r="O3" s="17" t="s">
        <v>18</v>
      </c>
      <c r="P3" s="64" t="s">
        <v>36</v>
      </c>
      <c r="Q3" s="46" t="s">
        <v>11</v>
      </c>
      <c r="R3" s="47" t="s">
        <v>9</v>
      </c>
      <c r="S3" s="48"/>
    </row>
    <row r="4" spans="2:28">
      <c r="B4" s="39">
        <v>1</v>
      </c>
      <c r="C4" s="127">
        <v>44413</v>
      </c>
      <c r="D4" s="134" t="s">
        <v>84</v>
      </c>
      <c r="E4" s="41" t="s">
        <v>85</v>
      </c>
      <c r="F4" s="41" t="s">
        <v>86</v>
      </c>
      <c r="G4" s="41">
        <v>250</v>
      </c>
      <c r="H4" s="35">
        <v>4.5</v>
      </c>
      <c r="I4" s="129">
        <v>2.5</v>
      </c>
      <c r="J4" s="129">
        <f>(H4-1)*I4</f>
        <v>8.75</v>
      </c>
      <c r="K4" s="60">
        <f>IFERROR(((J4/G4)*100),"-")</f>
        <v>3.5000000000000004</v>
      </c>
      <c r="L4" s="28">
        <v>2.4500000000000002</v>
      </c>
      <c r="M4" s="18">
        <f>L4</f>
        <v>2.4500000000000002</v>
      </c>
      <c r="N4" s="26">
        <f t="shared" ref="N4:N67" si="0">IFERROR(((L4/G4)*100),"0")</f>
        <v>0.98000000000000009</v>
      </c>
      <c r="O4" s="21">
        <f>N4</f>
        <v>0.98000000000000009</v>
      </c>
      <c r="P4" s="49" t="s">
        <v>31</v>
      </c>
      <c r="Q4" s="49" t="s">
        <v>37</v>
      </c>
      <c r="R4" s="50">
        <v>1</v>
      </c>
      <c r="S4" s="51"/>
      <c r="U4" t="s">
        <v>10</v>
      </c>
    </row>
    <row r="5" spans="2:28">
      <c r="B5" s="42">
        <v>2</v>
      </c>
      <c r="C5" s="43">
        <v>44413</v>
      </c>
      <c r="D5" s="44" t="s">
        <v>84</v>
      </c>
      <c r="E5" s="44" t="s">
        <v>88</v>
      </c>
      <c r="F5" s="44" t="s">
        <v>87</v>
      </c>
      <c r="G5" s="44">
        <v>250</v>
      </c>
      <c r="H5" s="36">
        <v>3.1</v>
      </c>
      <c r="I5" s="130">
        <v>2.5</v>
      </c>
      <c r="J5" s="129">
        <f t="shared" ref="J5:J68" si="1">(H5-1)*I5</f>
        <v>5.25</v>
      </c>
      <c r="K5" s="60">
        <f>IFERROR(((J5/G5)*100),"-")</f>
        <v>2.1</v>
      </c>
      <c r="L5" s="29">
        <v>2.4500000000000002</v>
      </c>
      <c r="M5" s="7">
        <f>L5+M4</f>
        <v>4.9000000000000004</v>
      </c>
      <c r="N5" s="26">
        <f t="shared" si="0"/>
        <v>0.98000000000000009</v>
      </c>
      <c r="O5" s="10">
        <f>N5+O4</f>
        <v>1.9600000000000002</v>
      </c>
      <c r="P5" s="52" t="s">
        <v>29</v>
      </c>
      <c r="Q5" s="52" t="s">
        <v>30</v>
      </c>
      <c r="R5" s="25">
        <v>1</v>
      </c>
      <c r="S5" s="53"/>
      <c r="U5" t="s">
        <v>42</v>
      </c>
    </row>
    <row r="6" spans="2:28">
      <c r="B6" s="42">
        <v>3</v>
      </c>
      <c r="C6" s="43">
        <v>44413</v>
      </c>
      <c r="D6" s="44" t="s">
        <v>84</v>
      </c>
      <c r="E6" s="44" t="s">
        <v>89</v>
      </c>
      <c r="F6" s="44" t="s">
        <v>90</v>
      </c>
      <c r="G6" s="44">
        <v>250</v>
      </c>
      <c r="H6" s="36">
        <v>4.5</v>
      </c>
      <c r="I6" s="130">
        <v>2.5</v>
      </c>
      <c r="J6" s="129">
        <f t="shared" si="1"/>
        <v>8.75</v>
      </c>
      <c r="K6" s="60">
        <f>IFERROR(((J6/G6)*100),"-")</f>
        <v>3.5000000000000004</v>
      </c>
      <c r="L6" s="29">
        <v>2.4500000000000002</v>
      </c>
      <c r="M6" s="7">
        <f>L6+M5</f>
        <v>7.3500000000000005</v>
      </c>
      <c r="N6" s="26">
        <f t="shared" si="0"/>
        <v>0.98000000000000009</v>
      </c>
      <c r="O6" s="10">
        <f>N6+O5</f>
        <v>2.9400000000000004</v>
      </c>
      <c r="P6" s="52" t="s">
        <v>29</v>
      </c>
      <c r="Q6" s="52" t="s">
        <v>28</v>
      </c>
      <c r="R6" s="25">
        <v>1</v>
      </c>
      <c r="S6" s="53"/>
    </row>
    <row r="7" spans="2:28">
      <c r="B7" s="42">
        <v>4</v>
      </c>
      <c r="C7" s="43">
        <v>44413</v>
      </c>
      <c r="D7" s="44" t="s">
        <v>84</v>
      </c>
      <c r="E7" s="44" t="s">
        <v>91</v>
      </c>
      <c r="F7" s="44" t="s">
        <v>92</v>
      </c>
      <c r="G7" s="44">
        <v>250</v>
      </c>
      <c r="H7" s="36">
        <v>3.65</v>
      </c>
      <c r="I7" s="130">
        <v>2.5</v>
      </c>
      <c r="J7" s="129">
        <f t="shared" si="1"/>
        <v>6.625</v>
      </c>
      <c r="K7" s="60">
        <f t="shared" ref="K7:K70" si="2">IFERROR(((J7/G7)*100),"-")</f>
        <v>2.65</v>
      </c>
      <c r="L7" s="29">
        <v>-6.63</v>
      </c>
      <c r="M7" s="7">
        <f t="shared" ref="M7:M70" si="3">L7+M6</f>
        <v>0.72000000000000064</v>
      </c>
      <c r="N7" s="26">
        <f t="shared" si="0"/>
        <v>-2.6519999999999997</v>
      </c>
      <c r="O7" s="10">
        <f t="shared" ref="O7:O70" si="4">N7+O6</f>
        <v>0.2880000000000007</v>
      </c>
      <c r="P7" s="52" t="s">
        <v>30</v>
      </c>
      <c r="Q7" s="52" t="s">
        <v>30</v>
      </c>
      <c r="R7" s="25">
        <v>0</v>
      </c>
      <c r="S7" s="53"/>
      <c r="U7" s="2" t="s">
        <v>14</v>
      </c>
      <c r="V7" s="1" t="s">
        <v>27</v>
      </c>
      <c r="W7" s="1" t="s">
        <v>16</v>
      </c>
    </row>
    <row r="8" spans="2:28">
      <c r="B8" s="42">
        <v>5</v>
      </c>
      <c r="C8" s="43">
        <v>44413</v>
      </c>
      <c r="D8" s="44" t="s">
        <v>84</v>
      </c>
      <c r="E8" s="25" t="s">
        <v>93</v>
      </c>
      <c r="F8" s="25" t="s">
        <v>94</v>
      </c>
      <c r="G8" s="44">
        <v>250</v>
      </c>
      <c r="H8" s="36">
        <v>4.5</v>
      </c>
      <c r="I8" s="130">
        <v>2.5</v>
      </c>
      <c r="J8" s="129">
        <f t="shared" si="1"/>
        <v>8.75</v>
      </c>
      <c r="K8" s="60">
        <f t="shared" si="2"/>
        <v>3.5000000000000004</v>
      </c>
      <c r="L8" s="29">
        <v>2.4500000000000002</v>
      </c>
      <c r="M8" s="7">
        <f t="shared" si="3"/>
        <v>3.1700000000000008</v>
      </c>
      <c r="N8" s="26">
        <f t="shared" si="0"/>
        <v>0.98000000000000009</v>
      </c>
      <c r="O8" s="10">
        <f t="shared" si="4"/>
        <v>1.2680000000000007</v>
      </c>
      <c r="P8" s="52" t="s">
        <v>29</v>
      </c>
      <c r="Q8" s="52" t="s">
        <v>30</v>
      </c>
      <c r="R8" s="25">
        <v>1</v>
      </c>
      <c r="S8" s="53"/>
      <c r="U8" s="7">
        <f>SUM(L4:L305)</f>
        <v>-21.72</v>
      </c>
      <c r="V8" s="10">
        <f>SUM(N4:N376)</f>
        <v>-5.9319999999999995</v>
      </c>
      <c r="W8" s="8">
        <f>((SUM(R4:R344))/B158)</f>
        <v>0.10967741935483871</v>
      </c>
    </row>
    <row r="9" spans="2:28">
      <c r="B9" s="42">
        <v>6</v>
      </c>
      <c r="C9" s="43">
        <v>44413</v>
      </c>
      <c r="D9" s="44" t="s">
        <v>84</v>
      </c>
      <c r="E9" s="25" t="s">
        <v>95</v>
      </c>
      <c r="F9" s="25" t="s">
        <v>96</v>
      </c>
      <c r="G9" s="44">
        <v>250</v>
      </c>
      <c r="H9" s="36">
        <v>4</v>
      </c>
      <c r="I9" s="130">
        <v>2.5</v>
      </c>
      <c r="J9" s="129">
        <f t="shared" si="1"/>
        <v>7.5</v>
      </c>
      <c r="K9" s="60">
        <f t="shared" si="2"/>
        <v>3</v>
      </c>
      <c r="L9" s="29">
        <v>-7.5</v>
      </c>
      <c r="M9" s="7">
        <f t="shared" si="3"/>
        <v>-4.3299999999999992</v>
      </c>
      <c r="N9" s="26">
        <f t="shared" si="0"/>
        <v>-3</v>
      </c>
      <c r="O9" s="10">
        <f t="shared" si="4"/>
        <v>-1.7319999999999993</v>
      </c>
      <c r="P9" s="52" t="s">
        <v>29</v>
      </c>
      <c r="Q9" s="52" t="s">
        <v>29</v>
      </c>
      <c r="R9" s="25">
        <v>0</v>
      </c>
      <c r="S9" s="53"/>
    </row>
    <row r="10" spans="2:28">
      <c r="B10" s="42">
        <v>7</v>
      </c>
      <c r="C10" s="43">
        <v>44413</v>
      </c>
      <c r="D10" s="44" t="s">
        <v>84</v>
      </c>
      <c r="E10" s="25" t="s">
        <v>97</v>
      </c>
      <c r="F10" s="25" t="s">
        <v>98</v>
      </c>
      <c r="G10" s="44">
        <v>250</v>
      </c>
      <c r="H10" s="36">
        <v>4.0999999999999996</v>
      </c>
      <c r="I10" s="130">
        <v>2.5</v>
      </c>
      <c r="J10" s="129">
        <f t="shared" si="1"/>
        <v>7.7499999999999991</v>
      </c>
      <c r="K10" s="60">
        <f t="shared" si="2"/>
        <v>3.0999999999999996</v>
      </c>
      <c r="L10" s="29">
        <v>2.4500000000000002</v>
      </c>
      <c r="M10" s="7">
        <f t="shared" si="3"/>
        <v>-1.879999999999999</v>
      </c>
      <c r="N10" s="26">
        <f t="shared" si="0"/>
        <v>0.98000000000000009</v>
      </c>
      <c r="O10" s="10">
        <f t="shared" si="4"/>
        <v>-0.75199999999999922</v>
      </c>
      <c r="P10" s="52" t="s">
        <v>29</v>
      </c>
      <c r="Q10" s="52" t="s">
        <v>30</v>
      </c>
      <c r="R10" s="25">
        <v>1</v>
      </c>
      <c r="S10" s="53"/>
      <c r="U10" s="25">
        <v>2021</v>
      </c>
      <c r="V10" s="25" t="s">
        <v>26</v>
      </c>
      <c r="W10" s="25" t="s">
        <v>25</v>
      </c>
      <c r="Y10" s="68" t="s">
        <v>44</v>
      </c>
      <c r="Z10" s="25" t="s">
        <v>46</v>
      </c>
      <c r="AA10" s="25" t="s">
        <v>47</v>
      </c>
      <c r="AB10" s="25" t="s">
        <v>48</v>
      </c>
    </row>
    <row r="11" spans="2:28">
      <c r="B11" s="42">
        <v>8</v>
      </c>
      <c r="C11" s="43">
        <v>44413</v>
      </c>
      <c r="D11" s="44" t="s">
        <v>84</v>
      </c>
      <c r="E11" s="44" t="s">
        <v>99</v>
      </c>
      <c r="F11" s="44" t="s">
        <v>100</v>
      </c>
      <c r="G11" s="44">
        <v>250</v>
      </c>
      <c r="H11" s="36">
        <v>3.45</v>
      </c>
      <c r="I11" s="130">
        <v>2.5</v>
      </c>
      <c r="J11" s="129">
        <f t="shared" si="1"/>
        <v>6.125</v>
      </c>
      <c r="K11" s="60">
        <f t="shared" si="2"/>
        <v>2.4500000000000002</v>
      </c>
      <c r="L11" s="29">
        <v>2.4500000000000002</v>
      </c>
      <c r="M11" s="7">
        <f t="shared" si="3"/>
        <v>0.57000000000000117</v>
      </c>
      <c r="N11" s="26">
        <f t="shared" si="0"/>
        <v>0.98000000000000009</v>
      </c>
      <c r="O11" s="10">
        <f t="shared" si="4"/>
        <v>0.22800000000000087</v>
      </c>
      <c r="P11" s="52" t="s">
        <v>29</v>
      </c>
      <c r="Q11" s="52" t="s">
        <v>33</v>
      </c>
      <c r="R11" s="25">
        <v>1</v>
      </c>
      <c r="S11" s="53"/>
      <c r="U11" s="124">
        <v>44197</v>
      </c>
      <c r="V11" s="7" t="s">
        <v>7</v>
      </c>
      <c r="W11" s="10" t="s">
        <v>7</v>
      </c>
      <c r="Y11" s="2" t="s">
        <v>29</v>
      </c>
      <c r="Z11" s="2">
        <f t="shared" ref="Z11:Z24" si="5">COUNTIF($P$4:$P$343,Y11)</f>
        <v>10</v>
      </c>
      <c r="AA11" s="2">
        <f t="shared" ref="AA11:AA24" si="6">COUNTIFS($P$4:$P$344,Y11,$R$4:$R$344,1)</f>
        <v>8</v>
      </c>
      <c r="AB11" s="70">
        <f t="shared" ref="AB11:AB24" si="7">IFERROR(AA11/Z11,"-")</f>
        <v>0.8</v>
      </c>
    </row>
    <row r="12" spans="2:28">
      <c r="B12" s="42">
        <v>9</v>
      </c>
      <c r="C12" s="43">
        <v>44414</v>
      </c>
      <c r="D12" s="44" t="s">
        <v>109</v>
      </c>
      <c r="E12" s="25" t="s">
        <v>106</v>
      </c>
      <c r="F12" s="25" t="s">
        <v>107</v>
      </c>
      <c r="G12" s="44">
        <v>250</v>
      </c>
      <c r="H12" s="36">
        <v>4</v>
      </c>
      <c r="I12" s="130">
        <v>2.5</v>
      </c>
      <c r="J12" s="129">
        <f t="shared" si="1"/>
        <v>7.5</v>
      </c>
      <c r="K12" s="60">
        <f t="shared" si="2"/>
        <v>3</v>
      </c>
      <c r="L12" s="29">
        <v>2.4500000000000002</v>
      </c>
      <c r="M12" s="7">
        <f t="shared" si="3"/>
        <v>3.0200000000000014</v>
      </c>
      <c r="N12" s="26">
        <f t="shared" si="0"/>
        <v>0.98000000000000009</v>
      </c>
      <c r="O12" s="10">
        <f t="shared" si="4"/>
        <v>1.2080000000000011</v>
      </c>
      <c r="P12" s="52" t="s">
        <v>33</v>
      </c>
      <c r="Q12" s="52" t="s">
        <v>108</v>
      </c>
      <c r="R12" s="25">
        <v>1</v>
      </c>
      <c r="S12" s="53"/>
      <c r="U12" s="124">
        <v>44228</v>
      </c>
      <c r="V12" s="7" t="s">
        <v>7</v>
      </c>
      <c r="W12" s="10" t="s">
        <v>7</v>
      </c>
      <c r="Y12" s="67" t="s">
        <v>33</v>
      </c>
      <c r="Z12" s="2">
        <f t="shared" si="5"/>
        <v>4</v>
      </c>
      <c r="AA12" s="2">
        <f t="shared" si="6"/>
        <v>3</v>
      </c>
      <c r="AB12" s="70">
        <f t="shared" si="7"/>
        <v>0.75</v>
      </c>
    </row>
    <row r="13" spans="2:28">
      <c r="B13" s="42">
        <v>10</v>
      </c>
      <c r="C13" s="43">
        <v>44414</v>
      </c>
      <c r="D13" s="44" t="s">
        <v>110</v>
      </c>
      <c r="E13" s="25" t="s">
        <v>111</v>
      </c>
      <c r="F13" s="25" t="s">
        <v>112</v>
      </c>
      <c r="G13" s="44">
        <v>250</v>
      </c>
      <c r="H13" s="36">
        <v>4</v>
      </c>
      <c r="I13" s="130">
        <v>2.5</v>
      </c>
      <c r="J13" s="129">
        <f t="shared" si="1"/>
        <v>7.5</v>
      </c>
      <c r="K13" s="60">
        <f t="shared" si="2"/>
        <v>3</v>
      </c>
      <c r="L13" s="29">
        <v>-7.5</v>
      </c>
      <c r="M13" s="7">
        <f t="shared" si="3"/>
        <v>-4.4799999999999986</v>
      </c>
      <c r="N13" s="26">
        <f t="shared" si="0"/>
        <v>-3</v>
      </c>
      <c r="O13" s="10">
        <f>N13+O12</f>
        <v>-1.7919999999999989</v>
      </c>
      <c r="P13" s="52" t="s">
        <v>30</v>
      </c>
      <c r="Q13" s="52" t="s">
        <v>30</v>
      </c>
      <c r="R13" s="25">
        <v>0</v>
      </c>
      <c r="S13" s="53"/>
      <c r="U13" s="124">
        <v>44256</v>
      </c>
      <c r="V13" s="7" t="s">
        <v>7</v>
      </c>
      <c r="W13" s="10" t="s">
        <v>7</v>
      </c>
      <c r="Y13" s="67" t="s">
        <v>28</v>
      </c>
      <c r="Z13" s="2">
        <f t="shared" si="5"/>
        <v>5</v>
      </c>
      <c r="AA13" s="2">
        <f t="shared" si="6"/>
        <v>4</v>
      </c>
      <c r="AB13" s="70">
        <f t="shared" si="7"/>
        <v>0.8</v>
      </c>
    </row>
    <row r="14" spans="2:28">
      <c r="B14" s="42">
        <v>11</v>
      </c>
      <c r="C14" s="43">
        <v>44415</v>
      </c>
      <c r="D14" s="44" t="s">
        <v>110</v>
      </c>
      <c r="E14" s="25" t="s">
        <v>116</v>
      </c>
      <c r="F14" s="25" t="s">
        <v>117</v>
      </c>
      <c r="G14" s="44">
        <v>250</v>
      </c>
      <c r="H14" s="36">
        <v>5</v>
      </c>
      <c r="I14" s="130">
        <v>2.5</v>
      </c>
      <c r="J14" s="129">
        <f t="shared" si="1"/>
        <v>10</v>
      </c>
      <c r="K14" s="60">
        <f t="shared" si="2"/>
        <v>4</v>
      </c>
      <c r="L14" s="29">
        <v>2.4500000000000002</v>
      </c>
      <c r="M14" s="7">
        <f t="shared" si="3"/>
        <v>-2.0299999999999985</v>
      </c>
      <c r="N14" s="26">
        <f t="shared" si="0"/>
        <v>0.98000000000000009</v>
      </c>
      <c r="O14" s="10">
        <f t="shared" si="4"/>
        <v>-0.81199999999999883</v>
      </c>
      <c r="P14" s="52" t="s">
        <v>28</v>
      </c>
      <c r="Q14" s="52" t="s">
        <v>30</v>
      </c>
      <c r="R14" s="25">
        <v>1</v>
      </c>
      <c r="S14" s="53"/>
      <c r="U14" s="124">
        <v>44287</v>
      </c>
      <c r="V14" s="7" t="s">
        <v>7</v>
      </c>
      <c r="W14" s="10" t="s">
        <v>7</v>
      </c>
      <c r="Y14" s="67" t="s">
        <v>30</v>
      </c>
      <c r="Z14" s="2">
        <f t="shared" si="5"/>
        <v>4</v>
      </c>
      <c r="AA14" s="2">
        <f t="shared" si="6"/>
        <v>1</v>
      </c>
      <c r="AB14" s="70">
        <f t="shared" si="7"/>
        <v>0.25</v>
      </c>
    </row>
    <row r="15" spans="2:28">
      <c r="B15" s="42">
        <v>12</v>
      </c>
      <c r="C15" s="43">
        <v>44418</v>
      </c>
      <c r="D15" s="25" t="s">
        <v>138</v>
      </c>
      <c r="E15" s="25" t="s">
        <v>139</v>
      </c>
      <c r="F15" s="25" t="s">
        <v>140</v>
      </c>
      <c r="G15" s="44">
        <v>250</v>
      </c>
      <c r="H15" s="36">
        <v>4.5</v>
      </c>
      <c r="I15" s="130">
        <v>2.5</v>
      </c>
      <c r="J15" s="129">
        <f t="shared" si="1"/>
        <v>8.75</v>
      </c>
      <c r="K15" s="60">
        <f t="shared" si="2"/>
        <v>3.5000000000000004</v>
      </c>
      <c r="L15" s="29">
        <v>-8.75</v>
      </c>
      <c r="M15" s="7">
        <f t="shared" si="3"/>
        <v>-10.779999999999998</v>
      </c>
      <c r="N15" s="26">
        <f t="shared" si="0"/>
        <v>-3.5000000000000004</v>
      </c>
      <c r="O15" s="10">
        <f t="shared" si="4"/>
        <v>-4.3119999999999994</v>
      </c>
      <c r="P15" s="52" t="s">
        <v>33</v>
      </c>
      <c r="Q15" s="52" t="s">
        <v>33</v>
      </c>
      <c r="R15" s="25">
        <v>0</v>
      </c>
      <c r="S15" s="53"/>
      <c r="U15" s="124">
        <v>44317</v>
      </c>
      <c r="V15" s="7" t="s">
        <v>7</v>
      </c>
      <c r="W15" s="10" t="s">
        <v>7</v>
      </c>
      <c r="Y15" s="69" t="s">
        <v>39</v>
      </c>
      <c r="Z15" s="2">
        <f t="shared" si="5"/>
        <v>1</v>
      </c>
      <c r="AA15" s="2">
        <f t="shared" si="6"/>
        <v>0</v>
      </c>
      <c r="AB15" s="70">
        <f t="shared" si="7"/>
        <v>0</v>
      </c>
    </row>
    <row r="16" spans="2:28">
      <c r="B16" s="42">
        <v>13</v>
      </c>
      <c r="C16" s="43">
        <v>44418</v>
      </c>
      <c r="D16" s="25" t="s">
        <v>138</v>
      </c>
      <c r="E16" s="25" t="s">
        <v>141</v>
      </c>
      <c r="F16" s="25" t="s">
        <v>142</v>
      </c>
      <c r="G16" s="25">
        <v>250</v>
      </c>
      <c r="H16" s="37">
        <v>4.5</v>
      </c>
      <c r="I16" s="131">
        <v>2.5</v>
      </c>
      <c r="J16" s="129">
        <f t="shared" si="1"/>
        <v>8.75</v>
      </c>
      <c r="K16" s="60">
        <f t="shared" si="2"/>
        <v>3.5000000000000004</v>
      </c>
      <c r="L16" s="30">
        <v>2.4500000000000002</v>
      </c>
      <c r="M16" s="7">
        <f t="shared" si="3"/>
        <v>-8.3299999999999983</v>
      </c>
      <c r="N16" s="26">
        <f t="shared" si="0"/>
        <v>0.98000000000000009</v>
      </c>
      <c r="O16" s="10">
        <f t="shared" si="4"/>
        <v>-3.3319999999999994</v>
      </c>
      <c r="P16" s="52" t="s">
        <v>28</v>
      </c>
      <c r="Q16" s="52" t="s">
        <v>40</v>
      </c>
      <c r="R16" s="25">
        <v>1</v>
      </c>
      <c r="S16" s="53"/>
      <c r="U16" s="124">
        <v>44348</v>
      </c>
      <c r="V16" s="7" t="s">
        <v>7</v>
      </c>
      <c r="W16" s="10" t="s">
        <v>7</v>
      </c>
      <c r="Y16" s="69" t="s">
        <v>35</v>
      </c>
      <c r="Z16" s="2">
        <f t="shared" si="5"/>
        <v>0</v>
      </c>
      <c r="AA16" s="2">
        <f t="shared" si="6"/>
        <v>0</v>
      </c>
      <c r="AB16" s="70" t="str">
        <f t="shared" si="7"/>
        <v>-</v>
      </c>
    </row>
    <row r="17" spans="2:28">
      <c r="B17" s="42">
        <v>14</v>
      </c>
      <c r="C17" s="43">
        <v>44423</v>
      </c>
      <c r="D17" s="44" t="s">
        <v>109</v>
      </c>
      <c r="E17" s="44" t="s">
        <v>183</v>
      </c>
      <c r="F17" s="44" t="s">
        <v>99</v>
      </c>
      <c r="G17" s="25">
        <v>250</v>
      </c>
      <c r="H17" s="37">
        <v>3.95</v>
      </c>
      <c r="I17" s="131">
        <v>2.5</v>
      </c>
      <c r="J17" s="129">
        <f t="shared" si="1"/>
        <v>7.375</v>
      </c>
      <c r="K17" s="60">
        <f t="shared" si="2"/>
        <v>2.9499999999999997</v>
      </c>
      <c r="L17" s="30">
        <v>2.4500000000000002</v>
      </c>
      <c r="M17" s="7">
        <f t="shared" si="3"/>
        <v>-5.8799999999999981</v>
      </c>
      <c r="N17" s="26">
        <f t="shared" si="0"/>
        <v>0.98000000000000009</v>
      </c>
      <c r="O17" s="10">
        <f t="shared" si="4"/>
        <v>-2.3519999999999994</v>
      </c>
      <c r="P17" s="52" t="s">
        <v>29</v>
      </c>
      <c r="Q17" s="52" t="s">
        <v>28</v>
      </c>
      <c r="R17" s="25">
        <v>1</v>
      </c>
      <c r="S17" s="53"/>
      <c r="U17" s="124">
        <v>44378</v>
      </c>
      <c r="V17" s="7" t="s">
        <v>7</v>
      </c>
      <c r="W17" s="10" t="s">
        <v>7</v>
      </c>
      <c r="Y17" s="67" t="s">
        <v>38</v>
      </c>
      <c r="Z17" s="2">
        <f t="shared" si="5"/>
        <v>0</v>
      </c>
      <c r="AA17" s="2">
        <f t="shared" si="6"/>
        <v>0</v>
      </c>
      <c r="AB17" s="70" t="str">
        <f t="shared" si="7"/>
        <v>-</v>
      </c>
    </row>
    <row r="18" spans="2:28">
      <c r="B18" s="42">
        <v>15</v>
      </c>
      <c r="C18" s="43">
        <v>44435</v>
      </c>
      <c r="D18" s="25" t="s">
        <v>84</v>
      </c>
      <c r="E18" s="25" t="s">
        <v>365</v>
      </c>
      <c r="F18" s="25" t="s">
        <v>366</v>
      </c>
      <c r="G18" s="25">
        <v>200</v>
      </c>
      <c r="H18" s="37">
        <v>4.0999999999999996</v>
      </c>
      <c r="I18" s="131">
        <v>2</v>
      </c>
      <c r="J18" s="129">
        <f t="shared" si="1"/>
        <v>6.1999999999999993</v>
      </c>
      <c r="K18" s="60">
        <f t="shared" si="2"/>
        <v>3.0999999999999996</v>
      </c>
      <c r="L18" s="30">
        <v>1.96</v>
      </c>
      <c r="M18" s="7">
        <f t="shared" si="3"/>
        <v>-3.9199999999999982</v>
      </c>
      <c r="N18" s="26">
        <f t="shared" si="0"/>
        <v>0.98</v>
      </c>
      <c r="O18" s="10">
        <f t="shared" si="4"/>
        <v>-1.3719999999999994</v>
      </c>
      <c r="P18" s="52" t="s">
        <v>33</v>
      </c>
      <c r="Q18" s="52" t="s">
        <v>39</v>
      </c>
      <c r="R18" s="25">
        <v>1</v>
      </c>
      <c r="S18" s="53"/>
      <c r="U18" s="124">
        <v>44409</v>
      </c>
      <c r="V18" s="7">
        <f>SUMIFS($L$4:L374,$C$4:C374,"&gt;="&amp;U18,$C$4:C374,"&lt;="&amp;EOMONTH(U18,'O1.5'!Y190))</f>
        <v>-17.279999999999998</v>
      </c>
      <c r="W18" s="10">
        <f>SUMIFS($N$4:N374,$C$4:C374,"&gt;="&amp;U18,$C$4:C374,"&lt;="&amp;EOMONTH(U18,0))</f>
        <v>-6.7159999999999993</v>
      </c>
      <c r="Y18" s="67" t="s">
        <v>31</v>
      </c>
      <c r="Z18" s="2">
        <f t="shared" si="5"/>
        <v>1</v>
      </c>
      <c r="AA18" s="2">
        <f t="shared" si="6"/>
        <v>1</v>
      </c>
      <c r="AB18" s="70">
        <f t="shared" si="7"/>
        <v>1</v>
      </c>
    </row>
    <row r="19" spans="2:28">
      <c r="B19" s="42">
        <v>16</v>
      </c>
      <c r="C19" s="43">
        <v>44436</v>
      </c>
      <c r="D19" s="25" t="s">
        <v>373</v>
      </c>
      <c r="E19" s="25" t="s">
        <v>371</v>
      </c>
      <c r="F19" s="25" t="s">
        <v>372</v>
      </c>
      <c r="G19" s="25">
        <v>250</v>
      </c>
      <c r="H19" s="37">
        <v>1.97</v>
      </c>
      <c r="I19" s="131">
        <v>2.5</v>
      </c>
      <c r="J19" s="129">
        <f t="shared" si="1"/>
        <v>2.4249999999999998</v>
      </c>
      <c r="K19" s="60">
        <f t="shared" si="2"/>
        <v>0.96999999999999986</v>
      </c>
      <c r="L19" s="30">
        <v>-2.48</v>
      </c>
      <c r="M19" s="7">
        <f t="shared" si="3"/>
        <v>-6.3999999999999986</v>
      </c>
      <c r="N19" s="26">
        <f t="shared" si="0"/>
        <v>-0.99199999999999999</v>
      </c>
      <c r="O19" s="10">
        <f t="shared" si="4"/>
        <v>-2.3639999999999994</v>
      </c>
      <c r="P19" s="52" t="s">
        <v>29</v>
      </c>
      <c r="Q19" s="52" t="s">
        <v>29</v>
      </c>
      <c r="R19" s="25">
        <v>0</v>
      </c>
      <c r="S19" s="53"/>
      <c r="U19" s="124">
        <v>44440</v>
      </c>
      <c r="V19" s="7">
        <f>SUMIFS($L$4:L375,$C$4:C375,"&gt;="&amp;U19,$C$4:C375,"&lt;="&amp;EOMONTH(U19,'O1.5'!Y191))</f>
        <v>-4.4400000000000004</v>
      </c>
      <c r="W19" s="10">
        <f>SUMIFS($N$4:N375,$C$4:C375,"&gt;="&amp;U19,$C$4:C375,"&lt;="&amp;EOMONTH(U19,0))</f>
        <v>0.78400000000000003</v>
      </c>
      <c r="Y19" s="67" t="s">
        <v>40</v>
      </c>
      <c r="Z19" s="2">
        <f t="shared" si="5"/>
        <v>0</v>
      </c>
      <c r="AA19" s="2">
        <f t="shared" si="6"/>
        <v>0</v>
      </c>
      <c r="AB19" s="70" t="str">
        <f t="shared" si="7"/>
        <v>-</v>
      </c>
    </row>
    <row r="20" spans="2:28">
      <c r="B20" s="42">
        <v>17</v>
      </c>
      <c r="C20" s="43">
        <v>44436</v>
      </c>
      <c r="D20" s="25" t="s">
        <v>162</v>
      </c>
      <c r="E20" s="25" t="s">
        <v>374</v>
      </c>
      <c r="F20" s="25" t="s">
        <v>375</v>
      </c>
      <c r="G20" s="25">
        <v>250</v>
      </c>
      <c r="H20" s="37">
        <v>4.0999999999999996</v>
      </c>
      <c r="I20" s="131">
        <v>2.5</v>
      </c>
      <c r="J20" s="129">
        <f t="shared" si="1"/>
        <v>7.7499999999999991</v>
      </c>
      <c r="K20" s="60">
        <f t="shared" si="2"/>
        <v>3.0999999999999996</v>
      </c>
      <c r="L20" s="30">
        <v>2.4500000000000002</v>
      </c>
      <c r="M20" s="7">
        <f t="shared" si="3"/>
        <v>-3.9499999999999984</v>
      </c>
      <c r="N20" s="26">
        <f t="shared" si="0"/>
        <v>0.98000000000000009</v>
      </c>
      <c r="O20" s="10">
        <f t="shared" si="4"/>
        <v>-1.3839999999999995</v>
      </c>
      <c r="P20" s="52" t="s">
        <v>30</v>
      </c>
      <c r="Q20" s="52" t="s">
        <v>376</v>
      </c>
      <c r="R20" s="25">
        <v>1</v>
      </c>
      <c r="S20" s="53"/>
      <c r="U20" s="124">
        <v>44470</v>
      </c>
      <c r="V20" s="7">
        <f>SUMIFS($L$4:L376,$C$4:C376,"&gt;="&amp;U20,$C$4:C376,"&lt;="&amp;EOMONTH(U20,'O1.5'!Y192))</f>
        <v>0</v>
      </c>
      <c r="W20" s="10">
        <f>SUMIFS($N$4:N376,$C$4:C376,"&gt;="&amp;U20,$C$4:C376,"&lt;="&amp;EOMONTH(U20,0))</f>
        <v>0</v>
      </c>
      <c r="Y20" s="67" t="s">
        <v>41</v>
      </c>
      <c r="Z20" s="2">
        <f t="shared" si="5"/>
        <v>0</v>
      </c>
      <c r="AA20" s="2">
        <f t="shared" si="6"/>
        <v>0</v>
      </c>
      <c r="AB20" s="70" t="str">
        <f t="shared" si="7"/>
        <v>-</v>
      </c>
    </row>
    <row r="21" spans="2:28">
      <c r="B21" s="42">
        <v>18</v>
      </c>
      <c r="C21" s="43">
        <v>44436</v>
      </c>
      <c r="D21" s="25" t="s">
        <v>165</v>
      </c>
      <c r="E21" s="25" t="s">
        <v>167</v>
      </c>
      <c r="F21" s="25" t="s">
        <v>377</v>
      </c>
      <c r="G21" s="25">
        <v>250</v>
      </c>
      <c r="H21" s="37">
        <v>3.85</v>
      </c>
      <c r="I21" s="131">
        <v>2.5</v>
      </c>
      <c r="J21" s="129">
        <f t="shared" si="1"/>
        <v>7.125</v>
      </c>
      <c r="K21" s="60">
        <f t="shared" si="2"/>
        <v>2.85</v>
      </c>
      <c r="L21" s="30">
        <v>2.4500000000000002</v>
      </c>
      <c r="M21" s="7">
        <f t="shared" si="3"/>
        <v>-1.4999999999999982</v>
      </c>
      <c r="N21" s="26">
        <f t="shared" si="0"/>
        <v>0.98000000000000009</v>
      </c>
      <c r="O21" s="10">
        <f t="shared" si="4"/>
        <v>-0.40399999999999936</v>
      </c>
      <c r="P21" s="52" t="s">
        <v>28</v>
      </c>
      <c r="Q21" s="52" t="s">
        <v>31</v>
      </c>
      <c r="R21" s="25">
        <v>1</v>
      </c>
      <c r="S21" s="53"/>
      <c r="U21" s="124">
        <v>44501</v>
      </c>
      <c r="V21" s="7">
        <f>SUMIFS($L$4:L377,$C$4:C377,"&gt;="&amp;U21,$C$4:C377,"&lt;="&amp;EOMONTH(U21,'O1.5'!Y193))</f>
        <v>0</v>
      </c>
      <c r="W21" s="10">
        <f>SUMIFS($N$4:N377,$C$4:C377,"&gt;="&amp;U21,$C$4:C377,"&lt;="&amp;EOMONTH(U21,0))</f>
        <v>0</v>
      </c>
      <c r="Y21" s="67" t="s">
        <v>37</v>
      </c>
      <c r="Z21" s="2">
        <f t="shared" si="5"/>
        <v>0</v>
      </c>
      <c r="AA21" s="2">
        <f t="shared" si="6"/>
        <v>0</v>
      </c>
      <c r="AB21" s="70" t="str">
        <f t="shared" si="7"/>
        <v>-</v>
      </c>
    </row>
    <row r="22" spans="2:28">
      <c r="B22" s="42">
        <v>19</v>
      </c>
      <c r="C22" s="43">
        <v>44436</v>
      </c>
      <c r="D22" s="25" t="s">
        <v>126</v>
      </c>
      <c r="E22" s="25" t="s">
        <v>213</v>
      </c>
      <c r="F22" s="25" t="s">
        <v>381</v>
      </c>
      <c r="G22" s="25">
        <v>250</v>
      </c>
      <c r="H22" s="37">
        <v>4.5</v>
      </c>
      <c r="I22" s="131">
        <v>2.5</v>
      </c>
      <c r="J22" s="129">
        <f t="shared" si="1"/>
        <v>8.75</v>
      </c>
      <c r="K22" s="60">
        <f t="shared" si="2"/>
        <v>3.5000000000000004</v>
      </c>
      <c r="L22" s="30">
        <v>-8.75</v>
      </c>
      <c r="M22" s="7">
        <f t="shared" si="3"/>
        <v>-10.249999999999998</v>
      </c>
      <c r="N22" s="26">
        <f t="shared" si="0"/>
        <v>-3.5000000000000004</v>
      </c>
      <c r="O22" s="10">
        <f t="shared" si="4"/>
        <v>-3.9039999999999999</v>
      </c>
      <c r="P22" s="52" t="s">
        <v>39</v>
      </c>
      <c r="Q22" s="52" t="s">
        <v>39</v>
      </c>
      <c r="R22" s="25">
        <v>0</v>
      </c>
      <c r="S22" s="53"/>
      <c r="U22" s="124">
        <v>44531</v>
      </c>
      <c r="V22" s="7">
        <f>SUMIFS($L$4:L378,$C$4:C378,"&gt;="&amp;U22,$C$4:C378,"&lt;="&amp;EOMONTH(U22,'O1.5'!Y194))</f>
        <v>0</v>
      </c>
      <c r="W22" s="10">
        <f>SUMIFS($N$4:N378,$C$4:C378,"&gt;="&amp;U22,$C$4:C378,"&lt;="&amp;EOMONTH(U22,0))</f>
        <v>0</v>
      </c>
      <c r="Y22" s="67" t="s">
        <v>32</v>
      </c>
      <c r="Z22" s="2">
        <f t="shared" si="5"/>
        <v>0</v>
      </c>
      <c r="AA22" s="2">
        <f t="shared" si="6"/>
        <v>0</v>
      </c>
      <c r="AB22" s="70" t="str">
        <f t="shared" si="7"/>
        <v>-</v>
      </c>
    </row>
    <row r="23" spans="2:28">
      <c r="B23" s="42">
        <v>20</v>
      </c>
      <c r="C23" s="43">
        <v>44436</v>
      </c>
      <c r="D23" s="25" t="s">
        <v>382</v>
      </c>
      <c r="E23" s="25" t="s">
        <v>97</v>
      </c>
      <c r="F23" s="25" t="s">
        <v>383</v>
      </c>
      <c r="G23" s="25">
        <v>250</v>
      </c>
      <c r="H23" s="37">
        <v>4.0599999999999996</v>
      </c>
      <c r="I23" s="131">
        <v>2.5</v>
      </c>
      <c r="J23" s="129">
        <f t="shared" si="1"/>
        <v>7.6499999999999986</v>
      </c>
      <c r="K23" s="60">
        <f t="shared" si="2"/>
        <v>3.0599999999999996</v>
      </c>
      <c r="L23" s="30">
        <v>2.4500000000000002</v>
      </c>
      <c r="M23" s="7">
        <f t="shared" si="3"/>
        <v>-7.799999999999998</v>
      </c>
      <c r="N23" s="26">
        <f t="shared" si="0"/>
        <v>0.98000000000000009</v>
      </c>
      <c r="O23" s="10">
        <f t="shared" si="4"/>
        <v>-2.9239999999999999</v>
      </c>
      <c r="P23" s="52" t="s">
        <v>29</v>
      </c>
      <c r="Q23" s="52" t="s">
        <v>39</v>
      </c>
      <c r="R23" s="25">
        <v>1</v>
      </c>
      <c r="S23" s="53"/>
      <c r="U23" s="124">
        <v>44562</v>
      </c>
      <c r="V23" s="7">
        <f>SUMIFS($L$4:L379,$C$4:C379,"&gt;="&amp;U23,$C$4:C379,"&lt;="&amp;EOMONTH(U23,'O1.5'!Y195))</f>
        <v>0</v>
      </c>
      <c r="W23" s="10">
        <f>SUMIFS($N$4:N379,$C$4:C379,"&gt;="&amp;U23,$C$4:C379,"&lt;="&amp;EOMONTH(U23,0))</f>
        <v>0</v>
      </c>
      <c r="Y23" s="67" t="s">
        <v>43</v>
      </c>
      <c r="Z23" s="2">
        <f t="shared" si="5"/>
        <v>0</v>
      </c>
      <c r="AA23" s="2">
        <f t="shared" si="6"/>
        <v>0</v>
      </c>
      <c r="AB23" s="70" t="str">
        <f t="shared" si="7"/>
        <v>-</v>
      </c>
    </row>
    <row r="24" spans="2:28">
      <c r="B24" s="42">
        <v>21</v>
      </c>
      <c r="C24" s="43">
        <v>44436</v>
      </c>
      <c r="D24" s="25" t="s">
        <v>103</v>
      </c>
      <c r="E24" s="25" t="s">
        <v>379</v>
      </c>
      <c r="F24" s="25" t="s">
        <v>384</v>
      </c>
      <c r="G24" s="25">
        <v>250</v>
      </c>
      <c r="H24" s="37">
        <v>4.4000000000000004</v>
      </c>
      <c r="I24" s="131">
        <v>2.5</v>
      </c>
      <c r="J24" s="129">
        <f t="shared" si="1"/>
        <v>8.5</v>
      </c>
      <c r="K24" s="60">
        <f t="shared" si="2"/>
        <v>3.4000000000000004</v>
      </c>
      <c r="L24" s="30">
        <v>2.4500000000000002</v>
      </c>
      <c r="M24" s="7">
        <f t="shared" si="3"/>
        <v>-5.3499999999999979</v>
      </c>
      <c r="N24" s="26">
        <f t="shared" si="0"/>
        <v>0.98000000000000009</v>
      </c>
      <c r="O24" s="10">
        <f t="shared" si="4"/>
        <v>-1.944</v>
      </c>
      <c r="P24" s="52" t="s">
        <v>33</v>
      </c>
      <c r="Q24" s="52" t="s">
        <v>40</v>
      </c>
      <c r="R24" s="25">
        <v>1</v>
      </c>
      <c r="S24" s="53"/>
      <c r="U24" s="124">
        <v>44593</v>
      </c>
      <c r="V24" s="7">
        <f>SUMIFS($L$4:L380,$C$4:C380,"&gt;="&amp;U24,$C$4:C380,"&lt;="&amp;EOMONTH(U24,'O1.5'!Y196))</f>
        <v>0</v>
      </c>
      <c r="W24" s="10">
        <f>SUMIFS($N$4:N380,$C$4:C380,"&gt;="&amp;U24,$C$4:C380,"&lt;="&amp;EOMONTH(U24,0))</f>
        <v>0</v>
      </c>
      <c r="Y24" s="67" t="s">
        <v>45</v>
      </c>
      <c r="Z24" s="2">
        <f t="shared" si="5"/>
        <v>0</v>
      </c>
      <c r="AA24" s="2">
        <f t="shared" si="6"/>
        <v>0</v>
      </c>
      <c r="AB24" s="70" t="str">
        <f t="shared" si="7"/>
        <v>-</v>
      </c>
    </row>
    <row r="25" spans="2:28">
      <c r="B25" s="42">
        <v>22</v>
      </c>
      <c r="C25" s="43">
        <v>44436</v>
      </c>
      <c r="D25" s="25" t="s">
        <v>103</v>
      </c>
      <c r="E25" s="25" t="s">
        <v>267</v>
      </c>
      <c r="F25" s="25" t="s">
        <v>385</v>
      </c>
      <c r="G25" s="25">
        <v>250</v>
      </c>
      <c r="H25" s="37">
        <v>4.5</v>
      </c>
      <c r="I25" s="131">
        <v>2.5</v>
      </c>
      <c r="J25" s="129">
        <f t="shared" si="1"/>
        <v>8.75</v>
      </c>
      <c r="K25" s="60">
        <f t="shared" si="2"/>
        <v>3.5000000000000004</v>
      </c>
      <c r="L25" s="30">
        <v>2.4500000000000002</v>
      </c>
      <c r="M25" s="7">
        <f t="shared" si="3"/>
        <v>-2.8999999999999977</v>
      </c>
      <c r="N25" s="26">
        <f t="shared" si="0"/>
        <v>0.98000000000000009</v>
      </c>
      <c r="O25" s="10">
        <f t="shared" si="4"/>
        <v>-0.96399999999999986</v>
      </c>
      <c r="P25" s="52" t="s">
        <v>28</v>
      </c>
      <c r="Q25" s="52" t="s">
        <v>31</v>
      </c>
      <c r="R25" s="25">
        <v>1</v>
      </c>
      <c r="S25" s="53"/>
      <c r="U25" s="124">
        <v>44621</v>
      </c>
      <c r="V25" s="7">
        <f>SUMIFS($L$4:L381,$C$4:C381,"&gt;="&amp;U25,$C$4:C381,"&lt;="&amp;EOMONTH(U25,'O1.5'!Y197))</f>
        <v>0</v>
      </c>
      <c r="W25" s="10">
        <f>SUMIFS($N$4:N381,$C$4:C381,"&gt;="&amp;U25,$C$4:C381,"&lt;="&amp;EOMONTH(U25,0))</f>
        <v>0</v>
      </c>
    </row>
    <row r="26" spans="2:28">
      <c r="B26" s="42">
        <v>23</v>
      </c>
      <c r="C26" s="43">
        <v>44436</v>
      </c>
      <c r="D26" s="25" t="s">
        <v>103</v>
      </c>
      <c r="E26" s="25" t="s">
        <v>386</v>
      </c>
      <c r="F26" s="25" t="s">
        <v>177</v>
      </c>
      <c r="G26" s="25">
        <v>250</v>
      </c>
      <c r="H26" s="37">
        <v>3.75</v>
      </c>
      <c r="I26" s="131">
        <v>2.5</v>
      </c>
      <c r="J26" s="129">
        <f t="shared" si="1"/>
        <v>6.875</v>
      </c>
      <c r="K26" s="60">
        <f t="shared" si="2"/>
        <v>2.75</v>
      </c>
      <c r="L26" s="30">
        <v>-6.88</v>
      </c>
      <c r="M26" s="7">
        <f t="shared" si="3"/>
        <v>-9.7799999999999976</v>
      </c>
      <c r="N26" s="26">
        <f t="shared" si="0"/>
        <v>-2.7519999999999998</v>
      </c>
      <c r="O26" s="10">
        <f t="shared" si="4"/>
        <v>-3.7159999999999997</v>
      </c>
      <c r="P26" s="52" t="s">
        <v>30</v>
      </c>
      <c r="Q26" s="52" t="s">
        <v>30</v>
      </c>
      <c r="R26" s="25">
        <v>0</v>
      </c>
      <c r="S26" s="53"/>
      <c r="U26" s="124">
        <v>44652</v>
      </c>
      <c r="V26" s="7">
        <f>SUMIFS($L$4:L382,$C$4:C382,"&gt;="&amp;U26,$C$4:C382,"&lt;="&amp;EOMONTH(U26,'O1.5'!Y198))</f>
        <v>0</v>
      </c>
      <c r="W26" s="10">
        <f>SUMIFS($N$4:N382,$C$4:C382,"&gt;="&amp;U26,$C$4:C382,"&lt;="&amp;EOMONTH(U26,0))</f>
        <v>0</v>
      </c>
    </row>
    <row r="27" spans="2:28">
      <c r="B27" s="42">
        <v>24</v>
      </c>
      <c r="C27" s="43">
        <v>44436</v>
      </c>
      <c r="D27" s="25" t="s">
        <v>214</v>
      </c>
      <c r="E27" s="25" t="s">
        <v>387</v>
      </c>
      <c r="F27" s="25" t="s">
        <v>388</v>
      </c>
      <c r="G27" s="25">
        <v>250</v>
      </c>
      <c r="H27" s="37">
        <v>4</v>
      </c>
      <c r="I27" s="131">
        <v>2.5</v>
      </c>
      <c r="J27" s="129">
        <f t="shared" si="1"/>
        <v>7.5</v>
      </c>
      <c r="K27" s="60">
        <f t="shared" si="2"/>
        <v>3</v>
      </c>
      <c r="L27" s="30">
        <v>-7.5</v>
      </c>
      <c r="M27" s="7">
        <f t="shared" si="3"/>
        <v>-17.279999999999998</v>
      </c>
      <c r="N27" s="26">
        <f t="shared" si="0"/>
        <v>-3</v>
      </c>
      <c r="O27" s="10">
        <f t="shared" si="4"/>
        <v>-6.7159999999999993</v>
      </c>
      <c r="P27" s="52" t="s">
        <v>28</v>
      </c>
      <c r="Q27" s="52" t="s">
        <v>28</v>
      </c>
      <c r="R27" s="25">
        <v>0</v>
      </c>
      <c r="S27" s="53"/>
      <c r="U27" s="124">
        <v>44682</v>
      </c>
      <c r="V27" s="7">
        <f>SUMIFS($L$4:L383,$C$4:C383,"&gt;="&amp;U27,$C$4:C383,"&lt;="&amp;EOMONTH(U27,'O1.5'!Y199))</f>
        <v>0</v>
      </c>
      <c r="W27" s="10">
        <f>SUMIFS($N$4:N383,$C$4:C383,"&gt;="&amp;U27,$C$4:C383,"&lt;="&amp;EOMONTH(U27,0))</f>
        <v>0</v>
      </c>
    </row>
    <row r="28" spans="2:28" s="149" customFormat="1">
      <c r="B28" s="138">
        <v>25</v>
      </c>
      <c r="C28" s="139">
        <v>44446</v>
      </c>
      <c r="D28" s="140" t="s">
        <v>486</v>
      </c>
      <c r="E28" s="140" t="s">
        <v>450</v>
      </c>
      <c r="F28" s="140" t="s">
        <v>487</v>
      </c>
      <c r="G28" s="140">
        <v>250</v>
      </c>
      <c r="H28" s="140">
        <v>5</v>
      </c>
      <c r="I28" s="144">
        <v>2</v>
      </c>
      <c r="J28" s="148">
        <f t="shared" si="1"/>
        <v>8</v>
      </c>
      <c r="K28" s="142">
        <f t="shared" si="2"/>
        <v>3.2</v>
      </c>
      <c r="L28" s="143">
        <v>1.96</v>
      </c>
      <c r="M28" s="144">
        <f t="shared" si="3"/>
        <v>-15.319999999999997</v>
      </c>
      <c r="N28" s="121">
        <f t="shared" si="0"/>
        <v>0.78400000000000003</v>
      </c>
      <c r="O28" s="145">
        <f t="shared" si="4"/>
        <v>-5.9319999999999995</v>
      </c>
      <c r="P28" s="146" t="s">
        <v>29</v>
      </c>
      <c r="Q28" s="146" t="s">
        <v>40</v>
      </c>
      <c r="R28" s="140">
        <v>1</v>
      </c>
      <c r="S28" s="147"/>
      <c r="U28" s="150">
        <v>44713</v>
      </c>
      <c r="V28" s="144">
        <f>SUMIFS($L$4:L384,$C$4:C384,"&gt;="&amp;U28,$C$4:C384,"&lt;="&amp;EOMONTH(U28,'O1.5'!Y200))</f>
        <v>0</v>
      </c>
      <c r="W28" s="145">
        <f>SUMIFS($N$4:N384,$C$4:C384,"&gt;="&amp;U28,$C$4:C384,"&lt;="&amp;EOMONTH(U28,0))</f>
        <v>0</v>
      </c>
    </row>
    <row r="29" spans="2:28">
      <c r="B29" s="42">
        <v>26</v>
      </c>
      <c r="C29" s="45">
        <v>44449</v>
      </c>
      <c r="D29" s="25"/>
      <c r="E29" s="25"/>
      <c r="F29" s="25"/>
      <c r="G29" s="25"/>
      <c r="H29" s="37">
        <v>4.2</v>
      </c>
      <c r="I29" s="131">
        <v>2</v>
      </c>
      <c r="J29" s="129">
        <f t="shared" si="1"/>
        <v>6.4</v>
      </c>
      <c r="K29" s="60" t="str">
        <f t="shared" si="2"/>
        <v>-</v>
      </c>
      <c r="L29" s="30">
        <v>-6.4</v>
      </c>
      <c r="M29" s="7">
        <f t="shared" si="3"/>
        <v>-21.72</v>
      </c>
      <c r="N29" s="26" t="str">
        <f t="shared" si="0"/>
        <v>0</v>
      </c>
      <c r="O29" s="10">
        <f t="shared" si="4"/>
        <v>-5.9319999999999995</v>
      </c>
      <c r="P29" s="52"/>
      <c r="Q29" s="52"/>
      <c r="R29" s="25"/>
      <c r="S29" s="53"/>
      <c r="U29" s="124">
        <v>44743</v>
      </c>
      <c r="V29" s="7">
        <f>SUMIFS($L$4:L385,$C$4:C385,"&gt;="&amp;U29,$C$4:C385,"&lt;="&amp;EOMONTH(U29,'O1.5'!Y201))</f>
        <v>0</v>
      </c>
      <c r="W29" s="10">
        <f>SUMIFS($N$4:N385,$C$4:C385,"&gt;="&amp;U29,$C$4:C385,"&lt;="&amp;EOMONTH(U29,0))</f>
        <v>0</v>
      </c>
    </row>
    <row r="30" spans="2:28">
      <c r="B30" s="42">
        <v>27</v>
      </c>
      <c r="C30" s="45"/>
      <c r="D30" s="25"/>
      <c r="E30" s="25"/>
      <c r="F30" s="25"/>
      <c r="G30" s="25"/>
      <c r="H30" s="37"/>
      <c r="I30" s="131"/>
      <c r="J30" s="129">
        <f t="shared" si="1"/>
        <v>0</v>
      </c>
      <c r="K30" s="60" t="str">
        <f t="shared" si="2"/>
        <v>-</v>
      </c>
      <c r="L30" s="30"/>
      <c r="M30" s="7">
        <f t="shared" si="3"/>
        <v>-21.72</v>
      </c>
      <c r="N30" s="26" t="str">
        <f t="shared" si="0"/>
        <v>0</v>
      </c>
      <c r="O30" s="10">
        <f t="shared" si="4"/>
        <v>-5.9319999999999995</v>
      </c>
      <c r="P30" s="52"/>
      <c r="Q30" s="52"/>
      <c r="R30" s="25"/>
      <c r="S30" s="53"/>
      <c r="U30" s="124">
        <v>44774</v>
      </c>
      <c r="V30" s="7">
        <f>SUMIFS($L$4:L386,$C$4:C386,"&gt;="&amp;U30,$C$4:C386,"&lt;="&amp;EOMONTH(U30,'O1.5'!Y202))</f>
        <v>0</v>
      </c>
      <c r="W30" s="10">
        <f>SUMIFS($N$4:N386,$C$4:C386,"&gt;="&amp;U30,$C$4:C386,"&lt;="&amp;EOMONTH(U30,0))</f>
        <v>0</v>
      </c>
    </row>
    <row r="31" spans="2:28">
      <c r="B31" s="42">
        <v>28</v>
      </c>
      <c r="C31" s="45"/>
      <c r="D31" s="25"/>
      <c r="E31" s="25"/>
      <c r="F31" s="25"/>
      <c r="G31" s="25"/>
      <c r="H31" s="37"/>
      <c r="I31" s="131"/>
      <c r="J31" s="129">
        <f t="shared" si="1"/>
        <v>0</v>
      </c>
      <c r="K31" s="60" t="str">
        <f t="shared" si="2"/>
        <v>-</v>
      </c>
      <c r="L31" s="30"/>
      <c r="M31" s="7">
        <f t="shared" si="3"/>
        <v>-21.72</v>
      </c>
      <c r="N31" s="26" t="str">
        <f t="shared" si="0"/>
        <v>0</v>
      </c>
      <c r="O31" s="10">
        <f t="shared" si="4"/>
        <v>-5.9319999999999995</v>
      </c>
      <c r="P31" s="52"/>
      <c r="Q31" s="52"/>
      <c r="R31" s="25"/>
      <c r="S31" s="53"/>
      <c r="U31" s="124">
        <v>44805</v>
      </c>
      <c r="V31" s="7">
        <f>SUMIFS($L$4:L387,$C$4:C387,"&gt;="&amp;U31,$C$4:C387,"&lt;="&amp;EOMONTH(U31,'O1.5'!Y203))</f>
        <v>0</v>
      </c>
      <c r="W31" s="10">
        <f>SUMIFS($N$4:N387,$C$4:C387,"&gt;="&amp;U31,$C$4:C387,"&lt;="&amp;EOMONTH(U31,0))</f>
        <v>0</v>
      </c>
    </row>
    <row r="32" spans="2:28">
      <c r="B32" s="42">
        <v>29</v>
      </c>
      <c r="C32" s="45"/>
      <c r="D32" s="25"/>
      <c r="E32" s="25"/>
      <c r="F32" s="25"/>
      <c r="G32" s="25"/>
      <c r="H32" s="37"/>
      <c r="I32" s="131"/>
      <c r="J32" s="129">
        <f t="shared" si="1"/>
        <v>0</v>
      </c>
      <c r="K32" s="60" t="str">
        <f t="shared" si="2"/>
        <v>-</v>
      </c>
      <c r="L32" s="30"/>
      <c r="M32" s="7">
        <f t="shared" si="3"/>
        <v>-21.72</v>
      </c>
      <c r="N32" s="26" t="str">
        <f t="shared" si="0"/>
        <v>0</v>
      </c>
      <c r="O32" s="10">
        <f t="shared" si="4"/>
        <v>-5.9319999999999995</v>
      </c>
      <c r="P32" s="52"/>
      <c r="Q32" s="52"/>
      <c r="R32" s="25"/>
      <c r="S32" s="53"/>
      <c r="U32" s="124">
        <v>44835</v>
      </c>
      <c r="V32" s="7">
        <f>SUMIFS($L$4:L388,$C$4:C388,"&gt;="&amp;U32,$C$4:C388,"&lt;="&amp;EOMONTH(U32,'O1.5'!Y204))</f>
        <v>0</v>
      </c>
      <c r="W32" s="10">
        <f>SUMIFS($N$4:N388,$C$4:C388,"&gt;="&amp;U32,$C$4:C388,"&lt;="&amp;EOMONTH(U32,0))</f>
        <v>0</v>
      </c>
    </row>
    <row r="33" spans="2:23">
      <c r="B33" s="42">
        <v>30</v>
      </c>
      <c r="C33" s="45"/>
      <c r="D33" s="25"/>
      <c r="E33" s="25"/>
      <c r="F33" s="25"/>
      <c r="G33" s="25"/>
      <c r="H33" s="37"/>
      <c r="I33" s="131"/>
      <c r="J33" s="129">
        <f t="shared" si="1"/>
        <v>0</v>
      </c>
      <c r="K33" s="60" t="str">
        <f t="shared" si="2"/>
        <v>-</v>
      </c>
      <c r="L33" s="30"/>
      <c r="M33" s="7">
        <f t="shared" si="3"/>
        <v>-21.72</v>
      </c>
      <c r="N33" s="26" t="str">
        <f t="shared" si="0"/>
        <v>0</v>
      </c>
      <c r="O33" s="10">
        <f t="shared" si="4"/>
        <v>-5.9319999999999995</v>
      </c>
      <c r="P33" s="52"/>
      <c r="Q33" s="52"/>
      <c r="R33" s="25"/>
      <c r="S33" s="53"/>
      <c r="U33" s="124">
        <v>44866</v>
      </c>
      <c r="V33" s="7">
        <f>SUMIFS($L$4:L389,$C$4:C389,"&gt;="&amp;U33,$C$4:C389,"&lt;="&amp;EOMONTH(U33,'O1.5'!Y205))</f>
        <v>0</v>
      </c>
      <c r="W33" s="10">
        <f>SUMIFS($N$4:N389,$C$4:C389,"&gt;="&amp;U33,$C$4:C389,"&lt;="&amp;EOMONTH(U33,0))</f>
        <v>0</v>
      </c>
    </row>
    <row r="34" spans="2:23">
      <c r="B34" s="42">
        <v>31</v>
      </c>
      <c r="C34" s="45"/>
      <c r="D34" s="25"/>
      <c r="E34" s="25"/>
      <c r="F34" s="25"/>
      <c r="G34" s="25"/>
      <c r="H34" s="37"/>
      <c r="I34" s="131"/>
      <c r="J34" s="129">
        <f t="shared" si="1"/>
        <v>0</v>
      </c>
      <c r="K34" s="60" t="str">
        <f t="shared" si="2"/>
        <v>-</v>
      </c>
      <c r="L34" s="30"/>
      <c r="M34" s="7">
        <f t="shared" si="3"/>
        <v>-21.72</v>
      </c>
      <c r="N34" s="26" t="str">
        <f t="shared" si="0"/>
        <v>0</v>
      </c>
      <c r="O34" s="10">
        <f t="shared" si="4"/>
        <v>-5.9319999999999995</v>
      </c>
      <c r="P34" s="52"/>
      <c r="Q34" s="52"/>
      <c r="R34" s="25"/>
      <c r="S34" s="53"/>
      <c r="U34" s="124">
        <v>44896</v>
      </c>
      <c r="V34" s="7">
        <f>SUMIFS($L$4:L390,$C$4:C390,"&gt;="&amp;U34,$C$4:C390,"&lt;="&amp;EOMONTH(U34,'O1.5'!Y206))</f>
        <v>0</v>
      </c>
      <c r="W34" s="10">
        <f>SUMIFS($N$4:N390,$C$4:C390,"&gt;="&amp;U34,$C$4:C390,"&lt;="&amp;EOMONTH(U34,0))</f>
        <v>0</v>
      </c>
    </row>
    <row r="35" spans="2:23">
      <c r="B35" s="42">
        <v>32</v>
      </c>
      <c r="C35" s="45"/>
      <c r="D35" s="25"/>
      <c r="E35" s="25"/>
      <c r="F35" s="25"/>
      <c r="G35" s="25"/>
      <c r="H35" s="37"/>
      <c r="I35" s="131"/>
      <c r="J35" s="129">
        <f t="shared" si="1"/>
        <v>0</v>
      </c>
      <c r="K35" s="60" t="str">
        <f t="shared" si="2"/>
        <v>-</v>
      </c>
      <c r="L35" s="30"/>
      <c r="M35" s="7">
        <f t="shared" si="3"/>
        <v>-21.72</v>
      </c>
      <c r="N35" s="26" t="str">
        <f t="shared" si="0"/>
        <v>0</v>
      </c>
      <c r="O35" s="10">
        <f t="shared" si="4"/>
        <v>-5.9319999999999995</v>
      </c>
      <c r="P35" s="52"/>
      <c r="Q35" s="52"/>
      <c r="R35" s="25"/>
      <c r="S35" s="53"/>
    </row>
    <row r="36" spans="2:23">
      <c r="B36" s="42">
        <v>33</v>
      </c>
      <c r="C36" s="45"/>
      <c r="D36" s="25"/>
      <c r="E36" s="25"/>
      <c r="F36" s="25"/>
      <c r="G36" s="25"/>
      <c r="H36" s="37"/>
      <c r="I36" s="131"/>
      <c r="J36" s="129">
        <f t="shared" si="1"/>
        <v>0</v>
      </c>
      <c r="K36" s="60" t="str">
        <f t="shared" si="2"/>
        <v>-</v>
      </c>
      <c r="L36" s="30"/>
      <c r="M36" s="7">
        <f t="shared" si="3"/>
        <v>-21.72</v>
      </c>
      <c r="N36" s="26" t="str">
        <f t="shared" si="0"/>
        <v>0</v>
      </c>
      <c r="O36" s="10">
        <f t="shared" si="4"/>
        <v>-5.9319999999999995</v>
      </c>
      <c r="P36" s="52"/>
      <c r="Q36" s="52"/>
      <c r="R36" s="25"/>
      <c r="S36" s="53"/>
    </row>
    <row r="37" spans="2:23">
      <c r="B37" s="42">
        <v>34</v>
      </c>
      <c r="C37" s="45"/>
      <c r="D37" s="25"/>
      <c r="E37" s="25"/>
      <c r="F37" s="25"/>
      <c r="G37" s="25"/>
      <c r="H37" s="37"/>
      <c r="I37" s="131"/>
      <c r="J37" s="129">
        <f t="shared" si="1"/>
        <v>0</v>
      </c>
      <c r="K37" s="60" t="str">
        <f t="shared" si="2"/>
        <v>-</v>
      </c>
      <c r="L37" s="30"/>
      <c r="M37" s="7">
        <f t="shared" si="3"/>
        <v>-21.72</v>
      </c>
      <c r="N37" s="26" t="str">
        <f t="shared" si="0"/>
        <v>0</v>
      </c>
      <c r="O37" s="10">
        <f t="shared" si="4"/>
        <v>-5.9319999999999995</v>
      </c>
      <c r="P37" s="52"/>
      <c r="Q37" s="52"/>
      <c r="R37" s="25"/>
      <c r="S37" s="53"/>
    </row>
    <row r="38" spans="2:23">
      <c r="B38" s="42">
        <v>35</v>
      </c>
      <c r="C38" s="45"/>
      <c r="D38" s="25"/>
      <c r="E38" s="25"/>
      <c r="F38" s="25"/>
      <c r="G38" s="25"/>
      <c r="H38" s="37"/>
      <c r="I38" s="131"/>
      <c r="J38" s="129">
        <f t="shared" si="1"/>
        <v>0</v>
      </c>
      <c r="K38" s="60" t="str">
        <f t="shared" si="2"/>
        <v>-</v>
      </c>
      <c r="L38" s="30"/>
      <c r="M38" s="7">
        <f t="shared" si="3"/>
        <v>-21.72</v>
      </c>
      <c r="N38" s="26" t="str">
        <f t="shared" si="0"/>
        <v>0</v>
      </c>
      <c r="O38" s="10">
        <f t="shared" si="4"/>
        <v>-5.9319999999999995</v>
      </c>
      <c r="P38" s="52"/>
      <c r="Q38" s="52"/>
      <c r="R38" s="25"/>
      <c r="S38" s="53"/>
    </row>
    <row r="39" spans="2:23">
      <c r="B39" s="42">
        <v>36</v>
      </c>
      <c r="C39" s="45"/>
      <c r="D39" s="25"/>
      <c r="E39" s="25"/>
      <c r="F39" s="25"/>
      <c r="G39" s="25"/>
      <c r="H39" s="37"/>
      <c r="I39" s="131"/>
      <c r="J39" s="129">
        <f t="shared" si="1"/>
        <v>0</v>
      </c>
      <c r="K39" s="60" t="str">
        <f t="shared" si="2"/>
        <v>-</v>
      </c>
      <c r="L39" s="30"/>
      <c r="M39" s="7">
        <f t="shared" si="3"/>
        <v>-21.72</v>
      </c>
      <c r="N39" s="26" t="str">
        <f t="shared" si="0"/>
        <v>0</v>
      </c>
      <c r="O39" s="10">
        <f t="shared" si="4"/>
        <v>-5.9319999999999995</v>
      </c>
      <c r="P39" s="52"/>
      <c r="Q39" s="52"/>
      <c r="R39" s="25"/>
      <c r="S39" s="53"/>
    </row>
    <row r="40" spans="2:23">
      <c r="B40" s="42">
        <v>37</v>
      </c>
      <c r="C40" s="45"/>
      <c r="D40" s="25"/>
      <c r="E40" s="25"/>
      <c r="F40" s="25"/>
      <c r="G40" s="25"/>
      <c r="H40" s="37"/>
      <c r="I40" s="131"/>
      <c r="J40" s="129">
        <f t="shared" si="1"/>
        <v>0</v>
      </c>
      <c r="K40" s="60" t="str">
        <f t="shared" si="2"/>
        <v>-</v>
      </c>
      <c r="L40" s="30"/>
      <c r="M40" s="7">
        <f t="shared" si="3"/>
        <v>-21.72</v>
      </c>
      <c r="N40" s="26" t="str">
        <f t="shared" si="0"/>
        <v>0</v>
      </c>
      <c r="O40" s="10">
        <f t="shared" si="4"/>
        <v>-5.9319999999999995</v>
      </c>
      <c r="P40" s="52"/>
      <c r="Q40" s="52"/>
      <c r="R40" s="25"/>
      <c r="S40" s="53"/>
    </row>
    <row r="41" spans="2:23">
      <c r="B41" s="42">
        <v>38</v>
      </c>
      <c r="C41" s="45"/>
      <c r="D41" s="25"/>
      <c r="E41" s="25"/>
      <c r="F41" s="25"/>
      <c r="G41" s="25"/>
      <c r="H41" s="37"/>
      <c r="I41" s="131"/>
      <c r="J41" s="129">
        <f t="shared" si="1"/>
        <v>0</v>
      </c>
      <c r="K41" s="60" t="str">
        <f t="shared" si="2"/>
        <v>-</v>
      </c>
      <c r="L41" s="30"/>
      <c r="M41" s="7">
        <f t="shared" si="3"/>
        <v>-21.72</v>
      </c>
      <c r="N41" s="26" t="str">
        <f t="shared" si="0"/>
        <v>0</v>
      </c>
      <c r="O41" s="10">
        <f t="shared" si="4"/>
        <v>-5.9319999999999995</v>
      </c>
      <c r="P41" s="52"/>
      <c r="Q41" s="52"/>
      <c r="R41" s="25"/>
      <c r="S41" s="53"/>
    </row>
    <row r="42" spans="2:23">
      <c r="B42" s="42">
        <v>39</v>
      </c>
      <c r="C42" s="45"/>
      <c r="D42" s="25"/>
      <c r="E42" s="25"/>
      <c r="F42" s="25"/>
      <c r="G42" s="25"/>
      <c r="H42" s="37"/>
      <c r="I42" s="131"/>
      <c r="J42" s="129">
        <f t="shared" si="1"/>
        <v>0</v>
      </c>
      <c r="K42" s="60" t="str">
        <f t="shared" si="2"/>
        <v>-</v>
      </c>
      <c r="L42" s="30"/>
      <c r="M42" s="7">
        <f t="shared" si="3"/>
        <v>-21.72</v>
      </c>
      <c r="N42" s="26" t="str">
        <f t="shared" si="0"/>
        <v>0</v>
      </c>
      <c r="O42" s="10">
        <f t="shared" si="4"/>
        <v>-5.9319999999999995</v>
      </c>
      <c r="P42" s="52"/>
      <c r="Q42" s="52"/>
      <c r="R42" s="25"/>
      <c r="S42" s="53"/>
    </row>
    <row r="43" spans="2:23">
      <c r="B43" s="42">
        <v>40</v>
      </c>
      <c r="C43" s="45"/>
      <c r="D43" s="25"/>
      <c r="E43" s="25"/>
      <c r="F43" s="25"/>
      <c r="G43" s="25"/>
      <c r="H43" s="37"/>
      <c r="I43" s="131"/>
      <c r="J43" s="129">
        <f t="shared" si="1"/>
        <v>0</v>
      </c>
      <c r="K43" s="60" t="str">
        <f t="shared" si="2"/>
        <v>-</v>
      </c>
      <c r="L43" s="30"/>
      <c r="M43" s="7">
        <f t="shared" si="3"/>
        <v>-21.72</v>
      </c>
      <c r="N43" s="26" t="str">
        <f t="shared" si="0"/>
        <v>0</v>
      </c>
      <c r="O43" s="10">
        <f t="shared" si="4"/>
        <v>-5.9319999999999995</v>
      </c>
      <c r="P43" s="52"/>
      <c r="Q43" s="52"/>
      <c r="R43" s="25"/>
      <c r="S43" s="53"/>
    </row>
    <row r="44" spans="2:23">
      <c r="B44" s="42">
        <v>41</v>
      </c>
      <c r="C44" s="45"/>
      <c r="D44" s="25"/>
      <c r="E44" s="25"/>
      <c r="F44" s="25"/>
      <c r="G44" s="25"/>
      <c r="H44" s="37"/>
      <c r="I44" s="131"/>
      <c r="J44" s="129">
        <f t="shared" si="1"/>
        <v>0</v>
      </c>
      <c r="K44" s="60" t="str">
        <f t="shared" si="2"/>
        <v>-</v>
      </c>
      <c r="L44" s="30"/>
      <c r="M44" s="7">
        <f t="shared" si="3"/>
        <v>-21.72</v>
      </c>
      <c r="N44" s="26" t="str">
        <f t="shared" si="0"/>
        <v>0</v>
      </c>
      <c r="O44" s="10">
        <f t="shared" si="4"/>
        <v>-5.9319999999999995</v>
      </c>
      <c r="P44" s="52"/>
      <c r="Q44" s="52"/>
      <c r="R44" s="25"/>
      <c r="S44" s="53"/>
    </row>
    <row r="45" spans="2:23">
      <c r="B45" s="42">
        <v>42</v>
      </c>
      <c r="C45" s="45"/>
      <c r="D45" s="25"/>
      <c r="E45" s="25"/>
      <c r="F45" s="25"/>
      <c r="G45" s="25"/>
      <c r="H45" s="37"/>
      <c r="I45" s="131"/>
      <c r="J45" s="129">
        <f t="shared" si="1"/>
        <v>0</v>
      </c>
      <c r="K45" s="60" t="str">
        <f t="shared" si="2"/>
        <v>-</v>
      </c>
      <c r="L45" s="30"/>
      <c r="M45" s="7">
        <f t="shared" si="3"/>
        <v>-21.72</v>
      </c>
      <c r="N45" s="26" t="str">
        <f t="shared" si="0"/>
        <v>0</v>
      </c>
      <c r="O45" s="10">
        <f t="shared" si="4"/>
        <v>-5.9319999999999995</v>
      </c>
      <c r="P45" s="52"/>
      <c r="Q45" s="52"/>
      <c r="R45" s="25"/>
      <c r="S45" s="53"/>
    </row>
    <row r="46" spans="2:23">
      <c r="B46" s="42">
        <v>43</v>
      </c>
      <c r="C46" s="45"/>
      <c r="D46" s="25"/>
      <c r="E46" s="25"/>
      <c r="F46" s="25"/>
      <c r="G46" s="25"/>
      <c r="H46" s="37"/>
      <c r="I46" s="131"/>
      <c r="J46" s="129">
        <f t="shared" si="1"/>
        <v>0</v>
      </c>
      <c r="K46" s="60" t="str">
        <f t="shared" si="2"/>
        <v>-</v>
      </c>
      <c r="L46" s="30"/>
      <c r="M46" s="7">
        <f t="shared" si="3"/>
        <v>-21.72</v>
      </c>
      <c r="N46" s="26" t="str">
        <f t="shared" si="0"/>
        <v>0</v>
      </c>
      <c r="O46" s="10">
        <f t="shared" si="4"/>
        <v>-5.9319999999999995</v>
      </c>
      <c r="P46" s="52"/>
      <c r="Q46" s="52"/>
      <c r="R46" s="25"/>
      <c r="S46" s="53"/>
    </row>
    <row r="47" spans="2:23">
      <c r="B47" s="42">
        <v>44</v>
      </c>
      <c r="C47" s="45"/>
      <c r="D47" s="25"/>
      <c r="E47" s="25"/>
      <c r="F47" s="25"/>
      <c r="G47" s="25"/>
      <c r="H47" s="37"/>
      <c r="I47" s="131"/>
      <c r="J47" s="129">
        <f t="shared" si="1"/>
        <v>0</v>
      </c>
      <c r="K47" s="60" t="str">
        <f t="shared" si="2"/>
        <v>-</v>
      </c>
      <c r="L47" s="30"/>
      <c r="M47" s="7">
        <f t="shared" si="3"/>
        <v>-21.72</v>
      </c>
      <c r="N47" s="26" t="str">
        <f t="shared" si="0"/>
        <v>0</v>
      </c>
      <c r="O47" s="10">
        <f t="shared" si="4"/>
        <v>-5.9319999999999995</v>
      </c>
      <c r="P47" s="52"/>
      <c r="Q47" s="52"/>
      <c r="R47" s="25"/>
      <c r="S47" s="53"/>
    </row>
    <row r="48" spans="2:23">
      <c r="B48" s="42">
        <v>45</v>
      </c>
      <c r="C48" s="45"/>
      <c r="D48" s="25"/>
      <c r="E48" s="25"/>
      <c r="F48" s="25"/>
      <c r="G48" s="25"/>
      <c r="H48" s="37"/>
      <c r="I48" s="131"/>
      <c r="J48" s="129">
        <f t="shared" si="1"/>
        <v>0</v>
      </c>
      <c r="K48" s="60" t="str">
        <f t="shared" si="2"/>
        <v>-</v>
      </c>
      <c r="L48" s="30"/>
      <c r="M48" s="7">
        <f t="shared" si="3"/>
        <v>-21.72</v>
      </c>
      <c r="N48" s="26" t="str">
        <f t="shared" si="0"/>
        <v>0</v>
      </c>
      <c r="O48" s="10">
        <f t="shared" si="4"/>
        <v>-5.9319999999999995</v>
      </c>
      <c r="P48" s="52"/>
      <c r="Q48" s="52"/>
      <c r="R48" s="25"/>
      <c r="S48" s="53"/>
    </row>
    <row r="49" spans="2:19">
      <c r="B49" s="42">
        <v>46</v>
      </c>
      <c r="C49" s="45"/>
      <c r="D49" s="25"/>
      <c r="E49" s="25"/>
      <c r="F49" s="25"/>
      <c r="G49" s="25"/>
      <c r="H49" s="37"/>
      <c r="I49" s="131"/>
      <c r="J49" s="129">
        <f t="shared" si="1"/>
        <v>0</v>
      </c>
      <c r="K49" s="60" t="str">
        <f t="shared" si="2"/>
        <v>-</v>
      </c>
      <c r="L49" s="30"/>
      <c r="M49" s="7">
        <f t="shared" si="3"/>
        <v>-21.72</v>
      </c>
      <c r="N49" s="26" t="str">
        <f t="shared" si="0"/>
        <v>0</v>
      </c>
      <c r="O49" s="10">
        <f t="shared" si="4"/>
        <v>-5.9319999999999995</v>
      </c>
      <c r="P49" s="52"/>
      <c r="Q49" s="52"/>
      <c r="R49" s="25"/>
      <c r="S49" s="53"/>
    </row>
    <row r="50" spans="2:19">
      <c r="B50" s="42">
        <v>47</v>
      </c>
      <c r="C50" s="45"/>
      <c r="D50" s="25"/>
      <c r="E50" s="25"/>
      <c r="F50" s="25"/>
      <c r="G50" s="25"/>
      <c r="H50" s="37"/>
      <c r="I50" s="131"/>
      <c r="J50" s="129">
        <f t="shared" si="1"/>
        <v>0</v>
      </c>
      <c r="K50" s="60" t="str">
        <f t="shared" si="2"/>
        <v>-</v>
      </c>
      <c r="L50" s="30"/>
      <c r="M50" s="7">
        <f t="shared" si="3"/>
        <v>-21.72</v>
      </c>
      <c r="N50" s="26" t="str">
        <f t="shared" si="0"/>
        <v>0</v>
      </c>
      <c r="O50" s="10">
        <f t="shared" si="4"/>
        <v>-5.9319999999999995</v>
      </c>
      <c r="P50" s="52"/>
      <c r="Q50" s="52"/>
      <c r="R50" s="25"/>
      <c r="S50" s="53"/>
    </row>
    <row r="51" spans="2:19">
      <c r="B51" s="42">
        <v>48</v>
      </c>
      <c r="C51" s="45"/>
      <c r="D51" s="25"/>
      <c r="E51" s="25"/>
      <c r="F51" s="25"/>
      <c r="G51" s="25"/>
      <c r="H51" s="37"/>
      <c r="I51" s="131"/>
      <c r="J51" s="129">
        <f t="shared" si="1"/>
        <v>0</v>
      </c>
      <c r="K51" s="61" t="str">
        <f t="shared" si="2"/>
        <v>-</v>
      </c>
      <c r="L51" s="30"/>
      <c r="M51" s="7">
        <f t="shared" si="3"/>
        <v>-21.72</v>
      </c>
      <c r="N51" s="26" t="str">
        <f t="shared" si="0"/>
        <v>0</v>
      </c>
      <c r="O51" s="10">
        <f t="shared" si="4"/>
        <v>-5.9319999999999995</v>
      </c>
      <c r="P51" s="52"/>
      <c r="Q51" s="52"/>
      <c r="R51" s="25"/>
      <c r="S51" s="53"/>
    </row>
    <row r="52" spans="2:19">
      <c r="B52" s="42">
        <v>49</v>
      </c>
      <c r="C52" s="45"/>
      <c r="D52" s="25"/>
      <c r="E52" s="25"/>
      <c r="F52" s="25"/>
      <c r="G52" s="25"/>
      <c r="H52" s="37"/>
      <c r="I52" s="131"/>
      <c r="J52" s="129">
        <f t="shared" si="1"/>
        <v>0</v>
      </c>
      <c r="K52" s="61" t="str">
        <f t="shared" si="2"/>
        <v>-</v>
      </c>
      <c r="L52" s="30"/>
      <c r="M52" s="7">
        <f t="shared" si="3"/>
        <v>-21.72</v>
      </c>
      <c r="N52" s="26" t="str">
        <f t="shared" si="0"/>
        <v>0</v>
      </c>
      <c r="O52" s="10">
        <f t="shared" si="4"/>
        <v>-5.9319999999999995</v>
      </c>
      <c r="P52" s="52"/>
      <c r="Q52" s="52"/>
      <c r="R52" s="25"/>
      <c r="S52" s="53"/>
    </row>
    <row r="53" spans="2:19">
      <c r="B53" s="42">
        <v>50</v>
      </c>
      <c r="C53" s="45"/>
      <c r="D53" s="25"/>
      <c r="E53" s="25"/>
      <c r="F53" s="25"/>
      <c r="G53" s="25"/>
      <c r="H53" s="37"/>
      <c r="I53" s="131"/>
      <c r="J53" s="129">
        <f t="shared" si="1"/>
        <v>0</v>
      </c>
      <c r="K53" s="61" t="str">
        <f t="shared" si="2"/>
        <v>-</v>
      </c>
      <c r="L53" s="30"/>
      <c r="M53" s="7">
        <f t="shared" si="3"/>
        <v>-21.72</v>
      </c>
      <c r="N53" s="26" t="str">
        <f t="shared" si="0"/>
        <v>0</v>
      </c>
      <c r="O53" s="10">
        <f t="shared" si="4"/>
        <v>-5.9319999999999995</v>
      </c>
      <c r="P53" s="52"/>
      <c r="Q53" s="52"/>
      <c r="R53" s="25"/>
      <c r="S53" s="53"/>
    </row>
    <row r="54" spans="2:19">
      <c r="B54" s="42">
        <v>51</v>
      </c>
      <c r="C54" s="45"/>
      <c r="D54" s="25"/>
      <c r="E54" s="25"/>
      <c r="F54" s="25"/>
      <c r="G54" s="25"/>
      <c r="H54" s="37"/>
      <c r="I54" s="131"/>
      <c r="J54" s="129">
        <f t="shared" si="1"/>
        <v>0</v>
      </c>
      <c r="K54" s="61" t="str">
        <f t="shared" si="2"/>
        <v>-</v>
      </c>
      <c r="L54" s="30"/>
      <c r="M54" s="7">
        <f t="shared" si="3"/>
        <v>-21.72</v>
      </c>
      <c r="N54" s="26" t="str">
        <f t="shared" si="0"/>
        <v>0</v>
      </c>
      <c r="O54" s="10">
        <f t="shared" si="4"/>
        <v>-5.9319999999999995</v>
      </c>
      <c r="P54" s="52"/>
      <c r="Q54" s="52"/>
      <c r="R54" s="25"/>
      <c r="S54" s="53"/>
    </row>
    <row r="55" spans="2:19">
      <c r="B55" s="42">
        <v>52</v>
      </c>
      <c r="C55" s="45"/>
      <c r="D55" s="25"/>
      <c r="E55" s="25"/>
      <c r="F55" s="25"/>
      <c r="G55" s="25"/>
      <c r="H55" s="37"/>
      <c r="I55" s="131"/>
      <c r="J55" s="129">
        <f t="shared" si="1"/>
        <v>0</v>
      </c>
      <c r="K55" s="61" t="str">
        <f t="shared" si="2"/>
        <v>-</v>
      </c>
      <c r="L55" s="30"/>
      <c r="M55" s="7">
        <f t="shared" si="3"/>
        <v>-21.72</v>
      </c>
      <c r="N55" s="26" t="str">
        <f t="shared" si="0"/>
        <v>0</v>
      </c>
      <c r="O55" s="10">
        <f t="shared" si="4"/>
        <v>-5.9319999999999995</v>
      </c>
      <c r="P55" s="52"/>
      <c r="Q55" s="52"/>
      <c r="R55" s="25"/>
      <c r="S55" s="53"/>
    </row>
    <row r="56" spans="2:19">
      <c r="B56" s="42">
        <v>53</v>
      </c>
      <c r="C56" s="45"/>
      <c r="D56" s="25"/>
      <c r="E56" s="25"/>
      <c r="F56" s="25"/>
      <c r="G56" s="25"/>
      <c r="H56" s="37"/>
      <c r="I56" s="131"/>
      <c r="J56" s="129">
        <f t="shared" si="1"/>
        <v>0</v>
      </c>
      <c r="K56" s="61" t="str">
        <f t="shared" si="2"/>
        <v>-</v>
      </c>
      <c r="L56" s="30"/>
      <c r="M56" s="7">
        <f t="shared" si="3"/>
        <v>-21.72</v>
      </c>
      <c r="N56" s="26" t="str">
        <f t="shared" si="0"/>
        <v>0</v>
      </c>
      <c r="O56" s="10">
        <f t="shared" si="4"/>
        <v>-5.9319999999999995</v>
      </c>
      <c r="P56" s="52"/>
      <c r="Q56" s="52"/>
      <c r="R56" s="25"/>
      <c r="S56" s="53"/>
    </row>
    <row r="57" spans="2:19">
      <c r="B57" s="42">
        <v>54</v>
      </c>
      <c r="C57" s="45"/>
      <c r="D57" s="25"/>
      <c r="E57" s="25"/>
      <c r="F57" s="25"/>
      <c r="G57" s="25"/>
      <c r="H57" s="37"/>
      <c r="I57" s="131"/>
      <c r="J57" s="129">
        <f t="shared" si="1"/>
        <v>0</v>
      </c>
      <c r="K57" s="61" t="str">
        <f t="shared" si="2"/>
        <v>-</v>
      </c>
      <c r="L57" s="30"/>
      <c r="M57" s="7">
        <f t="shared" si="3"/>
        <v>-21.72</v>
      </c>
      <c r="N57" s="26" t="str">
        <f t="shared" si="0"/>
        <v>0</v>
      </c>
      <c r="O57" s="10">
        <f t="shared" si="4"/>
        <v>-5.9319999999999995</v>
      </c>
      <c r="P57" s="52"/>
      <c r="Q57" s="52"/>
      <c r="R57" s="25"/>
      <c r="S57" s="53"/>
    </row>
    <row r="58" spans="2:19">
      <c r="B58" s="42">
        <v>55</v>
      </c>
      <c r="C58" s="45"/>
      <c r="D58" s="25"/>
      <c r="E58" s="25"/>
      <c r="F58" s="25"/>
      <c r="G58" s="25"/>
      <c r="H58" s="37"/>
      <c r="I58" s="131"/>
      <c r="J58" s="129">
        <f t="shared" si="1"/>
        <v>0</v>
      </c>
      <c r="K58" s="61" t="str">
        <f t="shared" si="2"/>
        <v>-</v>
      </c>
      <c r="L58" s="30"/>
      <c r="M58" s="7">
        <f t="shared" si="3"/>
        <v>-21.72</v>
      </c>
      <c r="N58" s="26" t="str">
        <f t="shared" si="0"/>
        <v>0</v>
      </c>
      <c r="O58" s="10">
        <f t="shared" si="4"/>
        <v>-5.9319999999999995</v>
      </c>
      <c r="P58" s="52"/>
      <c r="Q58" s="52"/>
      <c r="R58" s="25"/>
      <c r="S58" s="53"/>
    </row>
    <row r="59" spans="2:19">
      <c r="B59" s="42">
        <v>56</v>
      </c>
      <c r="C59" s="45"/>
      <c r="D59" s="25"/>
      <c r="E59" s="25"/>
      <c r="F59" s="25"/>
      <c r="G59" s="25"/>
      <c r="H59" s="37"/>
      <c r="I59" s="131"/>
      <c r="J59" s="129">
        <f t="shared" si="1"/>
        <v>0</v>
      </c>
      <c r="K59" s="61" t="str">
        <f t="shared" si="2"/>
        <v>-</v>
      </c>
      <c r="L59" s="30"/>
      <c r="M59" s="7">
        <f t="shared" si="3"/>
        <v>-21.72</v>
      </c>
      <c r="N59" s="26" t="str">
        <f t="shared" si="0"/>
        <v>0</v>
      </c>
      <c r="O59" s="10">
        <f t="shared" si="4"/>
        <v>-5.9319999999999995</v>
      </c>
      <c r="P59" s="52"/>
      <c r="Q59" s="52"/>
      <c r="R59" s="25"/>
      <c r="S59" s="53"/>
    </row>
    <row r="60" spans="2:19">
      <c r="B60" s="42">
        <v>57</v>
      </c>
      <c r="C60" s="45"/>
      <c r="D60" s="25"/>
      <c r="E60" s="25"/>
      <c r="F60" s="25"/>
      <c r="G60" s="25"/>
      <c r="H60" s="37"/>
      <c r="I60" s="131"/>
      <c r="J60" s="129">
        <f t="shared" si="1"/>
        <v>0</v>
      </c>
      <c r="K60" s="61" t="str">
        <f t="shared" si="2"/>
        <v>-</v>
      </c>
      <c r="L60" s="30"/>
      <c r="M60" s="7">
        <f t="shared" si="3"/>
        <v>-21.72</v>
      </c>
      <c r="N60" s="26" t="str">
        <f t="shared" si="0"/>
        <v>0</v>
      </c>
      <c r="O60" s="10">
        <f t="shared" si="4"/>
        <v>-5.9319999999999995</v>
      </c>
      <c r="P60" s="52"/>
      <c r="Q60" s="52"/>
      <c r="R60" s="25"/>
      <c r="S60" s="53"/>
    </row>
    <row r="61" spans="2:19">
      <c r="B61" s="42">
        <v>58</v>
      </c>
      <c r="C61" s="45"/>
      <c r="D61" s="25"/>
      <c r="E61" s="25"/>
      <c r="F61" s="25"/>
      <c r="G61" s="25"/>
      <c r="H61" s="37"/>
      <c r="I61" s="131"/>
      <c r="J61" s="129">
        <f t="shared" si="1"/>
        <v>0</v>
      </c>
      <c r="K61" s="61" t="str">
        <f t="shared" si="2"/>
        <v>-</v>
      </c>
      <c r="L61" s="30"/>
      <c r="M61" s="7">
        <f t="shared" si="3"/>
        <v>-21.72</v>
      </c>
      <c r="N61" s="26" t="str">
        <f t="shared" si="0"/>
        <v>0</v>
      </c>
      <c r="O61" s="10">
        <f t="shared" si="4"/>
        <v>-5.9319999999999995</v>
      </c>
      <c r="P61" s="52"/>
      <c r="Q61" s="52"/>
      <c r="R61" s="25"/>
      <c r="S61" s="53"/>
    </row>
    <row r="62" spans="2:19">
      <c r="B62" s="42">
        <v>59</v>
      </c>
      <c r="C62" s="45"/>
      <c r="D62" s="25"/>
      <c r="E62" s="25"/>
      <c r="F62" s="25"/>
      <c r="G62" s="25"/>
      <c r="H62" s="37"/>
      <c r="I62" s="131"/>
      <c r="J62" s="129">
        <f t="shared" si="1"/>
        <v>0</v>
      </c>
      <c r="K62" s="61" t="str">
        <f t="shared" si="2"/>
        <v>-</v>
      </c>
      <c r="L62" s="30"/>
      <c r="M62" s="7">
        <f t="shared" si="3"/>
        <v>-21.72</v>
      </c>
      <c r="N62" s="26" t="str">
        <f t="shared" si="0"/>
        <v>0</v>
      </c>
      <c r="O62" s="10">
        <f t="shared" si="4"/>
        <v>-5.9319999999999995</v>
      </c>
      <c r="P62" s="52"/>
      <c r="Q62" s="52"/>
      <c r="R62" s="25"/>
      <c r="S62" s="53"/>
    </row>
    <row r="63" spans="2:19">
      <c r="B63" s="42">
        <v>60</v>
      </c>
      <c r="C63" s="45"/>
      <c r="D63" s="25"/>
      <c r="E63" s="25"/>
      <c r="F63" s="25"/>
      <c r="G63" s="25"/>
      <c r="H63" s="37"/>
      <c r="I63" s="131"/>
      <c r="J63" s="129">
        <f t="shared" si="1"/>
        <v>0</v>
      </c>
      <c r="K63" s="61" t="str">
        <f t="shared" si="2"/>
        <v>-</v>
      </c>
      <c r="L63" s="30"/>
      <c r="M63" s="7">
        <f t="shared" si="3"/>
        <v>-21.72</v>
      </c>
      <c r="N63" s="26" t="str">
        <f t="shared" si="0"/>
        <v>0</v>
      </c>
      <c r="O63" s="10">
        <f t="shared" si="4"/>
        <v>-5.9319999999999995</v>
      </c>
      <c r="P63" s="52"/>
      <c r="Q63" s="52"/>
      <c r="R63" s="25"/>
      <c r="S63" s="53"/>
    </row>
    <row r="64" spans="2:19">
      <c r="B64" s="42">
        <v>61</v>
      </c>
      <c r="C64" s="45"/>
      <c r="D64" s="25"/>
      <c r="E64" s="25"/>
      <c r="F64" s="25"/>
      <c r="G64" s="25"/>
      <c r="H64" s="37"/>
      <c r="I64" s="131"/>
      <c r="J64" s="129">
        <f t="shared" si="1"/>
        <v>0</v>
      </c>
      <c r="K64" s="61" t="str">
        <f t="shared" si="2"/>
        <v>-</v>
      </c>
      <c r="L64" s="30"/>
      <c r="M64" s="7">
        <f t="shared" si="3"/>
        <v>-21.72</v>
      </c>
      <c r="N64" s="26" t="str">
        <f t="shared" si="0"/>
        <v>0</v>
      </c>
      <c r="O64" s="10">
        <f t="shared" si="4"/>
        <v>-5.9319999999999995</v>
      </c>
      <c r="P64" s="52"/>
      <c r="Q64" s="52"/>
      <c r="R64" s="25"/>
      <c r="S64" s="53"/>
    </row>
    <row r="65" spans="2:19">
      <c r="B65" s="42">
        <v>62</v>
      </c>
      <c r="C65" s="45"/>
      <c r="D65" s="44"/>
      <c r="E65" s="44"/>
      <c r="F65" s="44"/>
      <c r="G65" s="25"/>
      <c r="H65" s="37"/>
      <c r="I65" s="131"/>
      <c r="J65" s="129">
        <f t="shared" si="1"/>
        <v>0</v>
      </c>
      <c r="K65" s="61" t="str">
        <f t="shared" si="2"/>
        <v>-</v>
      </c>
      <c r="L65" s="30"/>
      <c r="M65" s="7">
        <f t="shared" si="3"/>
        <v>-21.72</v>
      </c>
      <c r="N65" s="26" t="str">
        <f t="shared" si="0"/>
        <v>0</v>
      </c>
      <c r="O65" s="10">
        <f t="shared" si="4"/>
        <v>-5.9319999999999995</v>
      </c>
      <c r="P65" s="52"/>
      <c r="Q65" s="52"/>
      <c r="R65" s="25"/>
      <c r="S65" s="53"/>
    </row>
    <row r="66" spans="2:19">
      <c r="B66" s="42">
        <v>63</v>
      </c>
      <c r="C66" s="45"/>
      <c r="D66" s="25"/>
      <c r="E66" s="25"/>
      <c r="F66" s="25"/>
      <c r="G66" s="25"/>
      <c r="H66" s="37"/>
      <c r="I66" s="131"/>
      <c r="J66" s="129">
        <f t="shared" si="1"/>
        <v>0</v>
      </c>
      <c r="K66" s="61" t="str">
        <f t="shared" si="2"/>
        <v>-</v>
      </c>
      <c r="L66" s="30"/>
      <c r="M66" s="7">
        <f t="shared" si="3"/>
        <v>-21.72</v>
      </c>
      <c r="N66" s="26" t="str">
        <f t="shared" si="0"/>
        <v>0</v>
      </c>
      <c r="O66" s="10">
        <f t="shared" si="4"/>
        <v>-5.9319999999999995</v>
      </c>
      <c r="P66" s="52"/>
      <c r="Q66" s="52"/>
      <c r="R66" s="25"/>
      <c r="S66" s="53"/>
    </row>
    <row r="67" spans="2:19">
      <c r="B67" s="42">
        <v>64</v>
      </c>
      <c r="C67" s="45"/>
      <c r="D67" s="25"/>
      <c r="E67" s="25"/>
      <c r="F67" s="25"/>
      <c r="G67" s="25"/>
      <c r="H67" s="37"/>
      <c r="I67" s="131"/>
      <c r="J67" s="129">
        <f t="shared" si="1"/>
        <v>0</v>
      </c>
      <c r="K67" s="61" t="str">
        <f t="shared" si="2"/>
        <v>-</v>
      </c>
      <c r="L67" s="30"/>
      <c r="M67" s="7">
        <f t="shared" si="3"/>
        <v>-21.72</v>
      </c>
      <c r="N67" s="26" t="str">
        <f t="shared" si="0"/>
        <v>0</v>
      </c>
      <c r="O67" s="10">
        <f t="shared" si="4"/>
        <v>-5.9319999999999995</v>
      </c>
      <c r="P67" s="52"/>
      <c r="Q67" s="52"/>
      <c r="R67" s="25"/>
      <c r="S67" s="53"/>
    </row>
    <row r="68" spans="2:19">
      <c r="B68" s="42">
        <v>65</v>
      </c>
      <c r="C68" s="45"/>
      <c r="D68" s="25"/>
      <c r="E68" s="25"/>
      <c r="F68" s="25"/>
      <c r="G68" s="25"/>
      <c r="H68" s="37"/>
      <c r="I68" s="131"/>
      <c r="J68" s="129">
        <f t="shared" si="1"/>
        <v>0</v>
      </c>
      <c r="K68" s="61" t="str">
        <f t="shared" si="2"/>
        <v>-</v>
      </c>
      <c r="L68" s="30"/>
      <c r="M68" s="7">
        <f t="shared" si="3"/>
        <v>-21.72</v>
      </c>
      <c r="N68" s="26" t="str">
        <f t="shared" ref="N68:N213" si="8">IFERROR(((L68/G68)*100),"0")</f>
        <v>0</v>
      </c>
      <c r="O68" s="10">
        <f t="shared" si="4"/>
        <v>-5.9319999999999995</v>
      </c>
      <c r="P68" s="52"/>
      <c r="Q68" s="52"/>
      <c r="R68" s="25"/>
      <c r="S68" s="53"/>
    </row>
    <row r="69" spans="2:19">
      <c r="B69" s="42">
        <v>66</v>
      </c>
      <c r="C69" s="45"/>
      <c r="D69" s="25"/>
      <c r="E69" s="25"/>
      <c r="F69" s="25"/>
      <c r="G69" s="25"/>
      <c r="H69" s="37"/>
      <c r="I69" s="131"/>
      <c r="J69" s="129">
        <f t="shared" ref="J69:J132" si="9">(H69-1)*I69</f>
        <v>0</v>
      </c>
      <c r="K69" s="61" t="str">
        <f t="shared" si="2"/>
        <v>-</v>
      </c>
      <c r="L69" s="30"/>
      <c r="M69" s="7">
        <f t="shared" si="3"/>
        <v>-21.72</v>
      </c>
      <c r="N69" s="26" t="str">
        <f t="shared" si="8"/>
        <v>0</v>
      </c>
      <c r="O69" s="10">
        <f t="shared" si="4"/>
        <v>-5.9319999999999995</v>
      </c>
      <c r="P69" s="52"/>
      <c r="Q69" s="52"/>
      <c r="R69" s="25"/>
      <c r="S69" s="53"/>
    </row>
    <row r="70" spans="2:19">
      <c r="B70" s="42">
        <v>67</v>
      </c>
      <c r="C70" s="45"/>
      <c r="D70" s="25"/>
      <c r="E70" s="25"/>
      <c r="F70" s="25"/>
      <c r="G70" s="25"/>
      <c r="H70" s="37"/>
      <c r="I70" s="131"/>
      <c r="J70" s="129">
        <f t="shared" si="9"/>
        <v>0</v>
      </c>
      <c r="K70" s="61" t="str">
        <f t="shared" si="2"/>
        <v>-</v>
      </c>
      <c r="L70" s="30"/>
      <c r="M70" s="7">
        <f t="shared" si="3"/>
        <v>-21.72</v>
      </c>
      <c r="N70" s="26" t="str">
        <f t="shared" si="8"/>
        <v>0</v>
      </c>
      <c r="O70" s="10">
        <f t="shared" si="4"/>
        <v>-5.9319999999999995</v>
      </c>
      <c r="P70" s="52"/>
      <c r="Q70" s="52"/>
      <c r="R70" s="25"/>
      <c r="S70" s="53"/>
    </row>
    <row r="71" spans="2:19">
      <c r="B71" s="42">
        <v>68</v>
      </c>
      <c r="C71" s="45"/>
      <c r="D71" s="25"/>
      <c r="E71" s="25"/>
      <c r="F71" s="25"/>
      <c r="G71" s="25"/>
      <c r="H71" s="37"/>
      <c r="I71" s="131"/>
      <c r="J71" s="129">
        <f t="shared" si="9"/>
        <v>0</v>
      </c>
      <c r="K71" s="61" t="str">
        <f t="shared" ref="K71:K162" si="10">IFERROR(((J71/G71)*100),"-")</f>
        <v>-</v>
      </c>
      <c r="L71" s="30"/>
      <c r="M71" s="7">
        <f t="shared" ref="M71:M134" si="11">L71+M70</f>
        <v>-21.72</v>
      </c>
      <c r="N71" s="26" t="str">
        <f t="shared" si="8"/>
        <v>0</v>
      </c>
      <c r="O71" s="10">
        <f t="shared" ref="O71:O134" si="12">N71+O70</f>
        <v>-5.9319999999999995</v>
      </c>
      <c r="P71" s="52"/>
      <c r="Q71" s="52"/>
      <c r="R71" s="25"/>
      <c r="S71" s="53"/>
    </row>
    <row r="72" spans="2:19">
      <c r="B72" s="42">
        <v>69</v>
      </c>
      <c r="C72" s="45"/>
      <c r="D72" s="25"/>
      <c r="E72" s="25"/>
      <c r="F72" s="25"/>
      <c r="G72" s="25"/>
      <c r="H72" s="37"/>
      <c r="I72" s="131"/>
      <c r="J72" s="129">
        <f t="shared" si="9"/>
        <v>0</v>
      </c>
      <c r="K72" s="61" t="str">
        <f t="shared" si="10"/>
        <v>-</v>
      </c>
      <c r="L72" s="30"/>
      <c r="M72" s="7">
        <f t="shared" si="11"/>
        <v>-21.72</v>
      </c>
      <c r="N72" s="26" t="str">
        <f t="shared" si="8"/>
        <v>0</v>
      </c>
      <c r="O72" s="10">
        <f t="shared" si="12"/>
        <v>-5.9319999999999995</v>
      </c>
      <c r="P72" s="52"/>
      <c r="Q72" s="52"/>
      <c r="R72" s="25"/>
      <c r="S72" s="53"/>
    </row>
    <row r="73" spans="2:19">
      <c r="B73" s="42">
        <v>70</v>
      </c>
      <c r="C73" s="45"/>
      <c r="D73" s="25"/>
      <c r="E73" s="25"/>
      <c r="F73" s="25"/>
      <c r="G73" s="25"/>
      <c r="H73" s="37"/>
      <c r="I73" s="131"/>
      <c r="J73" s="129">
        <f t="shared" si="9"/>
        <v>0</v>
      </c>
      <c r="K73" s="61" t="str">
        <f t="shared" si="10"/>
        <v>-</v>
      </c>
      <c r="L73" s="30"/>
      <c r="M73" s="7">
        <f t="shared" si="11"/>
        <v>-21.72</v>
      </c>
      <c r="N73" s="26" t="str">
        <f t="shared" si="8"/>
        <v>0</v>
      </c>
      <c r="O73" s="10">
        <f t="shared" si="12"/>
        <v>-5.9319999999999995</v>
      </c>
      <c r="P73" s="52"/>
      <c r="Q73" s="52"/>
      <c r="R73" s="25"/>
      <c r="S73" s="53"/>
    </row>
    <row r="74" spans="2:19">
      <c r="B74" s="42">
        <v>71</v>
      </c>
      <c r="C74" s="45"/>
      <c r="D74" s="25"/>
      <c r="E74" s="25"/>
      <c r="F74" s="25"/>
      <c r="G74" s="25"/>
      <c r="H74" s="37"/>
      <c r="I74" s="131"/>
      <c r="J74" s="129">
        <f t="shared" si="9"/>
        <v>0</v>
      </c>
      <c r="K74" s="61" t="str">
        <f t="shared" si="10"/>
        <v>-</v>
      </c>
      <c r="L74" s="30"/>
      <c r="M74" s="7">
        <f t="shared" si="11"/>
        <v>-21.72</v>
      </c>
      <c r="N74" s="26" t="str">
        <f t="shared" si="8"/>
        <v>0</v>
      </c>
      <c r="O74" s="10">
        <f t="shared" si="12"/>
        <v>-5.9319999999999995</v>
      </c>
      <c r="P74" s="52"/>
      <c r="Q74" s="52"/>
      <c r="R74" s="25"/>
      <c r="S74" s="53"/>
    </row>
    <row r="75" spans="2:19">
      <c r="B75" s="42">
        <v>72</v>
      </c>
      <c r="C75" s="45"/>
      <c r="D75" s="25"/>
      <c r="E75" s="25"/>
      <c r="F75" s="25"/>
      <c r="G75" s="25"/>
      <c r="H75" s="37"/>
      <c r="I75" s="131"/>
      <c r="J75" s="129">
        <f t="shared" si="9"/>
        <v>0</v>
      </c>
      <c r="K75" s="61" t="str">
        <f t="shared" si="10"/>
        <v>-</v>
      </c>
      <c r="L75" s="30"/>
      <c r="M75" s="7">
        <f t="shared" si="11"/>
        <v>-21.72</v>
      </c>
      <c r="N75" s="26" t="str">
        <f t="shared" si="8"/>
        <v>0</v>
      </c>
      <c r="O75" s="10">
        <f t="shared" si="12"/>
        <v>-5.9319999999999995</v>
      </c>
      <c r="P75" s="52"/>
      <c r="Q75" s="52"/>
      <c r="R75" s="25"/>
      <c r="S75" s="53"/>
    </row>
    <row r="76" spans="2:19">
      <c r="B76" s="42">
        <v>73</v>
      </c>
      <c r="C76" s="45"/>
      <c r="D76" s="25"/>
      <c r="E76" s="25"/>
      <c r="F76" s="25"/>
      <c r="G76" s="25"/>
      <c r="H76" s="37"/>
      <c r="I76" s="131"/>
      <c r="J76" s="129">
        <f t="shared" si="9"/>
        <v>0</v>
      </c>
      <c r="K76" s="61" t="str">
        <f t="shared" si="10"/>
        <v>-</v>
      </c>
      <c r="L76" s="30"/>
      <c r="M76" s="7">
        <f t="shared" si="11"/>
        <v>-21.72</v>
      </c>
      <c r="N76" s="26" t="str">
        <f t="shared" si="8"/>
        <v>0</v>
      </c>
      <c r="O76" s="10">
        <f t="shared" si="12"/>
        <v>-5.9319999999999995</v>
      </c>
      <c r="P76" s="52"/>
      <c r="Q76" s="52"/>
      <c r="R76" s="25"/>
      <c r="S76" s="53"/>
    </row>
    <row r="77" spans="2:19">
      <c r="B77" s="42">
        <v>74</v>
      </c>
      <c r="C77" s="45"/>
      <c r="D77" s="25"/>
      <c r="E77" s="25"/>
      <c r="F77" s="25"/>
      <c r="G77" s="25"/>
      <c r="H77" s="37"/>
      <c r="I77" s="131"/>
      <c r="J77" s="129">
        <f t="shared" si="9"/>
        <v>0</v>
      </c>
      <c r="K77" s="61" t="str">
        <f t="shared" si="10"/>
        <v>-</v>
      </c>
      <c r="L77" s="30"/>
      <c r="M77" s="7">
        <f t="shared" si="11"/>
        <v>-21.72</v>
      </c>
      <c r="N77" s="26" t="str">
        <f t="shared" si="8"/>
        <v>0</v>
      </c>
      <c r="O77" s="10">
        <f t="shared" si="12"/>
        <v>-5.9319999999999995</v>
      </c>
      <c r="P77" s="52"/>
      <c r="Q77" s="52"/>
      <c r="R77" s="25"/>
      <c r="S77" s="53"/>
    </row>
    <row r="78" spans="2:19">
      <c r="B78" s="42">
        <v>75</v>
      </c>
      <c r="C78" s="45"/>
      <c r="D78" s="25"/>
      <c r="E78" s="25"/>
      <c r="F78" s="25"/>
      <c r="G78" s="25"/>
      <c r="H78" s="37"/>
      <c r="I78" s="131"/>
      <c r="J78" s="129">
        <f t="shared" si="9"/>
        <v>0</v>
      </c>
      <c r="K78" s="61" t="str">
        <f t="shared" si="10"/>
        <v>-</v>
      </c>
      <c r="L78" s="30"/>
      <c r="M78" s="7">
        <f t="shared" si="11"/>
        <v>-21.72</v>
      </c>
      <c r="N78" s="26" t="str">
        <f t="shared" si="8"/>
        <v>0</v>
      </c>
      <c r="O78" s="10">
        <f t="shared" si="12"/>
        <v>-5.9319999999999995</v>
      </c>
      <c r="P78" s="52"/>
      <c r="Q78" s="52"/>
      <c r="R78" s="25"/>
      <c r="S78" s="53"/>
    </row>
    <row r="79" spans="2:19">
      <c r="B79" s="42">
        <v>76</v>
      </c>
      <c r="C79" s="45"/>
      <c r="D79" s="25"/>
      <c r="E79" s="25"/>
      <c r="F79" s="25"/>
      <c r="G79" s="25"/>
      <c r="H79" s="37"/>
      <c r="I79" s="131"/>
      <c r="J79" s="129">
        <f t="shared" si="9"/>
        <v>0</v>
      </c>
      <c r="K79" s="61" t="str">
        <f t="shared" si="10"/>
        <v>-</v>
      </c>
      <c r="L79" s="30"/>
      <c r="M79" s="7">
        <f t="shared" si="11"/>
        <v>-21.72</v>
      </c>
      <c r="N79" s="26" t="str">
        <f t="shared" si="8"/>
        <v>0</v>
      </c>
      <c r="O79" s="10">
        <f t="shared" si="12"/>
        <v>-5.9319999999999995</v>
      </c>
      <c r="P79" s="52"/>
      <c r="Q79" s="52"/>
      <c r="R79" s="25"/>
      <c r="S79" s="53"/>
    </row>
    <row r="80" spans="2:19">
      <c r="B80" s="42">
        <v>77</v>
      </c>
      <c r="C80" s="45"/>
      <c r="D80" s="25"/>
      <c r="E80" s="25"/>
      <c r="F80" s="25"/>
      <c r="G80" s="25"/>
      <c r="H80" s="37"/>
      <c r="I80" s="131"/>
      <c r="J80" s="129">
        <f t="shared" si="9"/>
        <v>0</v>
      </c>
      <c r="K80" s="61" t="str">
        <f t="shared" si="10"/>
        <v>-</v>
      </c>
      <c r="L80" s="30"/>
      <c r="M80" s="7">
        <f t="shared" si="11"/>
        <v>-21.72</v>
      </c>
      <c r="N80" s="26" t="str">
        <f t="shared" si="8"/>
        <v>0</v>
      </c>
      <c r="O80" s="10">
        <f t="shared" si="12"/>
        <v>-5.9319999999999995</v>
      </c>
      <c r="P80" s="52"/>
      <c r="Q80" s="52"/>
      <c r="R80" s="25"/>
      <c r="S80" s="53"/>
    </row>
    <row r="81" spans="2:21">
      <c r="B81" s="42">
        <v>78</v>
      </c>
      <c r="C81" s="45"/>
      <c r="D81" s="25"/>
      <c r="E81" s="25"/>
      <c r="F81" s="25"/>
      <c r="G81" s="25"/>
      <c r="H81" s="37"/>
      <c r="I81" s="131"/>
      <c r="J81" s="129">
        <f t="shared" si="9"/>
        <v>0</v>
      </c>
      <c r="K81" s="61" t="str">
        <f t="shared" si="10"/>
        <v>-</v>
      </c>
      <c r="L81" s="30"/>
      <c r="M81" s="7">
        <f t="shared" si="11"/>
        <v>-21.72</v>
      </c>
      <c r="N81" s="26" t="str">
        <f t="shared" si="8"/>
        <v>0</v>
      </c>
      <c r="O81" s="10">
        <f t="shared" si="12"/>
        <v>-5.9319999999999995</v>
      </c>
      <c r="P81" s="52"/>
      <c r="Q81" s="52"/>
      <c r="R81" s="25"/>
      <c r="S81" s="53"/>
    </row>
    <row r="82" spans="2:21">
      <c r="B82" s="42">
        <v>79</v>
      </c>
      <c r="C82" s="45"/>
      <c r="D82" s="25"/>
      <c r="E82" s="25"/>
      <c r="F82" s="25"/>
      <c r="G82" s="25"/>
      <c r="H82" s="37"/>
      <c r="I82" s="131"/>
      <c r="J82" s="129">
        <f t="shared" si="9"/>
        <v>0</v>
      </c>
      <c r="K82" s="61" t="str">
        <f t="shared" si="10"/>
        <v>-</v>
      </c>
      <c r="L82" s="30"/>
      <c r="M82" s="7">
        <f t="shared" si="11"/>
        <v>-21.72</v>
      </c>
      <c r="N82" s="26" t="str">
        <f t="shared" si="8"/>
        <v>0</v>
      </c>
      <c r="O82" s="10">
        <f t="shared" si="12"/>
        <v>-5.9319999999999995</v>
      </c>
      <c r="P82" s="52"/>
      <c r="Q82" s="52"/>
      <c r="R82" s="25"/>
      <c r="S82" s="53"/>
    </row>
    <row r="83" spans="2:21">
      <c r="B83" s="42">
        <v>80</v>
      </c>
      <c r="C83" s="45"/>
      <c r="D83" s="25"/>
      <c r="E83" s="25"/>
      <c r="F83" s="25"/>
      <c r="G83" s="25"/>
      <c r="H83" s="37"/>
      <c r="I83" s="131"/>
      <c r="J83" s="129">
        <f t="shared" si="9"/>
        <v>0</v>
      </c>
      <c r="K83" s="61" t="str">
        <f t="shared" si="10"/>
        <v>-</v>
      </c>
      <c r="L83" s="30"/>
      <c r="M83" s="7">
        <f t="shared" si="11"/>
        <v>-21.72</v>
      </c>
      <c r="N83" s="26" t="str">
        <f t="shared" si="8"/>
        <v>0</v>
      </c>
      <c r="O83" s="10">
        <f t="shared" si="12"/>
        <v>-5.9319999999999995</v>
      </c>
      <c r="P83" s="52"/>
      <c r="Q83" s="52"/>
      <c r="R83" s="25"/>
      <c r="S83" s="53"/>
    </row>
    <row r="84" spans="2:21">
      <c r="B84" s="42">
        <v>81</v>
      </c>
      <c r="C84" s="45"/>
      <c r="D84" s="25"/>
      <c r="E84" s="25"/>
      <c r="F84" s="25"/>
      <c r="G84" s="25"/>
      <c r="H84" s="37"/>
      <c r="I84" s="131"/>
      <c r="J84" s="129">
        <f t="shared" si="9"/>
        <v>0</v>
      </c>
      <c r="K84" s="61" t="str">
        <f t="shared" si="10"/>
        <v>-</v>
      </c>
      <c r="L84" s="30"/>
      <c r="M84" s="7">
        <f t="shared" si="11"/>
        <v>-21.72</v>
      </c>
      <c r="N84" s="26" t="str">
        <f t="shared" si="8"/>
        <v>0</v>
      </c>
      <c r="O84" s="10">
        <f t="shared" si="12"/>
        <v>-5.9319999999999995</v>
      </c>
      <c r="P84" s="52"/>
      <c r="Q84" s="52"/>
      <c r="R84" s="25"/>
      <c r="S84" s="53"/>
    </row>
    <row r="85" spans="2:21">
      <c r="B85" s="42">
        <v>82</v>
      </c>
      <c r="C85" s="45"/>
      <c r="D85" s="25"/>
      <c r="E85" s="25"/>
      <c r="F85" s="25"/>
      <c r="G85" s="25"/>
      <c r="H85" s="37"/>
      <c r="I85" s="131"/>
      <c r="J85" s="129">
        <f t="shared" si="9"/>
        <v>0</v>
      </c>
      <c r="K85" s="61" t="str">
        <f t="shared" si="10"/>
        <v>-</v>
      </c>
      <c r="L85" s="30"/>
      <c r="M85" s="7">
        <f t="shared" si="11"/>
        <v>-21.72</v>
      </c>
      <c r="N85" s="26" t="str">
        <f t="shared" si="8"/>
        <v>0</v>
      </c>
      <c r="O85" s="10">
        <f t="shared" si="12"/>
        <v>-5.9319999999999995</v>
      </c>
      <c r="P85" s="52"/>
      <c r="Q85" s="52"/>
      <c r="R85" s="25"/>
      <c r="S85" s="53"/>
    </row>
    <row r="86" spans="2:21">
      <c r="B86" s="42">
        <v>83</v>
      </c>
      <c r="C86" s="45"/>
      <c r="D86" s="25"/>
      <c r="E86" s="25"/>
      <c r="F86" s="25"/>
      <c r="G86" s="25"/>
      <c r="H86" s="37"/>
      <c r="I86" s="131"/>
      <c r="J86" s="129">
        <f t="shared" si="9"/>
        <v>0</v>
      </c>
      <c r="K86" s="61" t="str">
        <f t="shared" si="10"/>
        <v>-</v>
      </c>
      <c r="L86" s="30"/>
      <c r="M86" s="7">
        <f t="shared" si="11"/>
        <v>-21.72</v>
      </c>
      <c r="N86" s="26" t="str">
        <f t="shared" si="8"/>
        <v>0</v>
      </c>
      <c r="O86" s="10">
        <f t="shared" si="12"/>
        <v>-5.9319999999999995</v>
      </c>
      <c r="P86" s="52"/>
      <c r="Q86" s="52"/>
      <c r="R86" s="25"/>
      <c r="S86" s="53"/>
    </row>
    <row r="87" spans="2:21">
      <c r="B87" s="42">
        <v>84</v>
      </c>
      <c r="C87" s="45"/>
      <c r="D87" s="25"/>
      <c r="E87" s="25"/>
      <c r="F87" s="25"/>
      <c r="G87" s="25"/>
      <c r="H87" s="37"/>
      <c r="I87" s="131"/>
      <c r="J87" s="129">
        <f t="shared" si="9"/>
        <v>0</v>
      </c>
      <c r="K87" s="61" t="str">
        <f t="shared" si="10"/>
        <v>-</v>
      </c>
      <c r="L87" s="30"/>
      <c r="M87" s="7">
        <f t="shared" si="11"/>
        <v>-21.72</v>
      </c>
      <c r="N87" s="26" t="str">
        <f t="shared" si="8"/>
        <v>0</v>
      </c>
      <c r="O87" s="10">
        <f t="shared" si="12"/>
        <v>-5.9319999999999995</v>
      </c>
      <c r="P87" s="52"/>
      <c r="Q87" s="52"/>
      <c r="R87" s="25"/>
      <c r="S87" s="53"/>
    </row>
    <row r="88" spans="2:21">
      <c r="B88" s="42">
        <v>85</v>
      </c>
      <c r="C88" s="45"/>
      <c r="D88" s="25"/>
      <c r="E88" s="25"/>
      <c r="F88" s="25"/>
      <c r="G88" s="25"/>
      <c r="H88" s="37"/>
      <c r="I88" s="131"/>
      <c r="J88" s="129">
        <f t="shared" si="9"/>
        <v>0</v>
      </c>
      <c r="K88" s="61" t="str">
        <f t="shared" si="10"/>
        <v>-</v>
      </c>
      <c r="L88" s="30"/>
      <c r="M88" s="7">
        <f t="shared" si="11"/>
        <v>-21.72</v>
      </c>
      <c r="N88" s="26" t="str">
        <f t="shared" si="8"/>
        <v>0</v>
      </c>
      <c r="O88" s="10">
        <f t="shared" si="12"/>
        <v>-5.9319999999999995</v>
      </c>
      <c r="P88" s="52"/>
      <c r="Q88" s="52"/>
      <c r="R88" s="25"/>
      <c r="S88" s="53"/>
    </row>
    <row r="89" spans="2:21">
      <c r="B89" s="42">
        <v>86</v>
      </c>
      <c r="C89" s="45"/>
      <c r="D89" s="25"/>
      <c r="E89" s="25"/>
      <c r="F89" s="25"/>
      <c r="G89" s="25"/>
      <c r="H89" s="37"/>
      <c r="I89" s="131"/>
      <c r="J89" s="129">
        <f t="shared" si="9"/>
        <v>0</v>
      </c>
      <c r="K89" s="61" t="str">
        <f t="shared" si="10"/>
        <v>-</v>
      </c>
      <c r="L89" s="30"/>
      <c r="M89" s="7">
        <f t="shared" si="11"/>
        <v>-21.72</v>
      </c>
      <c r="N89" s="26" t="str">
        <f t="shared" si="8"/>
        <v>0</v>
      </c>
      <c r="O89" s="10">
        <f t="shared" si="12"/>
        <v>-5.9319999999999995</v>
      </c>
      <c r="P89" s="52"/>
      <c r="Q89" s="52"/>
      <c r="R89" s="25"/>
      <c r="S89" s="53"/>
    </row>
    <row r="90" spans="2:21">
      <c r="B90" s="42">
        <v>87</v>
      </c>
      <c r="C90" s="45"/>
      <c r="D90" s="25"/>
      <c r="E90" s="25"/>
      <c r="F90" s="25"/>
      <c r="G90" s="25"/>
      <c r="H90" s="37"/>
      <c r="I90" s="131"/>
      <c r="J90" s="129">
        <f t="shared" si="9"/>
        <v>0</v>
      </c>
      <c r="K90" s="61" t="str">
        <f t="shared" si="10"/>
        <v>-</v>
      </c>
      <c r="L90" s="30"/>
      <c r="M90" s="7">
        <f t="shared" si="11"/>
        <v>-21.72</v>
      </c>
      <c r="N90" s="26" t="str">
        <f t="shared" si="8"/>
        <v>0</v>
      </c>
      <c r="O90" s="10">
        <f t="shared" si="12"/>
        <v>-5.9319999999999995</v>
      </c>
      <c r="P90" s="52"/>
      <c r="Q90" s="52"/>
      <c r="R90" s="25"/>
      <c r="S90" s="53"/>
    </row>
    <row r="91" spans="2:21">
      <c r="B91" s="42">
        <v>88</v>
      </c>
      <c r="C91" s="45"/>
      <c r="D91" s="25"/>
      <c r="E91" s="25"/>
      <c r="F91" s="25"/>
      <c r="G91" s="25"/>
      <c r="H91" s="37"/>
      <c r="I91" s="131"/>
      <c r="J91" s="129">
        <f t="shared" si="9"/>
        <v>0</v>
      </c>
      <c r="K91" s="61" t="str">
        <f t="shared" si="10"/>
        <v>-</v>
      </c>
      <c r="L91" s="30"/>
      <c r="M91" s="7">
        <f t="shared" si="11"/>
        <v>-21.72</v>
      </c>
      <c r="N91" s="26" t="str">
        <f t="shared" si="8"/>
        <v>0</v>
      </c>
      <c r="O91" s="10">
        <f t="shared" si="12"/>
        <v>-5.9319999999999995</v>
      </c>
      <c r="P91" s="52"/>
      <c r="Q91" s="52"/>
      <c r="R91" s="25"/>
      <c r="S91" s="53"/>
    </row>
    <row r="92" spans="2:21">
      <c r="B92" s="42">
        <v>89</v>
      </c>
      <c r="C92" s="45"/>
      <c r="D92" s="25"/>
      <c r="E92" s="25"/>
      <c r="F92" s="25"/>
      <c r="G92" s="25"/>
      <c r="H92" s="37"/>
      <c r="I92" s="131"/>
      <c r="J92" s="129">
        <f t="shared" si="9"/>
        <v>0</v>
      </c>
      <c r="K92" s="61" t="str">
        <f t="shared" si="10"/>
        <v>-</v>
      </c>
      <c r="L92" s="30"/>
      <c r="M92" s="7">
        <f t="shared" si="11"/>
        <v>-21.72</v>
      </c>
      <c r="N92" s="26" t="str">
        <f t="shared" si="8"/>
        <v>0</v>
      </c>
      <c r="O92" s="10">
        <f t="shared" si="12"/>
        <v>-5.9319999999999995</v>
      </c>
      <c r="P92" s="52"/>
      <c r="Q92" s="52"/>
      <c r="R92" s="25"/>
      <c r="S92" s="53"/>
    </row>
    <row r="93" spans="2:21">
      <c r="B93" s="42">
        <v>90</v>
      </c>
      <c r="C93" s="45"/>
      <c r="D93" s="25"/>
      <c r="E93" s="25"/>
      <c r="F93" s="25"/>
      <c r="G93" s="25"/>
      <c r="H93" s="37"/>
      <c r="I93" s="131"/>
      <c r="J93" s="129">
        <f t="shared" si="9"/>
        <v>0</v>
      </c>
      <c r="K93" s="61" t="str">
        <f t="shared" si="10"/>
        <v>-</v>
      </c>
      <c r="L93" s="30"/>
      <c r="M93" s="7">
        <f t="shared" si="11"/>
        <v>-21.72</v>
      </c>
      <c r="N93" s="26" t="str">
        <f t="shared" si="8"/>
        <v>0</v>
      </c>
      <c r="O93" s="10">
        <f t="shared" si="12"/>
        <v>-5.9319999999999995</v>
      </c>
      <c r="P93" s="52"/>
      <c r="Q93" s="52"/>
      <c r="R93" s="25"/>
      <c r="S93" s="53"/>
    </row>
    <row r="94" spans="2:21">
      <c r="B94" s="42">
        <v>91</v>
      </c>
      <c r="C94" s="45"/>
      <c r="D94" s="25"/>
      <c r="E94" s="25"/>
      <c r="F94" s="25"/>
      <c r="G94" s="25"/>
      <c r="H94" s="37"/>
      <c r="I94" s="131"/>
      <c r="J94" s="129">
        <f t="shared" si="9"/>
        <v>0</v>
      </c>
      <c r="K94" s="61" t="str">
        <f t="shared" si="10"/>
        <v>-</v>
      </c>
      <c r="L94" s="30"/>
      <c r="M94" s="7">
        <f t="shared" si="11"/>
        <v>-21.72</v>
      </c>
      <c r="N94" s="26" t="str">
        <f t="shared" si="8"/>
        <v>0</v>
      </c>
      <c r="O94" s="10">
        <f t="shared" si="12"/>
        <v>-5.9319999999999995</v>
      </c>
      <c r="P94" s="52"/>
      <c r="Q94" s="52"/>
      <c r="R94" s="25"/>
      <c r="S94" s="53"/>
    </row>
    <row r="95" spans="2:21">
      <c r="B95" s="42">
        <v>92</v>
      </c>
      <c r="C95" s="45"/>
      <c r="D95" s="25"/>
      <c r="E95" s="25"/>
      <c r="F95" s="25"/>
      <c r="G95" s="25"/>
      <c r="H95" s="37"/>
      <c r="I95" s="131"/>
      <c r="J95" s="129">
        <f t="shared" si="9"/>
        <v>0</v>
      </c>
      <c r="K95" s="61" t="str">
        <f t="shared" si="10"/>
        <v>-</v>
      </c>
      <c r="L95" s="30"/>
      <c r="M95" s="7">
        <f t="shared" si="11"/>
        <v>-21.72</v>
      </c>
      <c r="N95" s="26" t="str">
        <f t="shared" si="8"/>
        <v>0</v>
      </c>
      <c r="O95" s="10">
        <f t="shared" si="12"/>
        <v>-5.9319999999999995</v>
      </c>
      <c r="P95" s="52"/>
      <c r="Q95" s="52"/>
      <c r="R95" s="25"/>
      <c r="S95" s="53"/>
    </row>
    <row r="96" spans="2:21">
      <c r="B96" s="42">
        <v>93</v>
      </c>
      <c r="C96" s="45"/>
      <c r="D96" s="25"/>
      <c r="E96" s="25"/>
      <c r="F96" s="25"/>
      <c r="G96" s="25"/>
      <c r="H96" s="37"/>
      <c r="I96" s="131"/>
      <c r="J96" s="129">
        <f t="shared" si="9"/>
        <v>0</v>
      </c>
      <c r="K96" s="61" t="str">
        <f t="shared" si="10"/>
        <v>-</v>
      </c>
      <c r="L96" s="30"/>
      <c r="M96" s="7">
        <f t="shared" si="11"/>
        <v>-21.72</v>
      </c>
      <c r="N96" s="26" t="str">
        <f t="shared" si="8"/>
        <v>0</v>
      </c>
      <c r="O96" s="10">
        <f t="shared" si="12"/>
        <v>-5.9319999999999995</v>
      </c>
      <c r="P96" s="52"/>
      <c r="Q96" s="52"/>
      <c r="R96" s="25"/>
      <c r="S96" s="53"/>
      <c r="U96" t="s">
        <v>15</v>
      </c>
    </row>
    <row r="97" spans="2:19">
      <c r="B97" s="42">
        <v>94</v>
      </c>
      <c r="C97" s="45"/>
      <c r="D97" s="25"/>
      <c r="E97" s="25"/>
      <c r="F97" s="25"/>
      <c r="G97" s="25"/>
      <c r="H97" s="37"/>
      <c r="I97" s="131"/>
      <c r="J97" s="129">
        <f t="shared" si="9"/>
        <v>0</v>
      </c>
      <c r="K97" s="61" t="str">
        <f t="shared" si="10"/>
        <v>-</v>
      </c>
      <c r="L97" s="30"/>
      <c r="M97" s="7">
        <f t="shared" si="11"/>
        <v>-21.72</v>
      </c>
      <c r="N97" s="26" t="str">
        <f t="shared" si="8"/>
        <v>0</v>
      </c>
      <c r="O97" s="10">
        <f t="shared" si="12"/>
        <v>-5.9319999999999995</v>
      </c>
      <c r="P97" s="52"/>
      <c r="Q97" s="52"/>
      <c r="R97" s="25"/>
      <c r="S97" s="53"/>
    </row>
    <row r="98" spans="2:19">
      <c r="B98" s="42">
        <v>95</v>
      </c>
      <c r="C98" s="45"/>
      <c r="D98" s="25"/>
      <c r="E98" s="25"/>
      <c r="F98" s="25"/>
      <c r="G98" s="25"/>
      <c r="H98" s="37"/>
      <c r="I98" s="131"/>
      <c r="J98" s="129">
        <f t="shared" si="9"/>
        <v>0</v>
      </c>
      <c r="K98" s="61" t="str">
        <f t="shared" si="10"/>
        <v>-</v>
      </c>
      <c r="L98" s="30"/>
      <c r="M98" s="7">
        <f t="shared" si="11"/>
        <v>-21.72</v>
      </c>
      <c r="N98" s="26" t="str">
        <f t="shared" si="8"/>
        <v>0</v>
      </c>
      <c r="O98" s="10">
        <f t="shared" si="12"/>
        <v>-5.9319999999999995</v>
      </c>
      <c r="P98" s="52"/>
      <c r="Q98" s="52"/>
      <c r="R98" s="25"/>
      <c r="S98" s="53"/>
    </row>
    <row r="99" spans="2:19">
      <c r="B99" s="42">
        <v>96</v>
      </c>
      <c r="C99" s="45"/>
      <c r="D99" s="25"/>
      <c r="E99" s="25"/>
      <c r="F99" s="25"/>
      <c r="G99" s="25"/>
      <c r="H99" s="37"/>
      <c r="I99" s="131"/>
      <c r="J99" s="129">
        <f t="shared" si="9"/>
        <v>0</v>
      </c>
      <c r="K99" s="61" t="str">
        <f t="shared" si="10"/>
        <v>-</v>
      </c>
      <c r="L99" s="30"/>
      <c r="M99" s="7">
        <f t="shared" si="11"/>
        <v>-21.72</v>
      </c>
      <c r="N99" s="26" t="str">
        <f t="shared" si="8"/>
        <v>0</v>
      </c>
      <c r="O99" s="10">
        <f t="shared" si="12"/>
        <v>-5.9319999999999995</v>
      </c>
      <c r="P99" s="52"/>
      <c r="Q99" s="52"/>
      <c r="R99" s="25"/>
      <c r="S99" s="53"/>
    </row>
    <row r="100" spans="2:19">
      <c r="B100" s="42">
        <v>97</v>
      </c>
      <c r="C100" s="45"/>
      <c r="D100" s="25"/>
      <c r="E100" s="25"/>
      <c r="F100" s="25"/>
      <c r="G100" s="25"/>
      <c r="H100" s="37"/>
      <c r="I100" s="131"/>
      <c r="J100" s="129">
        <f t="shared" si="9"/>
        <v>0</v>
      </c>
      <c r="K100" s="61" t="str">
        <f t="shared" si="10"/>
        <v>-</v>
      </c>
      <c r="L100" s="30"/>
      <c r="M100" s="7">
        <f t="shared" si="11"/>
        <v>-21.72</v>
      </c>
      <c r="N100" s="26" t="str">
        <f t="shared" si="8"/>
        <v>0</v>
      </c>
      <c r="O100" s="10">
        <f t="shared" si="12"/>
        <v>-5.9319999999999995</v>
      </c>
      <c r="P100" s="52"/>
      <c r="Q100" s="52"/>
      <c r="R100" s="25"/>
      <c r="S100" s="53"/>
    </row>
    <row r="101" spans="2:19">
      <c r="B101" s="42">
        <v>98</v>
      </c>
      <c r="C101" s="45"/>
      <c r="D101" s="25"/>
      <c r="E101" s="25"/>
      <c r="F101" s="25"/>
      <c r="G101" s="25"/>
      <c r="H101" s="37"/>
      <c r="I101" s="131"/>
      <c r="J101" s="129">
        <f t="shared" si="9"/>
        <v>0</v>
      </c>
      <c r="K101" s="61" t="str">
        <f t="shared" si="10"/>
        <v>-</v>
      </c>
      <c r="L101" s="30"/>
      <c r="M101" s="7">
        <f t="shared" si="11"/>
        <v>-21.72</v>
      </c>
      <c r="N101" s="26" t="str">
        <f t="shared" si="8"/>
        <v>0</v>
      </c>
      <c r="O101" s="10">
        <f t="shared" si="12"/>
        <v>-5.9319999999999995</v>
      </c>
      <c r="P101" s="52"/>
      <c r="Q101" s="52"/>
      <c r="R101" s="25"/>
      <c r="S101" s="53"/>
    </row>
    <row r="102" spans="2:19">
      <c r="B102" s="42">
        <v>99</v>
      </c>
      <c r="C102" s="45"/>
      <c r="D102" s="25"/>
      <c r="E102" s="25"/>
      <c r="F102" s="25"/>
      <c r="G102" s="25"/>
      <c r="H102" s="37"/>
      <c r="I102" s="131"/>
      <c r="J102" s="129">
        <f t="shared" si="9"/>
        <v>0</v>
      </c>
      <c r="K102" s="61" t="str">
        <f t="shared" si="10"/>
        <v>-</v>
      </c>
      <c r="L102" s="30"/>
      <c r="M102" s="7">
        <f t="shared" si="11"/>
        <v>-21.72</v>
      </c>
      <c r="N102" s="26" t="str">
        <f t="shared" si="8"/>
        <v>0</v>
      </c>
      <c r="O102" s="10">
        <f t="shared" si="12"/>
        <v>-5.9319999999999995</v>
      </c>
      <c r="P102" s="52"/>
      <c r="Q102" s="52"/>
      <c r="R102" s="25"/>
      <c r="S102" s="53"/>
    </row>
    <row r="103" spans="2:19">
      <c r="B103" s="42">
        <v>100</v>
      </c>
      <c r="C103" s="45"/>
      <c r="D103" s="25"/>
      <c r="E103" s="25"/>
      <c r="F103" s="25"/>
      <c r="G103" s="25"/>
      <c r="H103" s="37"/>
      <c r="I103" s="131"/>
      <c r="J103" s="129">
        <f t="shared" si="9"/>
        <v>0</v>
      </c>
      <c r="K103" s="61" t="str">
        <f t="shared" si="10"/>
        <v>-</v>
      </c>
      <c r="L103" s="30"/>
      <c r="M103" s="7">
        <f t="shared" si="11"/>
        <v>-21.72</v>
      </c>
      <c r="N103" s="26" t="str">
        <f t="shared" si="8"/>
        <v>0</v>
      </c>
      <c r="O103" s="10">
        <f t="shared" si="12"/>
        <v>-5.9319999999999995</v>
      </c>
      <c r="P103" s="52"/>
      <c r="Q103" s="52"/>
      <c r="R103" s="25"/>
      <c r="S103" s="53"/>
    </row>
    <row r="104" spans="2:19">
      <c r="B104" s="42">
        <v>101</v>
      </c>
      <c r="C104" s="45"/>
      <c r="D104" s="25"/>
      <c r="E104" s="25"/>
      <c r="F104" s="25"/>
      <c r="G104" s="25"/>
      <c r="H104" s="37"/>
      <c r="I104" s="131"/>
      <c r="J104" s="129">
        <f t="shared" si="9"/>
        <v>0</v>
      </c>
      <c r="K104" s="61" t="str">
        <f t="shared" si="10"/>
        <v>-</v>
      </c>
      <c r="L104" s="30"/>
      <c r="M104" s="7">
        <f t="shared" si="11"/>
        <v>-21.72</v>
      </c>
      <c r="N104" s="26" t="str">
        <f t="shared" si="8"/>
        <v>0</v>
      </c>
      <c r="O104" s="10">
        <f t="shared" si="12"/>
        <v>-5.9319999999999995</v>
      </c>
      <c r="P104" s="52"/>
      <c r="Q104" s="52"/>
      <c r="R104" s="25"/>
      <c r="S104" s="53"/>
    </row>
    <row r="105" spans="2:19">
      <c r="B105" s="42">
        <v>102</v>
      </c>
      <c r="C105" s="45"/>
      <c r="D105" s="25"/>
      <c r="E105" s="25"/>
      <c r="F105" s="25"/>
      <c r="G105" s="25"/>
      <c r="H105" s="37"/>
      <c r="I105" s="131"/>
      <c r="J105" s="129">
        <f t="shared" si="9"/>
        <v>0</v>
      </c>
      <c r="K105" s="61" t="str">
        <f t="shared" si="10"/>
        <v>-</v>
      </c>
      <c r="L105" s="30"/>
      <c r="M105" s="7">
        <f t="shared" si="11"/>
        <v>-21.72</v>
      </c>
      <c r="N105" s="26" t="str">
        <f t="shared" si="8"/>
        <v>0</v>
      </c>
      <c r="O105" s="10">
        <f t="shared" si="12"/>
        <v>-5.9319999999999995</v>
      </c>
      <c r="P105" s="52"/>
      <c r="Q105" s="52"/>
      <c r="R105" s="25"/>
      <c r="S105" s="53"/>
    </row>
    <row r="106" spans="2:19">
      <c r="B106" s="42">
        <v>103</v>
      </c>
      <c r="C106" s="45"/>
      <c r="D106" s="25"/>
      <c r="E106" s="25"/>
      <c r="F106" s="25"/>
      <c r="G106" s="25"/>
      <c r="H106" s="37"/>
      <c r="I106" s="131"/>
      <c r="J106" s="129">
        <f t="shared" si="9"/>
        <v>0</v>
      </c>
      <c r="K106" s="61" t="str">
        <f t="shared" si="10"/>
        <v>-</v>
      </c>
      <c r="L106" s="30"/>
      <c r="M106" s="7">
        <f t="shared" si="11"/>
        <v>-21.72</v>
      </c>
      <c r="N106" s="26" t="str">
        <f t="shared" si="8"/>
        <v>0</v>
      </c>
      <c r="O106" s="10">
        <f t="shared" si="12"/>
        <v>-5.9319999999999995</v>
      </c>
      <c r="P106" s="52"/>
      <c r="Q106" s="52"/>
      <c r="R106" s="25"/>
      <c r="S106" s="53"/>
    </row>
    <row r="107" spans="2:19">
      <c r="B107" s="42">
        <v>104</v>
      </c>
      <c r="C107" s="45"/>
      <c r="D107" s="25"/>
      <c r="E107" s="25"/>
      <c r="F107" s="25"/>
      <c r="G107" s="25"/>
      <c r="H107" s="37"/>
      <c r="I107" s="131"/>
      <c r="J107" s="129">
        <f t="shared" si="9"/>
        <v>0</v>
      </c>
      <c r="K107" s="61" t="str">
        <f t="shared" si="10"/>
        <v>-</v>
      </c>
      <c r="L107" s="30"/>
      <c r="M107" s="7">
        <f t="shared" si="11"/>
        <v>-21.72</v>
      </c>
      <c r="N107" s="26" t="str">
        <f t="shared" si="8"/>
        <v>0</v>
      </c>
      <c r="O107" s="10">
        <f t="shared" si="12"/>
        <v>-5.9319999999999995</v>
      </c>
      <c r="P107" s="52"/>
      <c r="Q107" s="52"/>
      <c r="R107" s="25"/>
      <c r="S107" s="53"/>
    </row>
    <row r="108" spans="2:19">
      <c r="B108" s="42">
        <v>105</v>
      </c>
      <c r="C108" s="45"/>
      <c r="D108" s="25"/>
      <c r="E108" s="25"/>
      <c r="F108" s="25"/>
      <c r="G108" s="25"/>
      <c r="H108" s="37"/>
      <c r="I108" s="131"/>
      <c r="J108" s="129">
        <f t="shared" si="9"/>
        <v>0</v>
      </c>
      <c r="K108" s="61" t="str">
        <f t="shared" si="10"/>
        <v>-</v>
      </c>
      <c r="L108" s="30"/>
      <c r="M108" s="7">
        <f t="shared" si="11"/>
        <v>-21.72</v>
      </c>
      <c r="N108" s="26" t="str">
        <f t="shared" si="8"/>
        <v>0</v>
      </c>
      <c r="O108" s="10">
        <f t="shared" si="12"/>
        <v>-5.9319999999999995</v>
      </c>
      <c r="P108" s="52"/>
      <c r="Q108" s="52"/>
      <c r="R108" s="25"/>
      <c r="S108" s="53"/>
    </row>
    <row r="109" spans="2:19">
      <c r="B109" s="42">
        <v>106</v>
      </c>
      <c r="C109" s="45"/>
      <c r="D109" s="25"/>
      <c r="E109" s="25"/>
      <c r="F109" s="25"/>
      <c r="G109" s="25"/>
      <c r="H109" s="37"/>
      <c r="I109" s="131"/>
      <c r="J109" s="129">
        <f t="shared" si="9"/>
        <v>0</v>
      </c>
      <c r="K109" s="61" t="str">
        <f t="shared" si="10"/>
        <v>-</v>
      </c>
      <c r="L109" s="30"/>
      <c r="M109" s="7">
        <f t="shared" si="11"/>
        <v>-21.72</v>
      </c>
      <c r="N109" s="26" t="str">
        <f t="shared" si="8"/>
        <v>0</v>
      </c>
      <c r="O109" s="10">
        <f t="shared" si="12"/>
        <v>-5.9319999999999995</v>
      </c>
      <c r="P109" s="52"/>
      <c r="Q109" s="52"/>
      <c r="R109" s="25"/>
      <c r="S109" s="53"/>
    </row>
    <row r="110" spans="2:19">
      <c r="B110" s="42">
        <v>107</v>
      </c>
      <c r="C110" s="45"/>
      <c r="D110" s="25"/>
      <c r="E110" s="25"/>
      <c r="F110" s="25"/>
      <c r="G110" s="25"/>
      <c r="H110" s="37"/>
      <c r="I110" s="131"/>
      <c r="J110" s="129">
        <f t="shared" si="9"/>
        <v>0</v>
      </c>
      <c r="K110" s="61" t="str">
        <f t="shared" si="10"/>
        <v>-</v>
      </c>
      <c r="L110" s="30"/>
      <c r="M110" s="7">
        <f t="shared" si="11"/>
        <v>-21.72</v>
      </c>
      <c r="N110" s="26" t="str">
        <f t="shared" si="8"/>
        <v>0</v>
      </c>
      <c r="O110" s="10">
        <f t="shared" si="12"/>
        <v>-5.9319999999999995</v>
      </c>
      <c r="P110" s="52"/>
      <c r="Q110" s="52"/>
      <c r="R110" s="25"/>
      <c r="S110" s="53"/>
    </row>
    <row r="111" spans="2:19">
      <c r="B111" s="42">
        <v>108</v>
      </c>
      <c r="C111" s="45"/>
      <c r="D111" s="25"/>
      <c r="E111" s="25"/>
      <c r="F111" s="25"/>
      <c r="G111" s="25"/>
      <c r="H111" s="37"/>
      <c r="I111" s="131"/>
      <c r="J111" s="129">
        <f t="shared" si="9"/>
        <v>0</v>
      </c>
      <c r="K111" s="61" t="str">
        <f t="shared" si="10"/>
        <v>-</v>
      </c>
      <c r="L111" s="30"/>
      <c r="M111" s="7">
        <f t="shared" si="11"/>
        <v>-21.72</v>
      </c>
      <c r="N111" s="26" t="str">
        <f t="shared" si="8"/>
        <v>0</v>
      </c>
      <c r="O111" s="10">
        <f t="shared" si="12"/>
        <v>-5.9319999999999995</v>
      </c>
      <c r="P111" s="52"/>
      <c r="Q111" s="52"/>
      <c r="R111" s="25"/>
      <c r="S111" s="53"/>
    </row>
    <row r="112" spans="2:19">
      <c r="B112" s="42">
        <v>109</v>
      </c>
      <c r="C112" s="45"/>
      <c r="D112" s="25"/>
      <c r="E112" s="25"/>
      <c r="F112" s="25"/>
      <c r="G112" s="25"/>
      <c r="H112" s="37"/>
      <c r="I112" s="131"/>
      <c r="J112" s="129">
        <f t="shared" si="9"/>
        <v>0</v>
      </c>
      <c r="K112" s="61" t="str">
        <f t="shared" si="10"/>
        <v>-</v>
      </c>
      <c r="L112" s="30"/>
      <c r="M112" s="7">
        <f t="shared" si="11"/>
        <v>-21.72</v>
      </c>
      <c r="N112" s="26" t="str">
        <f t="shared" si="8"/>
        <v>0</v>
      </c>
      <c r="O112" s="10">
        <f t="shared" si="12"/>
        <v>-5.9319999999999995</v>
      </c>
      <c r="P112" s="52"/>
      <c r="Q112" s="52"/>
      <c r="R112" s="25"/>
      <c r="S112" s="53"/>
    </row>
    <row r="113" spans="2:19">
      <c r="B113" s="42">
        <v>110</v>
      </c>
      <c r="C113" s="45"/>
      <c r="D113" s="25"/>
      <c r="E113" s="25"/>
      <c r="F113" s="25"/>
      <c r="G113" s="25"/>
      <c r="H113" s="37"/>
      <c r="I113" s="131"/>
      <c r="J113" s="129">
        <f t="shared" si="9"/>
        <v>0</v>
      </c>
      <c r="K113" s="61" t="str">
        <f t="shared" si="10"/>
        <v>-</v>
      </c>
      <c r="L113" s="30"/>
      <c r="M113" s="7">
        <f t="shared" si="11"/>
        <v>-21.72</v>
      </c>
      <c r="N113" s="26" t="str">
        <f t="shared" si="8"/>
        <v>0</v>
      </c>
      <c r="O113" s="10">
        <f t="shared" si="12"/>
        <v>-5.9319999999999995</v>
      </c>
      <c r="P113" s="52"/>
      <c r="Q113" s="52"/>
      <c r="R113" s="25"/>
      <c r="S113" s="53"/>
    </row>
    <row r="114" spans="2:19">
      <c r="B114" s="42">
        <v>111</v>
      </c>
      <c r="C114" s="45"/>
      <c r="D114" s="25"/>
      <c r="E114" s="25"/>
      <c r="F114" s="25"/>
      <c r="G114" s="25"/>
      <c r="H114" s="37"/>
      <c r="I114" s="131"/>
      <c r="J114" s="129">
        <f t="shared" si="9"/>
        <v>0</v>
      </c>
      <c r="K114" s="61" t="str">
        <f t="shared" si="10"/>
        <v>-</v>
      </c>
      <c r="L114" s="30"/>
      <c r="M114" s="7">
        <f t="shared" si="11"/>
        <v>-21.72</v>
      </c>
      <c r="N114" s="26" t="str">
        <f t="shared" si="8"/>
        <v>0</v>
      </c>
      <c r="O114" s="10">
        <f t="shared" si="12"/>
        <v>-5.9319999999999995</v>
      </c>
      <c r="P114" s="52"/>
      <c r="Q114" s="52"/>
      <c r="R114" s="25"/>
      <c r="S114" s="53"/>
    </row>
    <row r="115" spans="2:19">
      <c r="B115" s="42">
        <v>112</v>
      </c>
      <c r="C115" s="45"/>
      <c r="D115" s="25"/>
      <c r="E115" s="25"/>
      <c r="F115" s="25"/>
      <c r="G115" s="25"/>
      <c r="H115" s="37"/>
      <c r="I115" s="131"/>
      <c r="J115" s="129">
        <f t="shared" si="9"/>
        <v>0</v>
      </c>
      <c r="K115" s="61" t="str">
        <f t="shared" si="10"/>
        <v>-</v>
      </c>
      <c r="L115" s="30"/>
      <c r="M115" s="7">
        <f t="shared" si="11"/>
        <v>-21.72</v>
      </c>
      <c r="N115" s="26" t="str">
        <f t="shared" si="8"/>
        <v>0</v>
      </c>
      <c r="O115" s="10">
        <f t="shared" si="12"/>
        <v>-5.9319999999999995</v>
      </c>
      <c r="P115" s="52"/>
      <c r="Q115" s="52"/>
      <c r="R115" s="25"/>
      <c r="S115" s="53"/>
    </row>
    <row r="116" spans="2:19">
      <c r="B116" s="42">
        <v>113</v>
      </c>
      <c r="C116" s="45"/>
      <c r="D116" s="25"/>
      <c r="E116" s="25"/>
      <c r="F116" s="25"/>
      <c r="G116" s="25"/>
      <c r="H116" s="37"/>
      <c r="I116" s="131"/>
      <c r="J116" s="129">
        <f t="shared" si="9"/>
        <v>0</v>
      </c>
      <c r="K116" s="61" t="str">
        <f t="shared" si="10"/>
        <v>-</v>
      </c>
      <c r="L116" s="30"/>
      <c r="M116" s="7">
        <f t="shared" si="11"/>
        <v>-21.72</v>
      </c>
      <c r="N116" s="26" t="str">
        <f t="shared" si="8"/>
        <v>0</v>
      </c>
      <c r="O116" s="10">
        <f t="shared" si="12"/>
        <v>-5.9319999999999995</v>
      </c>
      <c r="P116" s="52"/>
      <c r="Q116" s="52"/>
      <c r="R116" s="25"/>
      <c r="S116" s="53"/>
    </row>
    <row r="117" spans="2:19">
      <c r="B117" s="42">
        <v>114</v>
      </c>
      <c r="C117" s="45"/>
      <c r="D117" s="25"/>
      <c r="E117" s="25"/>
      <c r="F117" s="25"/>
      <c r="G117" s="25"/>
      <c r="H117" s="37"/>
      <c r="I117" s="131"/>
      <c r="J117" s="129">
        <f t="shared" si="9"/>
        <v>0</v>
      </c>
      <c r="K117" s="61" t="str">
        <f t="shared" si="10"/>
        <v>-</v>
      </c>
      <c r="L117" s="30"/>
      <c r="M117" s="7">
        <f t="shared" si="11"/>
        <v>-21.72</v>
      </c>
      <c r="N117" s="26" t="str">
        <f t="shared" si="8"/>
        <v>0</v>
      </c>
      <c r="O117" s="10">
        <f t="shared" si="12"/>
        <v>-5.9319999999999995</v>
      </c>
      <c r="P117" s="52"/>
      <c r="Q117" s="52"/>
      <c r="R117" s="25"/>
      <c r="S117" s="53"/>
    </row>
    <row r="118" spans="2:19">
      <c r="B118" s="42">
        <v>115</v>
      </c>
      <c r="C118" s="45"/>
      <c r="D118" s="25"/>
      <c r="E118" s="25"/>
      <c r="F118" s="25"/>
      <c r="G118" s="25"/>
      <c r="H118" s="37"/>
      <c r="I118" s="131"/>
      <c r="J118" s="129">
        <f t="shared" si="9"/>
        <v>0</v>
      </c>
      <c r="K118" s="61" t="str">
        <f t="shared" si="10"/>
        <v>-</v>
      </c>
      <c r="L118" s="30"/>
      <c r="M118" s="7">
        <f t="shared" si="11"/>
        <v>-21.72</v>
      </c>
      <c r="N118" s="26" t="str">
        <f t="shared" si="8"/>
        <v>0</v>
      </c>
      <c r="O118" s="10">
        <f t="shared" si="12"/>
        <v>-5.9319999999999995</v>
      </c>
      <c r="P118" s="52"/>
      <c r="Q118" s="52"/>
      <c r="R118" s="25"/>
      <c r="S118" s="53"/>
    </row>
    <row r="119" spans="2:19">
      <c r="B119" s="42">
        <v>116</v>
      </c>
      <c r="C119" s="45"/>
      <c r="D119" s="25"/>
      <c r="E119" s="25"/>
      <c r="F119" s="25"/>
      <c r="G119" s="25"/>
      <c r="H119" s="37"/>
      <c r="I119" s="131"/>
      <c r="J119" s="129">
        <f t="shared" si="9"/>
        <v>0</v>
      </c>
      <c r="K119" s="61" t="str">
        <f t="shared" si="10"/>
        <v>-</v>
      </c>
      <c r="L119" s="30"/>
      <c r="M119" s="7">
        <f t="shared" si="11"/>
        <v>-21.72</v>
      </c>
      <c r="N119" s="26" t="str">
        <f t="shared" si="8"/>
        <v>0</v>
      </c>
      <c r="O119" s="10">
        <f t="shared" si="12"/>
        <v>-5.9319999999999995</v>
      </c>
      <c r="P119" s="52"/>
      <c r="Q119" s="52"/>
      <c r="R119" s="25"/>
      <c r="S119" s="53"/>
    </row>
    <row r="120" spans="2:19">
      <c r="B120" s="42">
        <v>117</v>
      </c>
      <c r="C120" s="45"/>
      <c r="D120" s="25"/>
      <c r="E120" s="25"/>
      <c r="F120" s="25"/>
      <c r="G120" s="25"/>
      <c r="H120" s="37"/>
      <c r="I120" s="131"/>
      <c r="J120" s="129">
        <f t="shared" si="9"/>
        <v>0</v>
      </c>
      <c r="K120" s="61" t="str">
        <f t="shared" si="10"/>
        <v>-</v>
      </c>
      <c r="L120" s="30"/>
      <c r="M120" s="7">
        <f t="shared" si="11"/>
        <v>-21.72</v>
      </c>
      <c r="N120" s="26" t="str">
        <f t="shared" si="8"/>
        <v>0</v>
      </c>
      <c r="O120" s="10">
        <f t="shared" si="12"/>
        <v>-5.9319999999999995</v>
      </c>
      <c r="P120" s="52"/>
      <c r="Q120" s="52"/>
      <c r="R120" s="25"/>
      <c r="S120" s="53"/>
    </row>
    <row r="121" spans="2:19">
      <c r="B121" s="42">
        <v>118</v>
      </c>
      <c r="C121" s="45"/>
      <c r="D121" s="25"/>
      <c r="E121" s="25"/>
      <c r="F121" s="25"/>
      <c r="G121" s="25"/>
      <c r="H121" s="37"/>
      <c r="I121" s="131"/>
      <c r="J121" s="129">
        <f t="shared" si="9"/>
        <v>0</v>
      </c>
      <c r="K121" s="61" t="str">
        <f t="shared" si="10"/>
        <v>-</v>
      </c>
      <c r="L121" s="30"/>
      <c r="M121" s="7">
        <f t="shared" si="11"/>
        <v>-21.72</v>
      </c>
      <c r="N121" s="26" t="str">
        <f t="shared" si="8"/>
        <v>0</v>
      </c>
      <c r="O121" s="10">
        <f t="shared" si="12"/>
        <v>-5.9319999999999995</v>
      </c>
      <c r="P121" s="52"/>
      <c r="Q121" s="52"/>
      <c r="R121" s="25"/>
      <c r="S121" s="53"/>
    </row>
    <row r="122" spans="2:19">
      <c r="B122" s="42">
        <v>119</v>
      </c>
      <c r="C122" s="45"/>
      <c r="D122" s="25"/>
      <c r="E122" s="25"/>
      <c r="F122" s="25"/>
      <c r="G122" s="25"/>
      <c r="H122" s="37"/>
      <c r="I122" s="131"/>
      <c r="J122" s="129">
        <f t="shared" si="9"/>
        <v>0</v>
      </c>
      <c r="K122" s="61" t="str">
        <f t="shared" si="10"/>
        <v>-</v>
      </c>
      <c r="L122" s="30"/>
      <c r="M122" s="7">
        <f t="shared" si="11"/>
        <v>-21.72</v>
      </c>
      <c r="N122" s="26" t="str">
        <f t="shared" si="8"/>
        <v>0</v>
      </c>
      <c r="O122" s="10">
        <f t="shared" si="12"/>
        <v>-5.9319999999999995</v>
      </c>
      <c r="P122" s="52"/>
      <c r="Q122" s="52"/>
      <c r="R122" s="25"/>
      <c r="S122" s="53"/>
    </row>
    <row r="123" spans="2:19">
      <c r="B123" s="42">
        <v>120</v>
      </c>
      <c r="C123" s="45"/>
      <c r="D123" s="25"/>
      <c r="E123" s="25"/>
      <c r="F123" s="25"/>
      <c r="G123" s="25"/>
      <c r="H123" s="37"/>
      <c r="I123" s="131"/>
      <c r="J123" s="129">
        <f t="shared" si="9"/>
        <v>0</v>
      </c>
      <c r="K123" s="61" t="str">
        <f t="shared" si="10"/>
        <v>-</v>
      </c>
      <c r="L123" s="30"/>
      <c r="M123" s="7">
        <f t="shared" si="11"/>
        <v>-21.72</v>
      </c>
      <c r="N123" s="26" t="str">
        <f t="shared" si="8"/>
        <v>0</v>
      </c>
      <c r="O123" s="10">
        <f t="shared" si="12"/>
        <v>-5.9319999999999995</v>
      </c>
      <c r="P123" s="52"/>
      <c r="Q123" s="52"/>
      <c r="R123" s="25"/>
      <c r="S123" s="53"/>
    </row>
    <row r="124" spans="2:19">
      <c r="B124" s="42">
        <v>121</v>
      </c>
      <c r="C124" s="45"/>
      <c r="D124" s="25"/>
      <c r="E124" s="25"/>
      <c r="F124" s="25"/>
      <c r="G124" s="25"/>
      <c r="H124" s="37"/>
      <c r="I124" s="131"/>
      <c r="J124" s="129">
        <f t="shared" si="9"/>
        <v>0</v>
      </c>
      <c r="K124" s="61" t="str">
        <f t="shared" si="10"/>
        <v>-</v>
      </c>
      <c r="L124" s="30"/>
      <c r="M124" s="7">
        <f t="shared" si="11"/>
        <v>-21.72</v>
      </c>
      <c r="N124" s="26" t="str">
        <f t="shared" si="8"/>
        <v>0</v>
      </c>
      <c r="O124" s="10">
        <f t="shared" si="12"/>
        <v>-5.9319999999999995</v>
      </c>
      <c r="P124" s="52"/>
      <c r="Q124" s="52"/>
      <c r="R124" s="25"/>
      <c r="S124" s="53"/>
    </row>
    <row r="125" spans="2:19">
      <c r="B125" s="42">
        <v>122</v>
      </c>
      <c r="C125" s="45"/>
      <c r="D125" s="25"/>
      <c r="E125" s="25"/>
      <c r="F125" s="25"/>
      <c r="G125" s="25"/>
      <c r="H125" s="37"/>
      <c r="I125" s="131"/>
      <c r="J125" s="129">
        <f t="shared" si="9"/>
        <v>0</v>
      </c>
      <c r="K125" s="61" t="str">
        <f t="shared" si="10"/>
        <v>-</v>
      </c>
      <c r="L125" s="30"/>
      <c r="M125" s="7">
        <f t="shared" si="11"/>
        <v>-21.72</v>
      </c>
      <c r="N125" s="26" t="str">
        <f t="shared" si="8"/>
        <v>0</v>
      </c>
      <c r="O125" s="10">
        <f t="shared" si="12"/>
        <v>-5.9319999999999995</v>
      </c>
      <c r="P125" s="52"/>
      <c r="Q125" s="52"/>
      <c r="R125" s="25"/>
      <c r="S125" s="53"/>
    </row>
    <row r="126" spans="2:19">
      <c r="B126" s="42">
        <v>123</v>
      </c>
      <c r="C126" s="45"/>
      <c r="D126" s="25"/>
      <c r="E126" s="25"/>
      <c r="F126" s="25"/>
      <c r="G126" s="25"/>
      <c r="H126" s="37"/>
      <c r="I126" s="131"/>
      <c r="J126" s="129">
        <f t="shared" si="9"/>
        <v>0</v>
      </c>
      <c r="K126" s="61" t="str">
        <f t="shared" si="10"/>
        <v>-</v>
      </c>
      <c r="L126" s="30"/>
      <c r="M126" s="7">
        <f t="shared" si="11"/>
        <v>-21.72</v>
      </c>
      <c r="N126" s="26" t="str">
        <f t="shared" si="8"/>
        <v>0</v>
      </c>
      <c r="O126" s="10">
        <f t="shared" si="12"/>
        <v>-5.9319999999999995</v>
      </c>
      <c r="P126" s="52"/>
      <c r="Q126" s="52"/>
      <c r="R126" s="25"/>
      <c r="S126" s="53"/>
    </row>
    <row r="127" spans="2:19">
      <c r="B127" s="42">
        <v>124</v>
      </c>
      <c r="C127" s="45"/>
      <c r="D127" s="25"/>
      <c r="E127" s="25"/>
      <c r="F127" s="25"/>
      <c r="G127" s="25"/>
      <c r="H127" s="37"/>
      <c r="I127" s="131"/>
      <c r="J127" s="129">
        <f t="shared" si="9"/>
        <v>0</v>
      </c>
      <c r="K127" s="61" t="str">
        <f t="shared" si="10"/>
        <v>-</v>
      </c>
      <c r="L127" s="30"/>
      <c r="M127" s="7">
        <f t="shared" si="11"/>
        <v>-21.72</v>
      </c>
      <c r="N127" s="26" t="str">
        <f t="shared" si="8"/>
        <v>0</v>
      </c>
      <c r="O127" s="10">
        <f t="shared" si="12"/>
        <v>-5.9319999999999995</v>
      </c>
      <c r="P127" s="52"/>
      <c r="Q127" s="52"/>
      <c r="R127" s="25"/>
      <c r="S127" s="53"/>
    </row>
    <row r="128" spans="2:19">
      <c r="B128" s="42">
        <v>125</v>
      </c>
      <c r="C128" s="45"/>
      <c r="D128" s="25"/>
      <c r="E128" s="25"/>
      <c r="F128" s="25"/>
      <c r="G128" s="25"/>
      <c r="H128" s="37"/>
      <c r="I128" s="131"/>
      <c r="J128" s="129">
        <f t="shared" si="9"/>
        <v>0</v>
      </c>
      <c r="K128" s="61" t="str">
        <f t="shared" si="10"/>
        <v>-</v>
      </c>
      <c r="L128" s="30"/>
      <c r="M128" s="7">
        <f t="shared" si="11"/>
        <v>-21.72</v>
      </c>
      <c r="N128" s="26" t="str">
        <f t="shared" si="8"/>
        <v>0</v>
      </c>
      <c r="O128" s="10">
        <f t="shared" si="12"/>
        <v>-5.9319999999999995</v>
      </c>
      <c r="P128" s="52"/>
      <c r="Q128" s="52"/>
      <c r="R128" s="25"/>
      <c r="S128" s="53"/>
    </row>
    <row r="129" spans="2:19">
      <c r="B129" s="42">
        <v>126</v>
      </c>
      <c r="C129" s="45"/>
      <c r="D129" s="25"/>
      <c r="E129" s="25"/>
      <c r="F129" s="25"/>
      <c r="G129" s="25"/>
      <c r="H129" s="37"/>
      <c r="I129" s="131"/>
      <c r="J129" s="129">
        <f t="shared" si="9"/>
        <v>0</v>
      </c>
      <c r="K129" s="61" t="str">
        <f t="shared" si="10"/>
        <v>-</v>
      </c>
      <c r="L129" s="30"/>
      <c r="M129" s="7">
        <f t="shared" si="11"/>
        <v>-21.72</v>
      </c>
      <c r="N129" s="26" t="str">
        <f t="shared" si="8"/>
        <v>0</v>
      </c>
      <c r="O129" s="10">
        <f t="shared" si="12"/>
        <v>-5.9319999999999995</v>
      </c>
      <c r="P129" s="52"/>
      <c r="Q129" s="52"/>
      <c r="R129" s="25"/>
      <c r="S129" s="53"/>
    </row>
    <row r="130" spans="2:19">
      <c r="B130" s="42">
        <v>127</v>
      </c>
      <c r="C130" s="45"/>
      <c r="D130" s="25"/>
      <c r="E130" s="25"/>
      <c r="F130" s="25"/>
      <c r="G130" s="25"/>
      <c r="H130" s="37"/>
      <c r="I130" s="131"/>
      <c r="J130" s="129">
        <f t="shared" si="9"/>
        <v>0</v>
      </c>
      <c r="K130" s="61" t="str">
        <f t="shared" si="10"/>
        <v>-</v>
      </c>
      <c r="L130" s="30"/>
      <c r="M130" s="7">
        <f t="shared" si="11"/>
        <v>-21.72</v>
      </c>
      <c r="N130" s="26" t="str">
        <f t="shared" si="8"/>
        <v>0</v>
      </c>
      <c r="O130" s="10">
        <f t="shared" si="12"/>
        <v>-5.9319999999999995</v>
      </c>
      <c r="P130" s="52"/>
      <c r="Q130" s="52"/>
      <c r="R130" s="25"/>
      <c r="S130" s="53"/>
    </row>
    <row r="131" spans="2:19">
      <c r="B131" s="42">
        <v>128</v>
      </c>
      <c r="C131" s="45"/>
      <c r="D131" s="25"/>
      <c r="E131" s="25"/>
      <c r="F131" s="25"/>
      <c r="G131" s="25"/>
      <c r="H131" s="37"/>
      <c r="I131" s="131"/>
      <c r="J131" s="129">
        <f t="shared" si="9"/>
        <v>0</v>
      </c>
      <c r="K131" s="61" t="str">
        <f t="shared" si="10"/>
        <v>-</v>
      </c>
      <c r="L131" s="30"/>
      <c r="M131" s="7">
        <f t="shared" si="11"/>
        <v>-21.72</v>
      </c>
      <c r="N131" s="26" t="str">
        <f t="shared" si="8"/>
        <v>0</v>
      </c>
      <c r="O131" s="10">
        <f t="shared" si="12"/>
        <v>-5.9319999999999995</v>
      </c>
      <c r="P131" s="52"/>
      <c r="Q131" s="52"/>
      <c r="R131" s="25"/>
      <c r="S131" s="53"/>
    </row>
    <row r="132" spans="2:19">
      <c r="B132" s="42">
        <v>129</v>
      </c>
      <c r="C132" s="45"/>
      <c r="D132" s="25"/>
      <c r="E132" s="25"/>
      <c r="F132" s="25"/>
      <c r="G132" s="25"/>
      <c r="H132" s="37"/>
      <c r="I132" s="131"/>
      <c r="J132" s="129">
        <f t="shared" si="9"/>
        <v>0</v>
      </c>
      <c r="K132" s="61" t="str">
        <f t="shared" si="10"/>
        <v>-</v>
      </c>
      <c r="L132" s="30"/>
      <c r="M132" s="7">
        <f t="shared" si="11"/>
        <v>-21.72</v>
      </c>
      <c r="N132" s="26" t="str">
        <f t="shared" si="8"/>
        <v>0</v>
      </c>
      <c r="O132" s="10">
        <f t="shared" si="12"/>
        <v>-5.9319999999999995</v>
      </c>
      <c r="P132" s="52"/>
      <c r="Q132" s="52"/>
      <c r="R132" s="25"/>
      <c r="S132" s="53"/>
    </row>
    <row r="133" spans="2:19">
      <c r="B133" s="42">
        <v>130</v>
      </c>
      <c r="C133" s="45"/>
      <c r="D133" s="25"/>
      <c r="E133" s="25"/>
      <c r="F133" s="25"/>
      <c r="G133" s="25"/>
      <c r="H133" s="37"/>
      <c r="I133" s="131"/>
      <c r="J133" s="129">
        <f t="shared" ref="J133:J196" si="13">(H133-1)*I133</f>
        <v>0</v>
      </c>
      <c r="K133" s="61" t="str">
        <f t="shared" si="10"/>
        <v>-</v>
      </c>
      <c r="L133" s="30"/>
      <c r="M133" s="7">
        <f t="shared" si="11"/>
        <v>-21.72</v>
      </c>
      <c r="N133" s="26" t="str">
        <f t="shared" si="8"/>
        <v>0</v>
      </c>
      <c r="O133" s="10">
        <f t="shared" si="12"/>
        <v>-5.9319999999999995</v>
      </c>
      <c r="P133" s="52"/>
      <c r="Q133" s="52"/>
      <c r="R133" s="25"/>
      <c r="S133" s="53"/>
    </row>
    <row r="134" spans="2:19">
      <c r="B134" s="42">
        <v>131</v>
      </c>
      <c r="C134" s="45"/>
      <c r="D134" s="25"/>
      <c r="E134" s="25"/>
      <c r="F134" s="25"/>
      <c r="G134" s="25"/>
      <c r="H134" s="37"/>
      <c r="I134" s="131"/>
      <c r="J134" s="129">
        <f t="shared" si="13"/>
        <v>0</v>
      </c>
      <c r="K134" s="61" t="str">
        <f t="shared" si="10"/>
        <v>-</v>
      </c>
      <c r="L134" s="30"/>
      <c r="M134" s="7">
        <f t="shared" si="11"/>
        <v>-21.72</v>
      </c>
      <c r="N134" s="26" t="str">
        <f t="shared" si="8"/>
        <v>0</v>
      </c>
      <c r="O134" s="10">
        <f t="shared" si="12"/>
        <v>-5.9319999999999995</v>
      </c>
      <c r="P134" s="52"/>
      <c r="Q134" s="52"/>
      <c r="R134" s="25"/>
      <c r="S134" s="53"/>
    </row>
    <row r="135" spans="2:19">
      <c r="B135" s="42">
        <v>132</v>
      </c>
      <c r="C135" s="45"/>
      <c r="D135" s="25"/>
      <c r="E135" s="25"/>
      <c r="F135" s="25"/>
      <c r="G135" s="25"/>
      <c r="H135" s="37"/>
      <c r="I135" s="131"/>
      <c r="J135" s="129">
        <f t="shared" si="13"/>
        <v>0</v>
      </c>
      <c r="K135" s="61" t="str">
        <f t="shared" si="10"/>
        <v>-</v>
      </c>
      <c r="L135" s="30"/>
      <c r="M135" s="7">
        <f t="shared" ref="M135:M198" si="14">L135+M134</f>
        <v>-21.72</v>
      </c>
      <c r="N135" s="26" t="str">
        <f t="shared" si="8"/>
        <v>0</v>
      </c>
      <c r="O135" s="10">
        <f t="shared" ref="O135:O198" si="15">N135+O134</f>
        <v>-5.9319999999999995</v>
      </c>
      <c r="P135" s="52"/>
      <c r="Q135" s="52"/>
      <c r="R135" s="25"/>
      <c r="S135" s="53"/>
    </row>
    <row r="136" spans="2:19">
      <c r="B136" s="42">
        <v>133</v>
      </c>
      <c r="C136" s="45"/>
      <c r="D136" s="25"/>
      <c r="E136" s="25"/>
      <c r="F136" s="25"/>
      <c r="G136" s="25"/>
      <c r="H136" s="37"/>
      <c r="I136" s="131"/>
      <c r="J136" s="129">
        <f t="shared" si="13"/>
        <v>0</v>
      </c>
      <c r="K136" s="61" t="str">
        <f t="shared" si="10"/>
        <v>-</v>
      </c>
      <c r="L136" s="30"/>
      <c r="M136" s="7">
        <f t="shared" si="14"/>
        <v>-21.72</v>
      </c>
      <c r="N136" s="26" t="str">
        <f t="shared" si="8"/>
        <v>0</v>
      </c>
      <c r="O136" s="10">
        <f t="shared" si="15"/>
        <v>-5.9319999999999995</v>
      </c>
      <c r="P136" s="52"/>
      <c r="Q136" s="52"/>
      <c r="R136" s="25"/>
      <c r="S136" s="53"/>
    </row>
    <row r="137" spans="2:19">
      <c r="B137" s="42">
        <v>134</v>
      </c>
      <c r="C137" s="45"/>
      <c r="D137" s="25"/>
      <c r="E137" s="25"/>
      <c r="F137" s="25"/>
      <c r="G137" s="25"/>
      <c r="H137" s="37"/>
      <c r="I137" s="131"/>
      <c r="J137" s="129">
        <f t="shared" si="13"/>
        <v>0</v>
      </c>
      <c r="K137" s="61" t="str">
        <f t="shared" si="10"/>
        <v>-</v>
      </c>
      <c r="L137" s="30"/>
      <c r="M137" s="7">
        <f t="shared" si="14"/>
        <v>-21.72</v>
      </c>
      <c r="N137" s="26" t="str">
        <f t="shared" si="8"/>
        <v>0</v>
      </c>
      <c r="O137" s="10">
        <f t="shared" si="15"/>
        <v>-5.9319999999999995</v>
      </c>
      <c r="P137" s="52"/>
      <c r="Q137" s="52"/>
      <c r="R137" s="25"/>
      <c r="S137" s="53"/>
    </row>
    <row r="138" spans="2:19">
      <c r="B138" s="42">
        <v>135</v>
      </c>
      <c r="C138" s="45"/>
      <c r="D138" s="25"/>
      <c r="E138" s="25"/>
      <c r="F138" s="25"/>
      <c r="G138" s="25"/>
      <c r="H138" s="37"/>
      <c r="I138" s="131"/>
      <c r="J138" s="129">
        <f t="shared" si="13"/>
        <v>0</v>
      </c>
      <c r="K138" s="61" t="str">
        <f t="shared" si="10"/>
        <v>-</v>
      </c>
      <c r="L138" s="30"/>
      <c r="M138" s="7">
        <f t="shared" si="14"/>
        <v>-21.72</v>
      </c>
      <c r="N138" s="26" t="str">
        <f t="shared" si="8"/>
        <v>0</v>
      </c>
      <c r="O138" s="10">
        <f t="shared" si="15"/>
        <v>-5.9319999999999995</v>
      </c>
      <c r="P138" s="52"/>
      <c r="Q138" s="52"/>
      <c r="R138" s="25"/>
      <c r="S138" s="53"/>
    </row>
    <row r="139" spans="2:19">
      <c r="B139" s="42">
        <v>136</v>
      </c>
      <c r="C139" s="45"/>
      <c r="D139" s="25"/>
      <c r="E139" s="25"/>
      <c r="F139" s="25"/>
      <c r="G139" s="25"/>
      <c r="H139" s="37"/>
      <c r="I139" s="131"/>
      <c r="J139" s="129">
        <f t="shared" si="13"/>
        <v>0</v>
      </c>
      <c r="K139" s="61" t="str">
        <f t="shared" si="10"/>
        <v>-</v>
      </c>
      <c r="L139" s="30"/>
      <c r="M139" s="7">
        <f t="shared" si="14"/>
        <v>-21.72</v>
      </c>
      <c r="N139" s="26" t="str">
        <f t="shared" si="8"/>
        <v>0</v>
      </c>
      <c r="O139" s="10">
        <f t="shared" si="15"/>
        <v>-5.9319999999999995</v>
      </c>
      <c r="P139" s="52"/>
      <c r="Q139" s="52"/>
      <c r="R139" s="25"/>
      <c r="S139" s="53"/>
    </row>
    <row r="140" spans="2:19">
      <c r="B140" s="42">
        <v>137</v>
      </c>
      <c r="C140" s="45"/>
      <c r="D140" s="25"/>
      <c r="E140" s="25"/>
      <c r="F140" s="25"/>
      <c r="G140" s="25"/>
      <c r="H140" s="37"/>
      <c r="I140" s="131"/>
      <c r="J140" s="129">
        <f t="shared" si="13"/>
        <v>0</v>
      </c>
      <c r="K140" s="61" t="str">
        <f t="shared" si="10"/>
        <v>-</v>
      </c>
      <c r="L140" s="30"/>
      <c r="M140" s="7">
        <f t="shared" si="14"/>
        <v>-21.72</v>
      </c>
      <c r="N140" s="26" t="str">
        <f t="shared" si="8"/>
        <v>0</v>
      </c>
      <c r="O140" s="10">
        <f t="shared" si="15"/>
        <v>-5.9319999999999995</v>
      </c>
      <c r="P140" s="52"/>
      <c r="Q140" s="52"/>
      <c r="R140" s="25"/>
      <c r="S140" s="53"/>
    </row>
    <row r="141" spans="2:19">
      <c r="B141" s="42">
        <v>138</v>
      </c>
      <c r="C141" s="45"/>
      <c r="D141" s="25"/>
      <c r="E141" s="25"/>
      <c r="F141" s="25"/>
      <c r="G141" s="25"/>
      <c r="H141" s="37"/>
      <c r="I141" s="131"/>
      <c r="J141" s="129">
        <f t="shared" si="13"/>
        <v>0</v>
      </c>
      <c r="K141" s="61" t="str">
        <f t="shared" si="10"/>
        <v>-</v>
      </c>
      <c r="L141" s="30"/>
      <c r="M141" s="7">
        <f t="shared" si="14"/>
        <v>-21.72</v>
      </c>
      <c r="N141" s="26" t="str">
        <f t="shared" si="8"/>
        <v>0</v>
      </c>
      <c r="O141" s="10">
        <f t="shared" si="15"/>
        <v>-5.9319999999999995</v>
      </c>
      <c r="P141" s="52"/>
      <c r="Q141" s="52"/>
      <c r="R141" s="25"/>
      <c r="S141" s="53"/>
    </row>
    <row r="142" spans="2:19">
      <c r="B142" s="42">
        <v>139</v>
      </c>
      <c r="C142" s="45"/>
      <c r="D142" s="25"/>
      <c r="E142" s="25"/>
      <c r="F142" s="25"/>
      <c r="G142" s="25"/>
      <c r="H142" s="37"/>
      <c r="I142" s="131"/>
      <c r="J142" s="129">
        <f t="shared" si="13"/>
        <v>0</v>
      </c>
      <c r="K142" s="61" t="str">
        <f t="shared" si="10"/>
        <v>-</v>
      </c>
      <c r="L142" s="30"/>
      <c r="M142" s="7">
        <f t="shared" si="14"/>
        <v>-21.72</v>
      </c>
      <c r="N142" s="26" t="str">
        <f t="shared" si="8"/>
        <v>0</v>
      </c>
      <c r="O142" s="10">
        <f t="shared" si="15"/>
        <v>-5.9319999999999995</v>
      </c>
      <c r="P142" s="52"/>
      <c r="Q142" s="52"/>
      <c r="R142" s="25"/>
      <c r="S142" s="53"/>
    </row>
    <row r="143" spans="2:19">
      <c r="B143" s="42">
        <v>140</v>
      </c>
      <c r="C143" s="45"/>
      <c r="D143" s="25"/>
      <c r="E143" s="25"/>
      <c r="F143" s="25"/>
      <c r="G143" s="25"/>
      <c r="H143" s="37"/>
      <c r="I143" s="131"/>
      <c r="J143" s="129">
        <f t="shared" si="13"/>
        <v>0</v>
      </c>
      <c r="K143" s="61" t="str">
        <f t="shared" si="10"/>
        <v>-</v>
      </c>
      <c r="L143" s="30"/>
      <c r="M143" s="7">
        <f t="shared" si="14"/>
        <v>-21.72</v>
      </c>
      <c r="N143" s="26" t="str">
        <f t="shared" si="8"/>
        <v>0</v>
      </c>
      <c r="O143" s="10">
        <f t="shared" si="15"/>
        <v>-5.9319999999999995</v>
      </c>
      <c r="P143" s="52"/>
      <c r="Q143" s="52"/>
      <c r="R143" s="25"/>
      <c r="S143" s="53"/>
    </row>
    <row r="144" spans="2:19">
      <c r="B144" s="42">
        <v>141</v>
      </c>
      <c r="C144" s="45"/>
      <c r="D144" s="25"/>
      <c r="E144" s="25"/>
      <c r="F144" s="25"/>
      <c r="G144" s="25"/>
      <c r="H144" s="37"/>
      <c r="I144" s="131"/>
      <c r="J144" s="129">
        <f t="shared" si="13"/>
        <v>0</v>
      </c>
      <c r="K144" s="61" t="str">
        <f t="shared" si="10"/>
        <v>-</v>
      </c>
      <c r="L144" s="30"/>
      <c r="M144" s="7">
        <f t="shared" si="14"/>
        <v>-21.72</v>
      </c>
      <c r="N144" s="26" t="str">
        <f t="shared" si="8"/>
        <v>0</v>
      </c>
      <c r="O144" s="10">
        <f t="shared" si="15"/>
        <v>-5.9319999999999995</v>
      </c>
      <c r="P144" s="52"/>
      <c r="Q144" s="52"/>
      <c r="R144" s="25"/>
      <c r="S144" s="53"/>
    </row>
    <row r="145" spans="2:19">
      <c r="B145" s="42">
        <v>142</v>
      </c>
      <c r="C145" s="45"/>
      <c r="D145" s="25"/>
      <c r="E145" s="25"/>
      <c r="F145" s="25"/>
      <c r="G145" s="25"/>
      <c r="H145" s="37"/>
      <c r="I145" s="131"/>
      <c r="J145" s="129">
        <f t="shared" si="13"/>
        <v>0</v>
      </c>
      <c r="K145" s="61" t="str">
        <f t="shared" si="10"/>
        <v>-</v>
      </c>
      <c r="L145" s="30"/>
      <c r="M145" s="7">
        <f t="shared" si="14"/>
        <v>-21.72</v>
      </c>
      <c r="N145" s="26" t="str">
        <f t="shared" si="8"/>
        <v>0</v>
      </c>
      <c r="O145" s="10">
        <f t="shared" si="15"/>
        <v>-5.9319999999999995</v>
      </c>
      <c r="P145" s="52"/>
      <c r="Q145" s="52"/>
      <c r="R145" s="25"/>
      <c r="S145" s="53"/>
    </row>
    <row r="146" spans="2:19">
      <c r="B146" s="42">
        <v>143</v>
      </c>
      <c r="C146" s="45"/>
      <c r="D146" s="25"/>
      <c r="E146" s="25"/>
      <c r="F146" s="25"/>
      <c r="G146" s="25"/>
      <c r="H146" s="37"/>
      <c r="I146" s="131"/>
      <c r="J146" s="129">
        <f t="shared" si="13"/>
        <v>0</v>
      </c>
      <c r="K146" s="61" t="str">
        <f t="shared" si="10"/>
        <v>-</v>
      </c>
      <c r="L146" s="30"/>
      <c r="M146" s="7">
        <f t="shared" si="14"/>
        <v>-21.72</v>
      </c>
      <c r="N146" s="26" t="str">
        <f t="shared" si="8"/>
        <v>0</v>
      </c>
      <c r="O146" s="10">
        <f t="shared" si="15"/>
        <v>-5.9319999999999995</v>
      </c>
      <c r="P146" s="52"/>
      <c r="Q146" s="52"/>
      <c r="R146" s="25"/>
      <c r="S146" s="53"/>
    </row>
    <row r="147" spans="2:19">
      <c r="B147" s="42">
        <v>144</v>
      </c>
      <c r="C147" s="45"/>
      <c r="D147" s="25"/>
      <c r="E147" s="25"/>
      <c r="F147" s="25"/>
      <c r="G147" s="25"/>
      <c r="H147" s="37"/>
      <c r="I147" s="131"/>
      <c r="J147" s="129">
        <f t="shared" si="13"/>
        <v>0</v>
      </c>
      <c r="K147" s="61" t="str">
        <f t="shared" si="10"/>
        <v>-</v>
      </c>
      <c r="L147" s="30"/>
      <c r="M147" s="7">
        <f t="shared" si="14"/>
        <v>-21.72</v>
      </c>
      <c r="N147" s="26" t="str">
        <f t="shared" si="8"/>
        <v>0</v>
      </c>
      <c r="O147" s="10">
        <f t="shared" si="15"/>
        <v>-5.9319999999999995</v>
      </c>
      <c r="P147" s="52"/>
      <c r="Q147" s="52"/>
      <c r="R147" s="25"/>
      <c r="S147" s="53"/>
    </row>
    <row r="148" spans="2:19">
      <c r="B148" s="42">
        <v>145</v>
      </c>
      <c r="C148" s="45"/>
      <c r="D148" s="25"/>
      <c r="E148" s="25"/>
      <c r="F148" s="25"/>
      <c r="G148" s="25"/>
      <c r="H148" s="37"/>
      <c r="I148" s="131"/>
      <c r="J148" s="129">
        <f t="shared" si="13"/>
        <v>0</v>
      </c>
      <c r="K148" s="61" t="str">
        <f t="shared" si="10"/>
        <v>-</v>
      </c>
      <c r="L148" s="30"/>
      <c r="M148" s="7">
        <f t="shared" si="14"/>
        <v>-21.72</v>
      </c>
      <c r="N148" s="26" t="str">
        <f t="shared" si="8"/>
        <v>0</v>
      </c>
      <c r="O148" s="10">
        <f t="shared" si="15"/>
        <v>-5.9319999999999995</v>
      </c>
      <c r="P148" s="52"/>
      <c r="Q148" s="52"/>
      <c r="R148" s="25"/>
      <c r="S148" s="53"/>
    </row>
    <row r="149" spans="2:19">
      <c r="B149" s="42">
        <v>146</v>
      </c>
      <c r="C149" s="45"/>
      <c r="D149" s="25"/>
      <c r="E149" s="25"/>
      <c r="F149" s="25"/>
      <c r="G149" s="25"/>
      <c r="H149" s="37"/>
      <c r="I149" s="131"/>
      <c r="J149" s="129">
        <f t="shared" si="13"/>
        <v>0</v>
      </c>
      <c r="K149" s="61" t="str">
        <f t="shared" si="10"/>
        <v>-</v>
      </c>
      <c r="L149" s="30"/>
      <c r="M149" s="7">
        <f t="shared" si="14"/>
        <v>-21.72</v>
      </c>
      <c r="N149" s="26" t="str">
        <f t="shared" si="8"/>
        <v>0</v>
      </c>
      <c r="O149" s="10">
        <f t="shared" si="15"/>
        <v>-5.9319999999999995</v>
      </c>
      <c r="P149" s="52"/>
      <c r="Q149" s="52"/>
      <c r="R149" s="25"/>
      <c r="S149" s="53"/>
    </row>
    <row r="150" spans="2:19">
      <c r="B150" s="42">
        <v>147</v>
      </c>
      <c r="C150" s="45"/>
      <c r="D150" s="25"/>
      <c r="E150" s="25"/>
      <c r="F150" s="25"/>
      <c r="G150" s="25"/>
      <c r="H150" s="37"/>
      <c r="I150" s="131"/>
      <c r="J150" s="129">
        <f t="shared" si="13"/>
        <v>0</v>
      </c>
      <c r="K150" s="61" t="str">
        <f t="shared" si="10"/>
        <v>-</v>
      </c>
      <c r="L150" s="30"/>
      <c r="M150" s="7">
        <f t="shared" si="14"/>
        <v>-21.72</v>
      </c>
      <c r="N150" s="26" t="str">
        <f t="shared" si="8"/>
        <v>0</v>
      </c>
      <c r="O150" s="10">
        <f t="shared" si="15"/>
        <v>-5.9319999999999995</v>
      </c>
      <c r="P150" s="52"/>
      <c r="Q150" s="52"/>
      <c r="R150" s="25"/>
      <c r="S150" s="53"/>
    </row>
    <row r="151" spans="2:19">
      <c r="B151" s="42">
        <v>148</v>
      </c>
      <c r="C151" s="45"/>
      <c r="D151" s="25"/>
      <c r="E151" s="25"/>
      <c r="F151" s="25"/>
      <c r="G151" s="25"/>
      <c r="H151" s="37"/>
      <c r="I151" s="131"/>
      <c r="J151" s="129">
        <f t="shared" si="13"/>
        <v>0</v>
      </c>
      <c r="K151" s="61" t="str">
        <f t="shared" si="10"/>
        <v>-</v>
      </c>
      <c r="L151" s="30"/>
      <c r="M151" s="7">
        <f t="shared" si="14"/>
        <v>-21.72</v>
      </c>
      <c r="N151" s="26" t="str">
        <f t="shared" si="8"/>
        <v>0</v>
      </c>
      <c r="O151" s="10">
        <f t="shared" si="15"/>
        <v>-5.9319999999999995</v>
      </c>
      <c r="P151" s="52"/>
      <c r="Q151" s="52"/>
      <c r="R151" s="25"/>
      <c r="S151" s="53"/>
    </row>
    <row r="152" spans="2:19">
      <c r="B152" s="42">
        <v>149</v>
      </c>
      <c r="C152" s="45"/>
      <c r="D152" s="25"/>
      <c r="E152" s="25"/>
      <c r="F152" s="25"/>
      <c r="G152" s="25"/>
      <c r="H152" s="37"/>
      <c r="I152" s="131"/>
      <c r="J152" s="129">
        <f t="shared" si="13"/>
        <v>0</v>
      </c>
      <c r="K152" s="61" t="str">
        <f t="shared" si="10"/>
        <v>-</v>
      </c>
      <c r="L152" s="30"/>
      <c r="M152" s="7">
        <f t="shared" si="14"/>
        <v>-21.72</v>
      </c>
      <c r="N152" s="26" t="str">
        <f t="shared" si="8"/>
        <v>0</v>
      </c>
      <c r="O152" s="10">
        <f t="shared" si="15"/>
        <v>-5.9319999999999995</v>
      </c>
      <c r="P152" s="52"/>
      <c r="Q152" s="52"/>
      <c r="R152" s="25"/>
      <c r="S152" s="53"/>
    </row>
    <row r="153" spans="2:19">
      <c r="B153" s="42">
        <v>150</v>
      </c>
      <c r="C153" s="45"/>
      <c r="D153" s="25"/>
      <c r="E153" s="25"/>
      <c r="F153" s="25"/>
      <c r="G153" s="25"/>
      <c r="H153" s="37"/>
      <c r="I153" s="131"/>
      <c r="J153" s="129">
        <f t="shared" si="13"/>
        <v>0</v>
      </c>
      <c r="K153" s="61" t="str">
        <f t="shared" si="10"/>
        <v>-</v>
      </c>
      <c r="L153" s="30"/>
      <c r="M153" s="7">
        <f t="shared" si="14"/>
        <v>-21.72</v>
      </c>
      <c r="N153" s="26" t="str">
        <f t="shared" si="8"/>
        <v>0</v>
      </c>
      <c r="O153" s="10">
        <f t="shared" si="15"/>
        <v>-5.9319999999999995</v>
      </c>
      <c r="P153" s="52"/>
      <c r="Q153" s="52"/>
      <c r="R153" s="25"/>
      <c r="S153" s="53"/>
    </row>
    <row r="154" spans="2:19">
      <c r="B154" s="42">
        <v>151</v>
      </c>
      <c r="C154" s="45"/>
      <c r="D154" s="25"/>
      <c r="E154" s="25"/>
      <c r="F154" s="25"/>
      <c r="G154" s="25"/>
      <c r="H154" s="37"/>
      <c r="I154" s="131"/>
      <c r="J154" s="129">
        <f t="shared" si="13"/>
        <v>0</v>
      </c>
      <c r="K154" s="61" t="str">
        <f t="shared" si="10"/>
        <v>-</v>
      </c>
      <c r="L154" s="30"/>
      <c r="M154" s="7">
        <f t="shared" si="14"/>
        <v>-21.72</v>
      </c>
      <c r="N154" s="26" t="str">
        <f t="shared" si="8"/>
        <v>0</v>
      </c>
      <c r="O154" s="10">
        <f t="shared" si="15"/>
        <v>-5.9319999999999995</v>
      </c>
      <c r="P154" s="52"/>
      <c r="Q154" s="52"/>
      <c r="R154" s="25"/>
      <c r="S154" s="53"/>
    </row>
    <row r="155" spans="2:19">
      <c r="B155" s="42">
        <v>152</v>
      </c>
      <c r="C155" s="45"/>
      <c r="D155" s="25"/>
      <c r="E155" s="25"/>
      <c r="F155" s="25"/>
      <c r="G155" s="25"/>
      <c r="H155" s="37"/>
      <c r="I155" s="131"/>
      <c r="J155" s="129">
        <f t="shared" si="13"/>
        <v>0</v>
      </c>
      <c r="K155" s="61" t="str">
        <f t="shared" si="10"/>
        <v>-</v>
      </c>
      <c r="L155" s="30"/>
      <c r="M155" s="7">
        <f t="shared" si="14"/>
        <v>-21.72</v>
      </c>
      <c r="N155" s="26" t="str">
        <f t="shared" si="8"/>
        <v>0</v>
      </c>
      <c r="O155" s="10">
        <f t="shared" si="15"/>
        <v>-5.9319999999999995</v>
      </c>
      <c r="P155" s="52"/>
      <c r="Q155" s="52"/>
      <c r="R155" s="25"/>
      <c r="S155" s="53"/>
    </row>
    <row r="156" spans="2:19">
      <c r="B156" s="42">
        <v>153</v>
      </c>
      <c r="C156" s="45"/>
      <c r="D156" s="25"/>
      <c r="E156" s="25"/>
      <c r="F156" s="25"/>
      <c r="G156" s="25"/>
      <c r="H156" s="37"/>
      <c r="I156" s="131"/>
      <c r="J156" s="129">
        <f t="shared" si="13"/>
        <v>0</v>
      </c>
      <c r="K156" s="61" t="str">
        <f t="shared" si="10"/>
        <v>-</v>
      </c>
      <c r="L156" s="30"/>
      <c r="M156" s="7">
        <f t="shared" si="14"/>
        <v>-21.72</v>
      </c>
      <c r="N156" s="26" t="str">
        <f t="shared" si="8"/>
        <v>0</v>
      </c>
      <c r="O156" s="10">
        <f t="shared" si="15"/>
        <v>-5.9319999999999995</v>
      </c>
      <c r="P156" s="52"/>
      <c r="Q156" s="52"/>
      <c r="R156" s="25"/>
      <c r="S156" s="53"/>
    </row>
    <row r="157" spans="2:19">
      <c r="B157" s="42">
        <v>154</v>
      </c>
      <c r="C157" s="45"/>
      <c r="D157" s="25"/>
      <c r="E157" s="25"/>
      <c r="F157" s="25"/>
      <c r="G157" s="25"/>
      <c r="H157" s="37"/>
      <c r="I157" s="131"/>
      <c r="J157" s="129">
        <f t="shared" si="13"/>
        <v>0</v>
      </c>
      <c r="K157" s="61" t="str">
        <f t="shared" si="10"/>
        <v>-</v>
      </c>
      <c r="L157" s="30"/>
      <c r="M157" s="7">
        <f t="shared" si="14"/>
        <v>-21.72</v>
      </c>
      <c r="N157" s="26" t="str">
        <f t="shared" si="8"/>
        <v>0</v>
      </c>
      <c r="O157" s="10">
        <f t="shared" si="15"/>
        <v>-5.9319999999999995</v>
      </c>
      <c r="P157" s="52"/>
      <c r="Q157" s="52"/>
      <c r="R157" s="25"/>
      <c r="S157" s="53"/>
    </row>
    <row r="158" spans="2:19">
      <c r="B158" s="42">
        <v>155</v>
      </c>
      <c r="C158" s="45"/>
      <c r="D158" s="25"/>
      <c r="E158" s="25"/>
      <c r="F158" s="25"/>
      <c r="G158" s="25"/>
      <c r="H158" s="37"/>
      <c r="I158" s="131"/>
      <c r="J158" s="129">
        <f t="shared" si="13"/>
        <v>0</v>
      </c>
      <c r="K158" s="61" t="str">
        <f t="shared" si="10"/>
        <v>-</v>
      </c>
      <c r="L158" s="30"/>
      <c r="M158" s="7">
        <f t="shared" si="14"/>
        <v>-21.72</v>
      </c>
      <c r="N158" s="26" t="str">
        <f t="shared" si="8"/>
        <v>0</v>
      </c>
      <c r="O158" s="10">
        <f t="shared" si="15"/>
        <v>-5.9319999999999995</v>
      </c>
      <c r="P158" s="52"/>
      <c r="Q158" s="52"/>
      <c r="R158" s="25"/>
      <c r="S158" s="53"/>
    </row>
    <row r="159" spans="2:19">
      <c r="B159" s="42">
        <v>156</v>
      </c>
      <c r="C159" s="45"/>
      <c r="D159" s="25"/>
      <c r="E159" s="25"/>
      <c r="F159" s="25"/>
      <c r="G159" s="25"/>
      <c r="H159" s="37"/>
      <c r="I159" s="131"/>
      <c r="J159" s="129">
        <f t="shared" si="13"/>
        <v>0</v>
      </c>
      <c r="K159" s="61" t="str">
        <f t="shared" si="10"/>
        <v>-</v>
      </c>
      <c r="L159" s="30"/>
      <c r="M159" s="7">
        <f t="shared" si="14"/>
        <v>-21.72</v>
      </c>
      <c r="N159" s="26" t="str">
        <f t="shared" si="8"/>
        <v>0</v>
      </c>
      <c r="O159" s="10">
        <f t="shared" si="15"/>
        <v>-5.9319999999999995</v>
      </c>
      <c r="P159" s="52"/>
      <c r="Q159" s="52"/>
      <c r="R159" s="25"/>
      <c r="S159" s="53"/>
    </row>
    <row r="160" spans="2:19">
      <c r="B160" s="42">
        <v>157</v>
      </c>
      <c r="C160" s="45"/>
      <c r="D160" s="25"/>
      <c r="E160" s="25"/>
      <c r="F160" s="25"/>
      <c r="G160" s="25"/>
      <c r="H160" s="37"/>
      <c r="I160" s="131"/>
      <c r="J160" s="129">
        <f t="shared" si="13"/>
        <v>0</v>
      </c>
      <c r="K160" s="61" t="str">
        <f t="shared" si="10"/>
        <v>-</v>
      </c>
      <c r="L160" s="30"/>
      <c r="M160" s="7">
        <f t="shared" si="14"/>
        <v>-21.72</v>
      </c>
      <c r="N160" s="26" t="str">
        <f t="shared" si="8"/>
        <v>0</v>
      </c>
      <c r="O160" s="10">
        <f t="shared" si="15"/>
        <v>-5.9319999999999995</v>
      </c>
      <c r="P160" s="52"/>
      <c r="Q160" s="52"/>
      <c r="R160" s="25"/>
      <c r="S160" s="53"/>
    </row>
    <row r="161" spans="2:19">
      <c r="B161" s="42">
        <v>158</v>
      </c>
      <c r="C161" s="45"/>
      <c r="D161" s="25"/>
      <c r="E161" s="25"/>
      <c r="F161" s="25"/>
      <c r="G161" s="25"/>
      <c r="H161" s="37"/>
      <c r="I161" s="131"/>
      <c r="J161" s="129">
        <f t="shared" si="13"/>
        <v>0</v>
      </c>
      <c r="K161" s="61" t="str">
        <f t="shared" si="10"/>
        <v>-</v>
      </c>
      <c r="L161" s="30"/>
      <c r="M161" s="7">
        <f t="shared" si="14"/>
        <v>-21.72</v>
      </c>
      <c r="N161" s="26" t="str">
        <f t="shared" si="8"/>
        <v>0</v>
      </c>
      <c r="O161" s="10">
        <f t="shared" si="15"/>
        <v>-5.9319999999999995</v>
      </c>
      <c r="P161" s="52"/>
      <c r="Q161" s="52"/>
      <c r="R161" s="25"/>
      <c r="S161" s="53"/>
    </row>
    <row r="162" spans="2:19">
      <c r="B162" s="42">
        <v>159</v>
      </c>
      <c r="C162" s="45"/>
      <c r="D162" s="25"/>
      <c r="E162" s="25"/>
      <c r="F162" s="25"/>
      <c r="G162" s="25"/>
      <c r="H162" s="37"/>
      <c r="I162" s="131"/>
      <c r="J162" s="129">
        <f t="shared" si="13"/>
        <v>0</v>
      </c>
      <c r="K162" s="61" t="str">
        <f t="shared" si="10"/>
        <v>-</v>
      </c>
      <c r="L162" s="30"/>
      <c r="M162" s="7">
        <f t="shared" si="14"/>
        <v>-21.72</v>
      </c>
      <c r="N162" s="26" t="str">
        <f t="shared" si="8"/>
        <v>0</v>
      </c>
      <c r="O162" s="10">
        <f t="shared" si="15"/>
        <v>-5.9319999999999995</v>
      </c>
      <c r="P162" s="52"/>
      <c r="Q162" s="52"/>
      <c r="R162" s="25"/>
      <c r="S162" s="53"/>
    </row>
    <row r="163" spans="2:19">
      <c r="B163" s="42">
        <v>160</v>
      </c>
      <c r="C163" s="45"/>
      <c r="D163" s="25"/>
      <c r="E163" s="25"/>
      <c r="F163" s="25"/>
      <c r="G163" s="25"/>
      <c r="H163" s="37"/>
      <c r="I163" s="131"/>
      <c r="J163" s="129">
        <f t="shared" si="13"/>
        <v>0</v>
      </c>
      <c r="K163" s="61" t="str">
        <f t="shared" ref="K163:K226" si="16">IFERROR(((J163/G163)*100),"-")</f>
        <v>-</v>
      </c>
      <c r="L163" s="30"/>
      <c r="M163" s="7">
        <f t="shared" si="14"/>
        <v>-21.72</v>
      </c>
      <c r="N163" s="26" t="str">
        <f t="shared" si="8"/>
        <v>0</v>
      </c>
      <c r="O163" s="10">
        <f t="shared" si="15"/>
        <v>-5.9319999999999995</v>
      </c>
      <c r="P163" s="52"/>
      <c r="Q163" s="52"/>
      <c r="R163" s="25"/>
      <c r="S163" s="53"/>
    </row>
    <row r="164" spans="2:19">
      <c r="B164" s="42">
        <v>161</v>
      </c>
      <c r="C164" s="45"/>
      <c r="D164" s="25"/>
      <c r="E164" s="25"/>
      <c r="F164" s="25"/>
      <c r="G164" s="25"/>
      <c r="H164" s="37"/>
      <c r="I164" s="131"/>
      <c r="J164" s="129">
        <f t="shared" si="13"/>
        <v>0</v>
      </c>
      <c r="K164" s="61" t="str">
        <f t="shared" si="16"/>
        <v>-</v>
      </c>
      <c r="L164" s="30"/>
      <c r="M164" s="7">
        <f t="shared" si="14"/>
        <v>-21.72</v>
      </c>
      <c r="N164" s="26" t="str">
        <f t="shared" si="8"/>
        <v>0</v>
      </c>
      <c r="O164" s="10">
        <f t="shared" si="15"/>
        <v>-5.9319999999999995</v>
      </c>
      <c r="P164" s="52"/>
      <c r="Q164" s="52"/>
      <c r="R164" s="25"/>
      <c r="S164" s="53"/>
    </row>
    <row r="165" spans="2:19">
      <c r="B165" s="42">
        <v>162</v>
      </c>
      <c r="C165" s="45"/>
      <c r="D165" s="25"/>
      <c r="E165" s="25"/>
      <c r="F165" s="25"/>
      <c r="G165" s="25"/>
      <c r="H165" s="37"/>
      <c r="I165" s="131"/>
      <c r="J165" s="129">
        <f t="shared" si="13"/>
        <v>0</v>
      </c>
      <c r="K165" s="61" t="str">
        <f t="shared" si="16"/>
        <v>-</v>
      </c>
      <c r="L165" s="30"/>
      <c r="M165" s="7">
        <f t="shared" si="14"/>
        <v>-21.72</v>
      </c>
      <c r="N165" s="26" t="str">
        <f t="shared" si="8"/>
        <v>0</v>
      </c>
      <c r="O165" s="10">
        <f t="shared" si="15"/>
        <v>-5.9319999999999995</v>
      </c>
      <c r="P165" s="52"/>
      <c r="Q165" s="52"/>
      <c r="R165" s="25"/>
      <c r="S165" s="53"/>
    </row>
    <row r="166" spans="2:19">
      <c r="B166" s="42">
        <v>163</v>
      </c>
      <c r="C166" s="45"/>
      <c r="D166" s="25"/>
      <c r="E166" s="25"/>
      <c r="F166" s="25"/>
      <c r="G166" s="25"/>
      <c r="H166" s="37"/>
      <c r="I166" s="131"/>
      <c r="J166" s="129">
        <f t="shared" si="13"/>
        <v>0</v>
      </c>
      <c r="K166" s="61" t="str">
        <f t="shared" si="16"/>
        <v>-</v>
      </c>
      <c r="L166" s="30"/>
      <c r="M166" s="7">
        <f t="shared" si="14"/>
        <v>-21.72</v>
      </c>
      <c r="N166" s="26" t="str">
        <f t="shared" si="8"/>
        <v>0</v>
      </c>
      <c r="O166" s="10">
        <f t="shared" si="15"/>
        <v>-5.9319999999999995</v>
      </c>
      <c r="P166" s="52"/>
      <c r="Q166" s="52"/>
      <c r="R166" s="25"/>
      <c r="S166" s="53"/>
    </row>
    <row r="167" spans="2:19">
      <c r="B167" s="42">
        <v>164</v>
      </c>
      <c r="C167" s="45"/>
      <c r="D167" s="25"/>
      <c r="E167" s="25"/>
      <c r="F167" s="25"/>
      <c r="G167" s="25"/>
      <c r="H167" s="37"/>
      <c r="I167" s="131"/>
      <c r="J167" s="129">
        <f t="shared" si="13"/>
        <v>0</v>
      </c>
      <c r="K167" s="61" t="str">
        <f t="shared" si="16"/>
        <v>-</v>
      </c>
      <c r="L167" s="30"/>
      <c r="M167" s="7">
        <f t="shared" si="14"/>
        <v>-21.72</v>
      </c>
      <c r="N167" s="26" t="str">
        <f t="shared" si="8"/>
        <v>0</v>
      </c>
      <c r="O167" s="10">
        <f t="shared" si="15"/>
        <v>-5.9319999999999995</v>
      </c>
      <c r="P167" s="52"/>
      <c r="Q167" s="52"/>
      <c r="R167" s="25"/>
      <c r="S167" s="53"/>
    </row>
    <row r="168" spans="2:19">
      <c r="B168" s="42">
        <v>165</v>
      </c>
      <c r="C168" s="45"/>
      <c r="D168" s="25"/>
      <c r="E168" s="25"/>
      <c r="F168" s="25"/>
      <c r="G168" s="25"/>
      <c r="H168" s="37"/>
      <c r="I168" s="131"/>
      <c r="J168" s="129">
        <f t="shared" si="13"/>
        <v>0</v>
      </c>
      <c r="K168" s="61" t="str">
        <f t="shared" si="16"/>
        <v>-</v>
      </c>
      <c r="L168" s="30"/>
      <c r="M168" s="7">
        <f t="shared" si="14"/>
        <v>-21.72</v>
      </c>
      <c r="N168" s="26" t="str">
        <f t="shared" si="8"/>
        <v>0</v>
      </c>
      <c r="O168" s="10">
        <f t="shared" si="15"/>
        <v>-5.9319999999999995</v>
      </c>
      <c r="P168" s="52"/>
      <c r="Q168" s="52"/>
      <c r="R168" s="25"/>
      <c r="S168" s="53"/>
    </row>
    <row r="169" spans="2:19">
      <c r="B169" s="42">
        <v>166</v>
      </c>
      <c r="C169" s="45"/>
      <c r="D169" s="25"/>
      <c r="E169" s="25"/>
      <c r="F169" s="25"/>
      <c r="G169" s="25"/>
      <c r="H169" s="37"/>
      <c r="I169" s="131"/>
      <c r="J169" s="129">
        <f t="shared" si="13"/>
        <v>0</v>
      </c>
      <c r="K169" s="61" t="str">
        <f t="shared" si="16"/>
        <v>-</v>
      </c>
      <c r="L169" s="30"/>
      <c r="M169" s="7">
        <f t="shared" si="14"/>
        <v>-21.72</v>
      </c>
      <c r="N169" s="26" t="str">
        <f t="shared" si="8"/>
        <v>0</v>
      </c>
      <c r="O169" s="10">
        <f t="shared" si="15"/>
        <v>-5.9319999999999995</v>
      </c>
      <c r="P169" s="52"/>
      <c r="Q169" s="52"/>
      <c r="R169" s="25"/>
      <c r="S169" s="53"/>
    </row>
    <row r="170" spans="2:19">
      <c r="B170" s="42">
        <v>167</v>
      </c>
      <c r="C170" s="45"/>
      <c r="D170" s="25"/>
      <c r="E170" s="25"/>
      <c r="F170" s="25"/>
      <c r="G170" s="25"/>
      <c r="H170" s="37"/>
      <c r="I170" s="131"/>
      <c r="J170" s="129">
        <f t="shared" si="13"/>
        <v>0</v>
      </c>
      <c r="K170" s="61" t="str">
        <f t="shared" si="16"/>
        <v>-</v>
      </c>
      <c r="L170" s="30"/>
      <c r="M170" s="7">
        <f t="shared" si="14"/>
        <v>-21.72</v>
      </c>
      <c r="N170" s="26" t="str">
        <f t="shared" si="8"/>
        <v>0</v>
      </c>
      <c r="O170" s="10">
        <f t="shared" si="15"/>
        <v>-5.9319999999999995</v>
      </c>
      <c r="P170" s="52"/>
      <c r="Q170" s="52"/>
      <c r="R170" s="25"/>
      <c r="S170" s="53"/>
    </row>
    <row r="171" spans="2:19">
      <c r="B171" s="42">
        <v>168</v>
      </c>
      <c r="C171" s="45"/>
      <c r="D171" s="25"/>
      <c r="E171" s="25"/>
      <c r="F171" s="25"/>
      <c r="G171" s="25"/>
      <c r="H171" s="37"/>
      <c r="I171" s="131"/>
      <c r="J171" s="129">
        <f t="shared" si="13"/>
        <v>0</v>
      </c>
      <c r="K171" s="61" t="str">
        <f t="shared" si="16"/>
        <v>-</v>
      </c>
      <c r="L171" s="30"/>
      <c r="M171" s="7">
        <f t="shared" si="14"/>
        <v>-21.72</v>
      </c>
      <c r="N171" s="26" t="str">
        <f t="shared" si="8"/>
        <v>0</v>
      </c>
      <c r="O171" s="10">
        <f t="shared" si="15"/>
        <v>-5.9319999999999995</v>
      </c>
      <c r="P171" s="52"/>
      <c r="Q171" s="52"/>
      <c r="R171" s="25"/>
      <c r="S171" s="53"/>
    </row>
    <row r="172" spans="2:19">
      <c r="B172" s="42">
        <v>169</v>
      </c>
      <c r="C172" s="45"/>
      <c r="D172" s="25"/>
      <c r="E172" s="25"/>
      <c r="F172" s="25"/>
      <c r="G172" s="25"/>
      <c r="H172" s="37"/>
      <c r="I172" s="131"/>
      <c r="J172" s="129">
        <f t="shared" si="13"/>
        <v>0</v>
      </c>
      <c r="K172" s="61" t="str">
        <f t="shared" si="16"/>
        <v>-</v>
      </c>
      <c r="L172" s="30"/>
      <c r="M172" s="7">
        <f t="shared" si="14"/>
        <v>-21.72</v>
      </c>
      <c r="N172" s="26" t="str">
        <f t="shared" si="8"/>
        <v>0</v>
      </c>
      <c r="O172" s="10">
        <f t="shared" si="15"/>
        <v>-5.9319999999999995</v>
      </c>
      <c r="P172" s="52"/>
      <c r="Q172" s="52"/>
      <c r="R172" s="25"/>
      <c r="S172" s="53"/>
    </row>
    <row r="173" spans="2:19">
      <c r="B173" s="42">
        <v>170</v>
      </c>
      <c r="C173" s="45"/>
      <c r="D173" s="25"/>
      <c r="E173" s="25"/>
      <c r="F173" s="25"/>
      <c r="G173" s="25"/>
      <c r="H173" s="37"/>
      <c r="I173" s="131"/>
      <c r="J173" s="129">
        <f t="shared" si="13"/>
        <v>0</v>
      </c>
      <c r="K173" s="61" t="str">
        <f t="shared" si="16"/>
        <v>-</v>
      </c>
      <c r="L173" s="30"/>
      <c r="M173" s="7">
        <f t="shared" si="14"/>
        <v>-21.72</v>
      </c>
      <c r="N173" s="26" t="str">
        <f t="shared" si="8"/>
        <v>0</v>
      </c>
      <c r="O173" s="10">
        <f t="shared" si="15"/>
        <v>-5.9319999999999995</v>
      </c>
      <c r="P173" s="52"/>
      <c r="Q173" s="52"/>
      <c r="R173" s="25"/>
      <c r="S173" s="53"/>
    </row>
    <row r="174" spans="2:19">
      <c r="B174" s="42">
        <v>171</v>
      </c>
      <c r="C174" s="45"/>
      <c r="D174" s="25"/>
      <c r="E174" s="25"/>
      <c r="F174" s="25"/>
      <c r="G174" s="25"/>
      <c r="H174" s="37"/>
      <c r="I174" s="131"/>
      <c r="J174" s="129">
        <f t="shared" si="13"/>
        <v>0</v>
      </c>
      <c r="K174" s="61" t="str">
        <f t="shared" si="16"/>
        <v>-</v>
      </c>
      <c r="L174" s="30"/>
      <c r="M174" s="7">
        <f t="shared" si="14"/>
        <v>-21.72</v>
      </c>
      <c r="N174" s="26" t="str">
        <f t="shared" si="8"/>
        <v>0</v>
      </c>
      <c r="O174" s="10">
        <f t="shared" si="15"/>
        <v>-5.9319999999999995</v>
      </c>
      <c r="P174" s="52"/>
      <c r="Q174" s="52"/>
      <c r="R174" s="25"/>
      <c r="S174" s="53"/>
    </row>
    <row r="175" spans="2:19">
      <c r="B175" s="42">
        <v>172</v>
      </c>
      <c r="C175" s="45"/>
      <c r="D175" s="25"/>
      <c r="E175" s="25"/>
      <c r="F175" s="25"/>
      <c r="G175" s="25"/>
      <c r="H175" s="37"/>
      <c r="I175" s="131"/>
      <c r="J175" s="129">
        <f t="shared" si="13"/>
        <v>0</v>
      </c>
      <c r="K175" s="61" t="str">
        <f t="shared" si="16"/>
        <v>-</v>
      </c>
      <c r="L175" s="30"/>
      <c r="M175" s="7">
        <f t="shared" si="14"/>
        <v>-21.72</v>
      </c>
      <c r="N175" s="26" t="str">
        <f t="shared" si="8"/>
        <v>0</v>
      </c>
      <c r="O175" s="10">
        <f t="shared" si="15"/>
        <v>-5.9319999999999995</v>
      </c>
      <c r="P175" s="52"/>
      <c r="Q175" s="52"/>
      <c r="R175" s="25"/>
      <c r="S175" s="53"/>
    </row>
    <row r="176" spans="2:19">
      <c r="B176" s="42">
        <v>173</v>
      </c>
      <c r="C176" s="45"/>
      <c r="D176" s="25"/>
      <c r="E176" s="25"/>
      <c r="F176" s="25"/>
      <c r="G176" s="25"/>
      <c r="H176" s="37"/>
      <c r="I176" s="131"/>
      <c r="J176" s="129">
        <f t="shared" si="13"/>
        <v>0</v>
      </c>
      <c r="K176" s="61" t="str">
        <f t="shared" si="16"/>
        <v>-</v>
      </c>
      <c r="L176" s="30"/>
      <c r="M176" s="7">
        <f t="shared" si="14"/>
        <v>-21.72</v>
      </c>
      <c r="N176" s="26" t="str">
        <f t="shared" si="8"/>
        <v>0</v>
      </c>
      <c r="O176" s="10">
        <f t="shared" si="15"/>
        <v>-5.9319999999999995</v>
      </c>
      <c r="P176" s="52"/>
      <c r="Q176" s="52"/>
      <c r="R176" s="25"/>
      <c r="S176" s="53"/>
    </row>
    <row r="177" spans="2:19">
      <c r="B177" s="42">
        <v>174</v>
      </c>
      <c r="C177" s="45"/>
      <c r="D177" s="25"/>
      <c r="E177" s="25"/>
      <c r="F177" s="25"/>
      <c r="G177" s="25"/>
      <c r="H177" s="37"/>
      <c r="I177" s="131"/>
      <c r="J177" s="129">
        <f t="shared" si="13"/>
        <v>0</v>
      </c>
      <c r="K177" s="61" t="str">
        <f t="shared" si="16"/>
        <v>-</v>
      </c>
      <c r="L177" s="30"/>
      <c r="M177" s="7">
        <f t="shared" si="14"/>
        <v>-21.72</v>
      </c>
      <c r="N177" s="26" t="str">
        <f t="shared" si="8"/>
        <v>0</v>
      </c>
      <c r="O177" s="10">
        <f t="shared" si="15"/>
        <v>-5.9319999999999995</v>
      </c>
      <c r="P177" s="52"/>
      <c r="Q177" s="52"/>
      <c r="R177" s="25"/>
      <c r="S177" s="53"/>
    </row>
    <row r="178" spans="2:19">
      <c r="B178" s="42">
        <v>175</v>
      </c>
      <c r="C178" s="45"/>
      <c r="D178" s="25"/>
      <c r="E178" s="25"/>
      <c r="F178" s="25"/>
      <c r="G178" s="25"/>
      <c r="H178" s="37"/>
      <c r="I178" s="131"/>
      <c r="J178" s="129">
        <f t="shared" si="13"/>
        <v>0</v>
      </c>
      <c r="K178" s="61" t="str">
        <f t="shared" si="16"/>
        <v>-</v>
      </c>
      <c r="L178" s="30"/>
      <c r="M178" s="7">
        <f t="shared" si="14"/>
        <v>-21.72</v>
      </c>
      <c r="N178" s="26" t="str">
        <f t="shared" si="8"/>
        <v>0</v>
      </c>
      <c r="O178" s="10">
        <f t="shared" si="15"/>
        <v>-5.9319999999999995</v>
      </c>
      <c r="P178" s="52"/>
      <c r="Q178" s="52"/>
      <c r="R178" s="25"/>
      <c r="S178" s="53"/>
    </row>
    <row r="179" spans="2:19">
      <c r="B179" s="42">
        <v>176</v>
      </c>
      <c r="C179" s="45"/>
      <c r="D179" s="25"/>
      <c r="E179" s="25"/>
      <c r="F179" s="25"/>
      <c r="G179" s="25"/>
      <c r="H179" s="37"/>
      <c r="I179" s="131"/>
      <c r="J179" s="129">
        <f t="shared" si="13"/>
        <v>0</v>
      </c>
      <c r="K179" s="61" t="str">
        <f t="shared" si="16"/>
        <v>-</v>
      </c>
      <c r="L179" s="30"/>
      <c r="M179" s="7">
        <f t="shared" si="14"/>
        <v>-21.72</v>
      </c>
      <c r="N179" s="26" t="str">
        <f t="shared" si="8"/>
        <v>0</v>
      </c>
      <c r="O179" s="10">
        <f t="shared" si="15"/>
        <v>-5.9319999999999995</v>
      </c>
      <c r="P179" s="52"/>
      <c r="Q179" s="52"/>
      <c r="R179" s="25"/>
      <c r="S179" s="53"/>
    </row>
    <row r="180" spans="2:19">
      <c r="B180" s="42">
        <v>177</v>
      </c>
      <c r="C180" s="45"/>
      <c r="D180" s="25"/>
      <c r="E180" s="25"/>
      <c r="F180" s="25"/>
      <c r="G180" s="25"/>
      <c r="H180" s="37"/>
      <c r="I180" s="131"/>
      <c r="J180" s="129">
        <f t="shared" si="13"/>
        <v>0</v>
      </c>
      <c r="K180" s="61" t="str">
        <f t="shared" si="16"/>
        <v>-</v>
      </c>
      <c r="L180" s="30"/>
      <c r="M180" s="7">
        <f t="shared" si="14"/>
        <v>-21.72</v>
      </c>
      <c r="N180" s="26" t="str">
        <f t="shared" si="8"/>
        <v>0</v>
      </c>
      <c r="O180" s="10">
        <f t="shared" si="15"/>
        <v>-5.9319999999999995</v>
      </c>
      <c r="P180" s="52"/>
      <c r="Q180" s="52"/>
      <c r="R180" s="25"/>
      <c r="S180" s="53"/>
    </row>
    <row r="181" spans="2:19">
      <c r="B181" s="42">
        <v>178</v>
      </c>
      <c r="C181" s="45"/>
      <c r="D181" s="25"/>
      <c r="E181" s="25"/>
      <c r="F181" s="25"/>
      <c r="G181" s="25"/>
      <c r="H181" s="37"/>
      <c r="I181" s="131"/>
      <c r="J181" s="129">
        <f t="shared" si="13"/>
        <v>0</v>
      </c>
      <c r="K181" s="61" t="str">
        <f t="shared" si="16"/>
        <v>-</v>
      </c>
      <c r="L181" s="30"/>
      <c r="M181" s="7">
        <f t="shared" si="14"/>
        <v>-21.72</v>
      </c>
      <c r="N181" s="26" t="str">
        <f t="shared" si="8"/>
        <v>0</v>
      </c>
      <c r="O181" s="10">
        <f t="shared" si="15"/>
        <v>-5.9319999999999995</v>
      </c>
      <c r="P181" s="52"/>
      <c r="Q181" s="52"/>
      <c r="R181" s="25"/>
      <c r="S181" s="53"/>
    </row>
    <row r="182" spans="2:19">
      <c r="B182" s="42">
        <v>179</v>
      </c>
      <c r="C182" s="45"/>
      <c r="D182" s="25"/>
      <c r="E182" s="25"/>
      <c r="F182" s="25"/>
      <c r="G182" s="25"/>
      <c r="H182" s="37"/>
      <c r="I182" s="131"/>
      <c r="J182" s="129">
        <f t="shared" si="13"/>
        <v>0</v>
      </c>
      <c r="K182" s="61" t="str">
        <f t="shared" si="16"/>
        <v>-</v>
      </c>
      <c r="L182" s="30"/>
      <c r="M182" s="7">
        <f t="shared" si="14"/>
        <v>-21.72</v>
      </c>
      <c r="N182" s="26" t="str">
        <f t="shared" si="8"/>
        <v>0</v>
      </c>
      <c r="O182" s="10">
        <f t="shared" si="15"/>
        <v>-5.9319999999999995</v>
      </c>
      <c r="P182" s="52"/>
      <c r="Q182" s="52"/>
      <c r="R182" s="25"/>
      <c r="S182" s="53"/>
    </row>
    <row r="183" spans="2:19">
      <c r="B183" s="42">
        <v>180</v>
      </c>
      <c r="C183" s="45"/>
      <c r="D183" s="25"/>
      <c r="E183" s="25"/>
      <c r="F183" s="25"/>
      <c r="G183" s="25"/>
      <c r="H183" s="37"/>
      <c r="I183" s="131"/>
      <c r="J183" s="129">
        <f t="shared" si="13"/>
        <v>0</v>
      </c>
      <c r="K183" s="61" t="str">
        <f t="shared" si="16"/>
        <v>-</v>
      </c>
      <c r="L183" s="30"/>
      <c r="M183" s="7">
        <f t="shared" si="14"/>
        <v>-21.72</v>
      </c>
      <c r="N183" s="26" t="str">
        <f t="shared" si="8"/>
        <v>0</v>
      </c>
      <c r="O183" s="10">
        <f t="shared" si="15"/>
        <v>-5.9319999999999995</v>
      </c>
      <c r="P183" s="52"/>
      <c r="Q183" s="52"/>
      <c r="R183" s="25"/>
      <c r="S183" s="53"/>
    </row>
    <row r="184" spans="2:19">
      <c r="B184" s="42">
        <v>181</v>
      </c>
      <c r="C184" s="45"/>
      <c r="D184" s="25"/>
      <c r="E184" s="25"/>
      <c r="F184" s="25"/>
      <c r="G184" s="25"/>
      <c r="H184" s="37"/>
      <c r="I184" s="131"/>
      <c r="J184" s="129">
        <f t="shared" si="13"/>
        <v>0</v>
      </c>
      <c r="K184" s="61" t="str">
        <f t="shared" si="16"/>
        <v>-</v>
      </c>
      <c r="L184" s="30"/>
      <c r="M184" s="7">
        <f t="shared" si="14"/>
        <v>-21.72</v>
      </c>
      <c r="N184" s="26" t="str">
        <f t="shared" si="8"/>
        <v>0</v>
      </c>
      <c r="O184" s="10">
        <f t="shared" si="15"/>
        <v>-5.9319999999999995</v>
      </c>
      <c r="P184" s="52"/>
      <c r="Q184" s="52"/>
      <c r="R184" s="25"/>
      <c r="S184" s="53"/>
    </row>
    <row r="185" spans="2:19">
      <c r="B185" s="42">
        <v>182</v>
      </c>
      <c r="C185" s="45"/>
      <c r="D185" s="25"/>
      <c r="E185" s="25"/>
      <c r="F185" s="25"/>
      <c r="G185" s="25"/>
      <c r="H185" s="37"/>
      <c r="I185" s="131"/>
      <c r="J185" s="129">
        <f t="shared" si="13"/>
        <v>0</v>
      </c>
      <c r="K185" s="61" t="str">
        <f t="shared" si="16"/>
        <v>-</v>
      </c>
      <c r="L185" s="30"/>
      <c r="M185" s="7">
        <f t="shared" si="14"/>
        <v>-21.72</v>
      </c>
      <c r="N185" s="26" t="str">
        <f t="shared" si="8"/>
        <v>0</v>
      </c>
      <c r="O185" s="10">
        <f t="shared" si="15"/>
        <v>-5.9319999999999995</v>
      </c>
      <c r="P185" s="52"/>
      <c r="Q185" s="52"/>
      <c r="R185" s="25"/>
      <c r="S185" s="53"/>
    </row>
    <row r="186" spans="2:19">
      <c r="B186" s="42">
        <v>183</v>
      </c>
      <c r="C186" s="45"/>
      <c r="D186" s="25"/>
      <c r="E186" s="25"/>
      <c r="F186" s="25"/>
      <c r="G186" s="25"/>
      <c r="H186" s="37"/>
      <c r="I186" s="131"/>
      <c r="J186" s="129">
        <f t="shared" si="13"/>
        <v>0</v>
      </c>
      <c r="K186" s="61" t="str">
        <f t="shared" si="16"/>
        <v>-</v>
      </c>
      <c r="L186" s="30"/>
      <c r="M186" s="7">
        <f t="shared" si="14"/>
        <v>-21.72</v>
      </c>
      <c r="N186" s="26" t="str">
        <f t="shared" si="8"/>
        <v>0</v>
      </c>
      <c r="O186" s="10">
        <f t="shared" si="15"/>
        <v>-5.9319999999999995</v>
      </c>
      <c r="P186" s="52"/>
      <c r="Q186" s="52"/>
      <c r="R186" s="25"/>
      <c r="S186" s="53"/>
    </row>
    <row r="187" spans="2:19">
      <c r="B187" s="42">
        <v>184</v>
      </c>
      <c r="C187" s="45"/>
      <c r="D187" s="25"/>
      <c r="E187" s="25"/>
      <c r="F187" s="25"/>
      <c r="G187" s="25"/>
      <c r="H187" s="37"/>
      <c r="I187" s="131"/>
      <c r="J187" s="129">
        <f t="shared" si="13"/>
        <v>0</v>
      </c>
      <c r="K187" s="61" t="str">
        <f t="shared" si="16"/>
        <v>-</v>
      </c>
      <c r="L187" s="30"/>
      <c r="M187" s="7">
        <f t="shared" si="14"/>
        <v>-21.72</v>
      </c>
      <c r="N187" s="26" t="str">
        <f t="shared" si="8"/>
        <v>0</v>
      </c>
      <c r="O187" s="10">
        <f t="shared" si="15"/>
        <v>-5.9319999999999995</v>
      </c>
      <c r="P187" s="52"/>
      <c r="Q187" s="52"/>
      <c r="R187" s="25"/>
      <c r="S187" s="53"/>
    </row>
    <row r="188" spans="2:19">
      <c r="B188" s="42">
        <v>185</v>
      </c>
      <c r="C188" s="45"/>
      <c r="D188" s="25"/>
      <c r="E188" s="25"/>
      <c r="F188" s="25"/>
      <c r="G188" s="25"/>
      <c r="H188" s="37"/>
      <c r="I188" s="131"/>
      <c r="J188" s="129">
        <f t="shared" si="13"/>
        <v>0</v>
      </c>
      <c r="K188" s="61" t="str">
        <f t="shared" si="16"/>
        <v>-</v>
      </c>
      <c r="L188" s="30"/>
      <c r="M188" s="7">
        <f t="shared" si="14"/>
        <v>-21.72</v>
      </c>
      <c r="N188" s="26" t="str">
        <f t="shared" si="8"/>
        <v>0</v>
      </c>
      <c r="O188" s="10">
        <f t="shared" si="15"/>
        <v>-5.9319999999999995</v>
      </c>
      <c r="P188" s="52"/>
      <c r="Q188" s="52"/>
      <c r="R188" s="25"/>
      <c r="S188" s="53"/>
    </row>
    <row r="189" spans="2:19">
      <c r="B189" s="42">
        <v>186</v>
      </c>
      <c r="C189" s="45"/>
      <c r="D189" s="25"/>
      <c r="E189" s="25"/>
      <c r="F189" s="25"/>
      <c r="G189" s="25"/>
      <c r="H189" s="37"/>
      <c r="I189" s="131"/>
      <c r="J189" s="129">
        <f t="shared" si="13"/>
        <v>0</v>
      </c>
      <c r="K189" s="61" t="str">
        <f t="shared" si="16"/>
        <v>-</v>
      </c>
      <c r="L189" s="30"/>
      <c r="M189" s="7">
        <f t="shared" si="14"/>
        <v>-21.72</v>
      </c>
      <c r="N189" s="26" t="str">
        <f t="shared" si="8"/>
        <v>0</v>
      </c>
      <c r="O189" s="10">
        <f t="shared" si="15"/>
        <v>-5.9319999999999995</v>
      </c>
      <c r="P189" s="52"/>
      <c r="Q189" s="52"/>
      <c r="R189" s="25"/>
      <c r="S189" s="53"/>
    </row>
    <row r="190" spans="2:19">
      <c r="B190" s="42">
        <v>187</v>
      </c>
      <c r="C190" s="45"/>
      <c r="D190" s="25"/>
      <c r="E190" s="25"/>
      <c r="F190" s="25"/>
      <c r="G190" s="25"/>
      <c r="H190" s="37"/>
      <c r="I190" s="131"/>
      <c r="J190" s="129">
        <f t="shared" si="13"/>
        <v>0</v>
      </c>
      <c r="K190" s="61" t="str">
        <f t="shared" si="16"/>
        <v>-</v>
      </c>
      <c r="L190" s="30"/>
      <c r="M190" s="7">
        <f t="shared" si="14"/>
        <v>-21.72</v>
      </c>
      <c r="N190" s="26" t="str">
        <f t="shared" si="8"/>
        <v>0</v>
      </c>
      <c r="O190" s="10">
        <f t="shared" si="15"/>
        <v>-5.9319999999999995</v>
      </c>
      <c r="P190" s="52"/>
      <c r="Q190" s="52"/>
      <c r="R190" s="25"/>
      <c r="S190" s="53"/>
    </row>
    <row r="191" spans="2:19">
      <c r="B191" s="42">
        <v>188</v>
      </c>
      <c r="C191" s="45"/>
      <c r="D191" s="25"/>
      <c r="E191" s="25"/>
      <c r="F191" s="25"/>
      <c r="G191" s="25"/>
      <c r="H191" s="37"/>
      <c r="I191" s="131"/>
      <c r="J191" s="129">
        <f t="shared" si="13"/>
        <v>0</v>
      </c>
      <c r="K191" s="61" t="str">
        <f t="shared" si="16"/>
        <v>-</v>
      </c>
      <c r="L191" s="30"/>
      <c r="M191" s="7">
        <f t="shared" si="14"/>
        <v>-21.72</v>
      </c>
      <c r="N191" s="26" t="str">
        <f t="shared" si="8"/>
        <v>0</v>
      </c>
      <c r="O191" s="10">
        <f t="shared" si="15"/>
        <v>-5.9319999999999995</v>
      </c>
      <c r="P191" s="52"/>
      <c r="Q191" s="52"/>
      <c r="R191" s="25"/>
      <c r="S191" s="53"/>
    </row>
    <row r="192" spans="2:19">
      <c r="B192" s="42">
        <v>189</v>
      </c>
      <c r="C192" s="45"/>
      <c r="D192" s="25"/>
      <c r="E192" s="25"/>
      <c r="F192" s="25"/>
      <c r="G192" s="25"/>
      <c r="H192" s="37"/>
      <c r="I192" s="131"/>
      <c r="J192" s="129">
        <f t="shared" si="13"/>
        <v>0</v>
      </c>
      <c r="K192" s="61" t="str">
        <f t="shared" si="16"/>
        <v>-</v>
      </c>
      <c r="L192" s="30"/>
      <c r="M192" s="7">
        <f t="shared" si="14"/>
        <v>-21.72</v>
      </c>
      <c r="N192" s="26" t="str">
        <f t="shared" si="8"/>
        <v>0</v>
      </c>
      <c r="O192" s="10">
        <f t="shared" si="15"/>
        <v>-5.9319999999999995</v>
      </c>
      <c r="P192" s="52"/>
      <c r="Q192" s="52"/>
      <c r="R192" s="25"/>
      <c r="S192" s="53"/>
    </row>
    <row r="193" spans="2:19">
      <c r="B193" s="42">
        <v>190</v>
      </c>
      <c r="C193" s="45"/>
      <c r="D193" s="25"/>
      <c r="E193" s="25"/>
      <c r="F193" s="25"/>
      <c r="G193" s="25"/>
      <c r="H193" s="37"/>
      <c r="I193" s="131"/>
      <c r="J193" s="129">
        <f t="shared" si="13"/>
        <v>0</v>
      </c>
      <c r="K193" s="61" t="str">
        <f t="shared" si="16"/>
        <v>-</v>
      </c>
      <c r="L193" s="30"/>
      <c r="M193" s="7">
        <f t="shared" si="14"/>
        <v>-21.72</v>
      </c>
      <c r="N193" s="26" t="str">
        <f t="shared" si="8"/>
        <v>0</v>
      </c>
      <c r="O193" s="10">
        <f t="shared" si="15"/>
        <v>-5.9319999999999995</v>
      </c>
      <c r="P193" s="52"/>
      <c r="Q193" s="52"/>
      <c r="R193" s="25"/>
      <c r="S193" s="53"/>
    </row>
    <row r="194" spans="2:19">
      <c r="B194" s="42">
        <v>191</v>
      </c>
      <c r="C194" s="45"/>
      <c r="D194" s="25"/>
      <c r="E194" s="25"/>
      <c r="F194" s="25"/>
      <c r="G194" s="25"/>
      <c r="H194" s="37"/>
      <c r="I194" s="131"/>
      <c r="J194" s="129">
        <f t="shared" si="13"/>
        <v>0</v>
      </c>
      <c r="K194" s="61" t="str">
        <f t="shared" si="16"/>
        <v>-</v>
      </c>
      <c r="L194" s="30"/>
      <c r="M194" s="7">
        <f t="shared" si="14"/>
        <v>-21.72</v>
      </c>
      <c r="N194" s="26" t="str">
        <f t="shared" si="8"/>
        <v>0</v>
      </c>
      <c r="O194" s="10">
        <f t="shared" si="15"/>
        <v>-5.9319999999999995</v>
      </c>
      <c r="P194" s="52"/>
      <c r="Q194" s="52"/>
      <c r="R194" s="25"/>
      <c r="S194" s="53"/>
    </row>
    <row r="195" spans="2:19">
      <c r="B195" s="42">
        <v>192</v>
      </c>
      <c r="C195" s="45"/>
      <c r="D195" s="25"/>
      <c r="E195" s="25"/>
      <c r="F195" s="25"/>
      <c r="G195" s="25"/>
      <c r="H195" s="37"/>
      <c r="I195" s="131"/>
      <c r="J195" s="129">
        <f t="shared" si="13"/>
        <v>0</v>
      </c>
      <c r="K195" s="61" t="str">
        <f t="shared" si="16"/>
        <v>-</v>
      </c>
      <c r="L195" s="30"/>
      <c r="M195" s="7">
        <f t="shared" si="14"/>
        <v>-21.72</v>
      </c>
      <c r="N195" s="26" t="str">
        <f t="shared" si="8"/>
        <v>0</v>
      </c>
      <c r="O195" s="10">
        <f t="shared" si="15"/>
        <v>-5.9319999999999995</v>
      </c>
      <c r="P195" s="52"/>
      <c r="Q195" s="52"/>
      <c r="R195" s="25"/>
      <c r="S195" s="53"/>
    </row>
    <row r="196" spans="2:19">
      <c r="B196" s="42">
        <v>193</v>
      </c>
      <c r="C196" s="45"/>
      <c r="D196" s="25"/>
      <c r="E196" s="25"/>
      <c r="F196" s="25"/>
      <c r="G196" s="25"/>
      <c r="H196" s="37"/>
      <c r="I196" s="131"/>
      <c r="J196" s="129">
        <f t="shared" si="13"/>
        <v>0</v>
      </c>
      <c r="K196" s="61" t="str">
        <f t="shared" si="16"/>
        <v>-</v>
      </c>
      <c r="L196" s="30"/>
      <c r="M196" s="7">
        <f t="shared" si="14"/>
        <v>-21.72</v>
      </c>
      <c r="N196" s="26" t="str">
        <f t="shared" si="8"/>
        <v>0</v>
      </c>
      <c r="O196" s="10">
        <f t="shared" si="15"/>
        <v>-5.9319999999999995</v>
      </c>
      <c r="P196" s="52"/>
      <c r="Q196" s="52"/>
      <c r="R196" s="25"/>
      <c r="S196" s="53"/>
    </row>
    <row r="197" spans="2:19">
      <c r="B197" s="42">
        <v>194</v>
      </c>
      <c r="C197" s="45"/>
      <c r="D197" s="25"/>
      <c r="E197" s="25"/>
      <c r="F197" s="25"/>
      <c r="G197" s="25"/>
      <c r="H197" s="37"/>
      <c r="I197" s="131"/>
      <c r="J197" s="129">
        <f t="shared" ref="J197:J260" si="17">(H197-1)*I197</f>
        <v>0</v>
      </c>
      <c r="K197" s="61" t="str">
        <f t="shared" si="16"/>
        <v>-</v>
      </c>
      <c r="L197" s="30"/>
      <c r="M197" s="7">
        <f t="shared" si="14"/>
        <v>-21.72</v>
      </c>
      <c r="N197" s="26" t="str">
        <f t="shared" si="8"/>
        <v>0</v>
      </c>
      <c r="O197" s="10">
        <f t="shared" si="15"/>
        <v>-5.9319999999999995</v>
      </c>
      <c r="P197" s="52"/>
      <c r="Q197" s="52"/>
      <c r="R197" s="25"/>
      <c r="S197" s="53"/>
    </row>
    <row r="198" spans="2:19">
      <c r="B198" s="42">
        <v>195</v>
      </c>
      <c r="C198" s="45"/>
      <c r="D198" s="25"/>
      <c r="E198" s="25"/>
      <c r="F198" s="25"/>
      <c r="G198" s="25"/>
      <c r="H198" s="37"/>
      <c r="I198" s="131"/>
      <c r="J198" s="129">
        <f t="shared" si="17"/>
        <v>0</v>
      </c>
      <c r="K198" s="61" t="str">
        <f t="shared" si="16"/>
        <v>-</v>
      </c>
      <c r="L198" s="30"/>
      <c r="M198" s="7">
        <f t="shared" si="14"/>
        <v>-21.72</v>
      </c>
      <c r="N198" s="26" t="str">
        <f t="shared" si="8"/>
        <v>0</v>
      </c>
      <c r="O198" s="10">
        <f t="shared" si="15"/>
        <v>-5.9319999999999995</v>
      </c>
      <c r="P198" s="52"/>
      <c r="Q198" s="52"/>
      <c r="R198" s="25"/>
      <c r="S198" s="53"/>
    </row>
    <row r="199" spans="2:19">
      <c r="B199" s="42">
        <v>196</v>
      </c>
      <c r="C199" s="45"/>
      <c r="D199" s="25"/>
      <c r="E199" s="25"/>
      <c r="F199" s="25"/>
      <c r="G199" s="25"/>
      <c r="H199" s="37"/>
      <c r="I199" s="131"/>
      <c r="J199" s="129">
        <f t="shared" si="17"/>
        <v>0</v>
      </c>
      <c r="K199" s="61" t="str">
        <f t="shared" si="16"/>
        <v>-</v>
      </c>
      <c r="L199" s="30"/>
      <c r="M199" s="7">
        <f t="shared" ref="M199:M262" si="18">L199+M198</f>
        <v>-21.72</v>
      </c>
      <c r="N199" s="26" t="str">
        <f t="shared" si="8"/>
        <v>0</v>
      </c>
      <c r="O199" s="10">
        <f t="shared" ref="O199:O262" si="19">N199+O198</f>
        <v>-5.9319999999999995</v>
      </c>
      <c r="P199" s="52"/>
      <c r="Q199" s="52"/>
      <c r="R199" s="25"/>
      <c r="S199" s="53"/>
    </row>
    <row r="200" spans="2:19">
      <c r="B200" s="42">
        <v>197</v>
      </c>
      <c r="C200" s="45"/>
      <c r="D200" s="25"/>
      <c r="E200" s="25"/>
      <c r="F200" s="25"/>
      <c r="G200" s="25"/>
      <c r="H200" s="37"/>
      <c r="I200" s="131"/>
      <c r="J200" s="129">
        <f t="shared" si="17"/>
        <v>0</v>
      </c>
      <c r="K200" s="61" t="str">
        <f t="shared" si="16"/>
        <v>-</v>
      </c>
      <c r="L200" s="30"/>
      <c r="M200" s="7">
        <f t="shared" si="18"/>
        <v>-21.72</v>
      </c>
      <c r="N200" s="26" t="str">
        <f t="shared" si="8"/>
        <v>0</v>
      </c>
      <c r="O200" s="10">
        <f t="shared" si="19"/>
        <v>-5.9319999999999995</v>
      </c>
      <c r="P200" s="52"/>
      <c r="Q200" s="52"/>
      <c r="R200" s="25"/>
      <c r="S200" s="53"/>
    </row>
    <row r="201" spans="2:19">
      <c r="B201" s="42">
        <v>198</v>
      </c>
      <c r="C201" s="45"/>
      <c r="D201" s="25"/>
      <c r="E201" s="25"/>
      <c r="F201" s="25"/>
      <c r="G201" s="25"/>
      <c r="H201" s="37"/>
      <c r="I201" s="131"/>
      <c r="J201" s="129">
        <f t="shared" si="17"/>
        <v>0</v>
      </c>
      <c r="K201" s="61" t="str">
        <f t="shared" si="16"/>
        <v>-</v>
      </c>
      <c r="L201" s="30"/>
      <c r="M201" s="7">
        <f t="shared" si="18"/>
        <v>-21.72</v>
      </c>
      <c r="N201" s="26" t="str">
        <f t="shared" si="8"/>
        <v>0</v>
      </c>
      <c r="O201" s="10">
        <f t="shared" si="19"/>
        <v>-5.9319999999999995</v>
      </c>
      <c r="P201" s="52"/>
      <c r="Q201" s="52"/>
      <c r="R201" s="25"/>
      <c r="S201" s="53"/>
    </row>
    <row r="202" spans="2:19">
      <c r="B202" s="42">
        <v>199</v>
      </c>
      <c r="C202" s="45"/>
      <c r="D202" s="25"/>
      <c r="E202" s="25"/>
      <c r="F202" s="25"/>
      <c r="G202" s="25"/>
      <c r="H202" s="37"/>
      <c r="I202" s="131"/>
      <c r="J202" s="129">
        <f t="shared" si="17"/>
        <v>0</v>
      </c>
      <c r="K202" s="61" t="str">
        <f t="shared" si="16"/>
        <v>-</v>
      </c>
      <c r="L202" s="30"/>
      <c r="M202" s="7">
        <f t="shared" si="18"/>
        <v>-21.72</v>
      </c>
      <c r="N202" s="26" t="str">
        <f t="shared" si="8"/>
        <v>0</v>
      </c>
      <c r="O202" s="10">
        <f t="shared" si="19"/>
        <v>-5.9319999999999995</v>
      </c>
      <c r="P202" s="52"/>
      <c r="Q202" s="52"/>
      <c r="R202" s="25"/>
      <c r="S202" s="53"/>
    </row>
    <row r="203" spans="2:19">
      <c r="B203" s="42">
        <v>200</v>
      </c>
      <c r="C203" s="45"/>
      <c r="D203" s="25"/>
      <c r="E203" s="25"/>
      <c r="F203" s="25"/>
      <c r="G203" s="25"/>
      <c r="H203" s="37"/>
      <c r="I203" s="131"/>
      <c r="J203" s="129">
        <f t="shared" si="17"/>
        <v>0</v>
      </c>
      <c r="K203" s="61" t="str">
        <f t="shared" si="16"/>
        <v>-</v>
      </c>
      <c r="L203" s="30"/>
      <c r="M203" s="7">
        <f t="shared" si="18"/>
        <v>-21.72</v>
      </c>
      <c r="N203" s="26" t="str">
        <f t="shared" si="8"/>
        <v>0</v>
      </c>
      <c r="O203" s="10">
        <f t="shared" si="19"/>
        <v>-5.9319999999999995</v>
      </c>
      <c r="P203" s="52"/>
      <c r="Q203" s="52"/>
      <c r="R203" s="25"/>
      <c r="S203" s="53"/>
    </row>
    <row r="204" spans="2:19">
      <c r="B204" s="42">
        <v>201</v>
      </c>
      <c r="C204" s="45"/>
      <c r="D204" s="25"/>
      <c r="E204" s="25"/>
      <c r="F204" s="25"/>
      <c r="G204" s="25"/>
      <c r="H204" s="37"/>
      <c r="I204" s="131"/>
      <c r="J204" s="129">
        <f t="shared" si="17"/>
        <v>0</v>
      </c>
      <c r="K204" s="61" t="str">
        <f t="shared" si="16"/>
        <v>-</v>
      </c>
      <c r="L204" s="30"/>
      <c r="M204" s="7">
        <f t="shared" si="18"/>
        <v>-21.72</v>
      </c>
      <c r="N204" s="26" t="str">
        <f t="shared" si="8"/>
        <v>0</v>
      </c>
      <c r="O204" s="10">
        <f t="shared" si="19"/>
        <v>-5.9319999999999995</v>
      </c>
      <c r="P204" s="52"/>
      <c r="Q204" s="52"/>
      <c r="R204" s="25"/>
      <c r="S204" s="53"/>
    </row>
    <row r="205" spans="2:19">
      <c r="B205" s="42">
        <v>202</v>
      </c>
      <c r="C205" s="45"/>
      <c r="D205" s="25"/>
      <c r="E205" s="25"/>
      <c r="F205" s="25"/>
      <c r="G205" s="25"/>
      <c r="H205" s="37"/>
      <c r="I205" s="131"/>
      <c r="J205" s="129">
        <f t="shared" si="17"/>
        <v>0</v>
      </c>
      <c r="K205" s="61" t="str">
        <f t="shared" si="16"/>
        <v>-</v>
      </c>
      <c r="L205" s="30"/>
      <c r="M205" s="7">
        <f t="shared" si="18"/>
        <v>-21.72</v>
      </c>
      <c r="N205" s="26" t="str">
        <f t="shared" si="8"/>
        <v>0</v>
      </c>
      <c r="O205" s="10">
        <f t="shared" si="19"/>
        <v>-5.9319999999999995</v>
      </c>
      <c r="P205" s="52"/>
      <c r="Q205" s="52"/>
      <c r="R205" s="25"/>
      <c r="S205" s="53"/>
    </row>
    <row r="206" spans="2:19">
      <c r="B206" s="42">
        <v>203</v>
      </c>
      <c r="C206" s="45"/>
      <c r="D206" s="25"/>
      <c r="E206" s="25"/>
      <c r="F206" s="25"/>
      <c r="G206" s="25"/>
      <c r="H206" s="37"/>
      <c r="I206" s="131"/>
      <c r="J206" s="129">
        <f t="shared" si="17"/>
        <v>0</v>
      </c>
      <c r="K206" s="61" t="str">
        <f t="shared" si="16"/>
        <v>-</v>
      </c>
      <c r="L206" s="30"/>
      <c r="M206" s="7">
        <f t="shared" si="18"/>
        <v>-21.72</v>
      </c>
      <c r="N206" s="26" t="str">
        <f t="shared" si="8"/>
        <v>0</v>
      </c>
      <c r="O206" s="10">
        <f t="shared" si="19"/>
        <v>-5.9319999999999995</v>
      </c>
      <c r="P206" s="52"/>
      <c r="Q206" s="52"/>
      <c r="R206" s="25"/>
      <c r="S206" s="53"/>
    </row>
    <row r="207" spans="2:19">
      <c r="B207" s="42">
        <v>204</v>
      </c>
      <c r="C207" s="45"/>
      <c r="D207" s="25"/>
      <c r="E207" s="25"/>
      <c r="F207" s="25"/>
      <c r="G207" s="25"/>
      <c r="H207" s="37"/>
      <c r="I207" s="131"/>
      <c r="J207" s="129">
        <f t="shared" si="17"/>
        <v>0</v>
      </c>
      <c r="K207" s="61" t="str">
        <f t="shared" si="16"/>
        <v>-</v>
      </c>
      <c r="L207" s="30"/>
      <c r="M207" s="7">
        <f t="shared" si="18"/>
        <v>-21.72</v>
      </c>
      <c r="N207" s="26" t="str">
        <f t="shared" si="8"/>
        <v>0</v>
      </c>
      <c r="O207" s="10">
        <f t="shared" si="19"/>
        <v>-5.9319999999999995</v>
      </c>
      <c r="P207" s="52"/>
      <c r="Q207" s="52"/>
      <c r="R207" s="25"/>
      <c r="S207" s="53"/>
    </row>
    <row r="208" spans="2:19">
      <c r="B208" s="42">
        <v>205</v>
      </c>
      <c r="C208" s="45"/>
      <c r="D208" s="25"/>
      <c r="E208" s="25"/>
      <c r="F208" s="25"/>
      <c r="G208" s="25"/>
      <c r="H208" s="37"/>
      <c r="I208" s="131"/>
      <c r="J208" s="129">
        <f t="shared" si="17"/>
        <v>0</v>
      </c>
      <c r="K208" s="61" t="str">
        <f t="shared" si="16"/>
        <v>-</v>
      </c>
      <c r="L208" s="30"/>
      <c r="M208" s="7">
        <f t="shared" si="18"/>
        <v>-21.72</v>
      </c>
      <c r="N208" s="26" t="str">
        <f t="shared" si="8"/>
        <v>0</v>
      </c>
      <c r="O208" s="10">
        <f t="shared" si="19"/>
        <v>-5.9319999999999995</v>
      </c>
      <c r="P208" s="52"/>
      <c r="Q208" s="52"/>
      <c r="R208" s="25"/>
      <c r="S208" s="53"/>
    </row>
    <row r="209" spans="2:21">
      <c r="B209" s="42">
        <v>206</v>
      </c>
      <c r="C209" s="45"/>
      <c r="D209" s="25"/>
      <c r="E209" s="25"/>
      <c r="F209" s="25"/>
      <c r="G209" s="25"/>
      <c r="H209" s="37"/>
      <c r="I209" s="131"/>
      <c r="J209" s="129">
        <f t="shared" si="17"/>
        <v>0</v>
      </c>
      <c r="K209" s="61" t="str">
        <f t="shared" si="16"/>
        <v>-</v>
      </c>
      <c r="L209" s="30"/>
      <c r="M209" s="7">
        <f t="shared" si="18"/>
        <v>-21.72</v>
      </c>
      <c r="N209" s="26" t="str">
        <f t="shared" si="8"/>
        <v>0</v>
      </c>
      <c r="O209" s="10">
        <f t="shared" si="19"/>
        <v>-5.9319999999999995</v>
      </c>
      <c r="P209" s="52"/>
      <c r="Q209" s="52"/>
      <c r="R209" s="25"/>
      <c r="S209" s="53"/>
    </row>
    <row r="210" spans="2:21">
      <c r="B210" s="42">
        <v>207</v>
      </c>
      <c r="C210" s="45"/>
      <c r="D210" s="25"/>
      <c r="E210" s="25"/>
      <c r="F210" s="25"/>
      <c r="G210" s="25"/>
      <c r="H210" s="37"/>
      <c r="I210" s="131"/>
      <c r="J210" s="129">
        <f t="shared" si="17"/>
        <v>0</v>
      </c>
      <c r="K210" s="61" t="str">
        <f t="shared" si="16"/>
        <v>-</v>
      </c>
      <c r="L210" s="30"/>
      <c r="M210" s="7">
        <f t="shared" si="18"/>
        <v>-21.72</v>
      </c>
      <c r="N210" s="26" t="str">
        <f t="shared" si="8"/>
        <v>0</v>
      </c>
      <c r="O210" s="10">
        <f t="shared" si="19"/>
        <v>-5.9319999999999995</v>
      </c>
      <c r="P210" s="52"/>
      <c r="Q210" s="52"/>
      <c r="R210" s="25"/>
      <c r="S210" s="53"/>
    </row>
    <row r="211" spans="2:21">
      <c r="B211" s="42">
        <v>208</v>
      </c>
      <c r="C211" s="45"/>
      <c r="D211" s="25"/>
      <c r="E211" s="25"/>
      <c r="F211" s="25"/>
      <c r="G211" s="25"/>
      <c r="H211" s="37"/>
      <c r="I211" s="131"/>
      <c r="J211" s="129">
        <f t="shared" si="17"/>
        <v>0</v>
      </c>
      <c r="K211" s="61" t="str">
        <f t="shared" si="16"/>
        <v>-</v>
      </c>
      <c r="L211" s="30"/>
      <c r="M211" s="7">
        <f t="shared" si="18"/>
        <v>-21.72</v>
      </c>
      <c r="N211" s="26" t="str">
        <f t="shared" si="8"/>
        <v>0</v>
      </c>
      <c r="O211" s="10">
        <f t="shared" si="19"/>
        <v>-5.9319999999999995</v>
      </c>
      <c r="P211" s="52"/>
      <c r="Q211" s="52"/>
      <c r="R211" s="25"/>
      <c r="S211" s="53"/>
    </row>
    <row r="212" spans="2:21">
      <c r="B212" s="42">
        <v>209</v>
      </c>
      <c r="C212" s="45"/>
      <c r="D212" s="25"/>
      <c r="E212" s="25"/>
      <c r="F212" s="25"/>
      <c r="G212" s="25"/>
      <c r="H212" s="37"/>
      <c r="I212" s="131"/>
      <c r="J212" s="129">
        <f t="shared" si="17"/>
        <v>0</v>
      </c>
      <c r="K212" s="61" t="str">
        <f t="shared" si="16"/>
        <v>-</v>
      </c>
      <c r="L212" s="30"/>
      <c r="M212" s="7">
        <f t="shared" si="18"/>
        <v>-21.72</v>
      </c>
      <c r="N212" s="26" t="str">
        <f t="shared" si="8"/>
        <v>0</v>
      </c>
      <c r="O212" s="10">
        <f t="shared" si="19"/>
        <v>-5.9319999999999995</v>
      </c>
      <c r="P212" s="52"/>
      <c r="Q212" s="52"/>
      <c r="R212" s="25"/>
      <c r="S212" s="53"/>
    </row>
    <row r="213" spans="2:21">
      <c r="B213" s="42">
        <v>210</v>
      </c>
      <c r="C213" s="45"/>
      <c r="D213" s="25"/>
      <c r="E213" s="25"/>
      <c r="F213" s="25"/>
      <c r="G213" s="25"/>
      <c r="H213" s="37"/>
      <c r="I213" s="131"/>
      <c r="J213" s="129">
        <f t="shared" si="17"/>
        <v>0</v>
      </c>
      <c r="K213" s="61" t="str">
        <f t="shared" si="16"/>
        <v>-</v>
      </c>
      <c r="L213" s="30"/>
      <c r="M213" s="7">
        <f t="shared" si="18"/>
        <v>-21.72</v>
      </c>
      <c r="N213" s="26" t="str">
        <f t="shared" si="8"/>
        <v>0</v>
      </c>
      <c r="O213" s="10">
        <f t="shared" si="19"/>
        <v>-5.9319999999999995</v>
      </c>
      <c r="P213" s="52"/>
      <c r="Q213" s="52"/>
      <c r="R213" s="25"/>
      <c r="S213" s="53"/>
    </row>
    <row r="214" spans="2:21">
      <c r="B214" s="42">
        <v>211</v>
      </c>
      <c r="C214" s="45"/>
      <c r="D214" s="25"/>
      <c r="E214" s="25"/>
      <c r="F214" s="25"/>
      <c r="G214" s="25"/>
      <c r="H214" s="37"/>
      <c r="I214" s="131"/>
      <c r="J214" s="129">
        <f t="shared" si="17"/>
        <v>0</v>
      </c>
      <c r="K214" s="61" t="str">
        <f t="shared" si="16"/>
        <v>-</v>
      </c>
      <c r="L214" s="30"/>
      <c r="M214" s="7">
        <f t="shared" si="18"/>
        <v>-21.72</v>
      </c>
      <c r="N214" s="26" t="str">
        <f t="shared" ref="N214:N277" si="20">IFERROR(((L214/G214)*100),"0")</f>
        <v>0</v>
      </c>
      <c r="O214" s="10">
        <f t="shared" si="19"/>
        <v>-5.9319999999999995</v>
      </c>
      <c r="P214" s="52"/>
      <c r="Q214" s="52"/>
      <c r="R214" s="25"/>
      <c r="S214" s="53"/>
    </row>
    <row r="215" spans="2:21">
      <c r="B215" s="42">
        <v>212</v>
      </c>
      <c r="C215" s="45"/>
      <c r="D215" s="25"/>
      <c r="E215" s="25"/>
      <c r="F215" s="25"/>
      <c r="G215" s="25"/>
      <c r="H215" s="37"/>
      <c r="I215" s="131"/>
      <c r="J215" s="129">
        <f t="shared" si="17"/>
        <v>0</v>
      </c>
      <c r="K215" s="61" t="str">
        <f t="shared" si="16"/>
        <v>-</v>
      </c>
      <c r="L215" s="30"/>
      <c r="M215" s="7">
        <f t="shared" si="18"/>
        <v>-21.72</v>
      </c>
      <c r="N215" s="26" t="str">
        <f t="shared" si="20"/>
        <v>0</v>
      </c>
      <c r="O215" s="10">
        <f t="shared" si="19"/>
        <v>-5.9319999999999995</v>
      </c>
      <c r="P215" s="52"/>
      <c r="Q215" s="52"/>
      <c r="R215" s="25"/>
      <c r="S215" s="53"/>
    </row>
    <row r="216" spans="2:21">
      <c r="B216" s="42">
        <v>213</v>
      </c>
      <c r="C216" s="45"/>
      <c r="D216" s="25"/>
      <c r="E216" s="25"/>
      <c r="F216" s="25"/>
      <c r="G216" s="25"/>
      <c r="H216" s="37"/>
      <c r="I216" s="131"/>
      <c r="J216" s="129">
        <f t="shared" si="17"/>
        <v>0</v>
      </c>
      <c r="K216" s="61" t="str">
        <f t="shared" si="16"/>
        <v>-</v>
      </c>
      <c r="L216" s="30"/>
      <c r="M216" s="7">
        <f t="shared" si="18"/>
        <v>-21.72</v>
      </c>
      <c r="N216" s="26" t="str">
        <f t="shared" si="20"/>
        <v>0</v>
      </c>
      <c r="O216" s="10">
        <f t="shared" si="19"/>
        <v>-5.9319999999999995</v>
      </c>
      <c r="P216" s="52"/>
      <c r="Q216" s="52"/>
      <c r="R216" s="25"/>
      <c r="S216" s="53"/>
    </row>
    <row r="217" spans="2:21">
      <c r="B217" s="42">
        <v>214</v>
      </c>
      <c r="C217" s="45"/>
      <c r="D217" s="25"/>
      <c r="E217" s="25"/>
      <c r="F217" s="25"/>
      <c r="G217" s="25"/>
      <c r="H217" s="37"/>
      <c r="I217" s="131"/>
      <c r="J217" s="129">
        <f t="shared" si="17"/>
        <v>0</v>
      </c>
      <c r="K217" s="61" t="str">
        <f t="shared" si="16"/>
        <v>-</v>
      </c>
      <c r="L217" s="30"/>
      <c r="M217" s="7">
        <f t="shared" si="18"/>
        <v>-21.72</v>
      </c>
      <c r="N217" s="26" t="str">
        <f t="shared" si="20"/>
        <v>0</v>
      </c>
      <c r="O217" s="10">
        <f t="shared" si="19"/>
        <v>-5.9319999999999995</v>
      </c>
      <c r="P217" s="52"/>
      <c r="Q217" s="52"/>
      <c r="R217" s="25"/>
      <c r="S217" s="53"/>
    </row>
    <row r="218" spans="2:21">
      <c r="B218" s="42">
        <v>215</v>
      </c>
      <c r="C218" s="45"/>
      <c r="D218" s="25"/>
      <c r="E218" s="25"/>
      <c r="F218" s="25"/>
      <c r="G218" s="25"/>
      <c r="H218" s="37"/>
      <c r="I218" s="131"/>
      <c r="J218" s="129">
        <f t="shared" si="17"/>
        <v>0</v>
      </c>
      <c r="K218" s="61" t="str">
        <f t="shared" si="16"/>
        <v>-</v>
      </c>
      <c r="L218" s="30"/>
      <c r="M218" s="7">
        <f t="shared" si="18"/>
        <v>-21.72</v>
      </c>
      <c r="N218" s="26" t="str">
        <f t="shared" si="20"/>
        <v>0</v>
      </c>
      <c r="O218" s="10">
        <f t="shared" si="19"/>
        <v>-5.9319999999999995</v>
      </c>
      <c r="P218" s="52"/>
      <c r="Q218" s="52"/>
      <c r="R218" s="25"/>
      <c r="S218" s="53"/>
    </row>
    <row r="219" spans="2:21">
      <c r="B219" s="42">
        <v>216</v>
      </c>
      <c r="C219" s="45"/>
      <c r="D219" s="25"/>
      <c r="E219" s="25"/>
      <c r="F219" s="25"/>
      <c r="G219" s="25"/>
      <c r="H219" s="37"/>
      <c r="I219" s="131"/>
      <c r="J219" s="129">
        <f t="shared" si="17"/>
        <v>0</v>
      </c>
      <c r="K219" s="61" t="str">
        <f t="shared" si="16"/>
        <v>-</v>
      </c>
      <c r="L219" s="30"/>
      <c r="M219" s="7">
        <f t="shared" si="18"/>
        <v>-21.72</v>
      </c>
      <c r="N219" s="26" t="str">
        <f t="shared" si="20"/>
        <v>0</v>
      </c>
      <c r="O219" s="10">
        <f t="shared" si="19"/>
        <v>-5.9319999999999995</v>
      </c>
      <c r="P219" s="52"/>
      <c r="Q219" s="52"/>
      <c r="R219" s="25"/>
      <c r="S219" s="53"/>
    </row>
    <row r="220" spans="2:21">
      <c r="B220" s="42">
        <v>217</v>
      </c>
      <c r="C220" s="45"/>
      <c r="D220" s="25"/>
      <c r="E220" s="25"/>
      <c r="F220" s="25"/>
      <c r="G220" s="25"/>
      <c r="H220" s="37"/>
      <c r="I220" s="131"/>
      <c r="J220" s="129">
        <f t="shared" si="17"/>
        <v>0</v>
      </c>
      <c r="K220" s="61" t="str">
        <f t="shared" si="16"/>
        <v>-</v>
      </c>
      <c r="L220" s="30"/>
      <c r="M220" s="7">
        <f t="shared" si="18"/>
        <v>-21.72</v>
      </c>
      <c r="N220" s="26" t="str">
        <f t="shared" si="20"/>
        <v>0</v>
      </c>
      <c r="O220" s="10">
        <f t="shared" si="19"/>
        <v>-5.9319999999999995</v>
      </c>
      <c r="P220" s="52"/>
      <c r="Q220" s="52"/>
      <c r="R220" s="25"/>
      <c r="S220" s="53"/>
      <c r="U220" s="11"/>
    </row>
    <row r="221" spans="2:21" s="20" customFormat="1">
      <c r="B221" s="42">
        <v>218</v>
      </c>
      <c r="C221" s="45"/>
      <c r="D221" s="25"/>
      <c r="E221" s="25"/>
      <c r="F221" s="25"/>
      <c r="G221" s="25"/>
      <c r="H221" s="37"/>
      <c r="I221" s="131"/>
      <c r="J221" s="129">
        <f t="shared" si="17"/>
        <v>0</v>
      </c>
      <c r="K221" s="61" t="str">
        <f t="shared" si="16"/>
        <v>-</v>
      </c>
      <c r="L221" s="31"/>
      <c r="M221" s="7">
        <f t="shared" si="18"/>
        <v>-21.72</v>
      </c>
      <c r="N221" s="26" t="str">
        <f t="shared" si="20"/>
        <v>0</v>
      </c>
      <c r="O221" s="10">
        <f t="shared" si="19"/>
        <v>-5.9319999999999995</v>
      </c>
      <c r="P221" s="52"/>
      <c r="Q221" s="52"/>
      <c r="R221" s="25"/>
      <c r="S221" s="53"/>
    </row>
    <row r="222" spans="2:21" s="20" customFormat="1">
      <c r="B222" s="42">
        <v>219</v>
      </c>
      <c r="C222" s="45"/>
      <c r="D222" s="25"/>
      <c r="E222" s="25"/>
      <c r="F222" s="25"/>
      <c r="G222" s="25"/>
      <c r="H222" s="37"/>
      <c r="I222" s="131"/>
      <c r="J222" s="129">
        <f t="shared" si="17"/>
        <v>0</v>
      </c>
      <c r="K222" s="61" t="str">
        <f t="shared" si="16"/>
        <v>-</v>
      </c>
      <c r="L222" s="31"/>
      <c r="M222" s="7">
        <f t="shared" si="18"/>
        <v>-21.72</v>
      </c>
      <c r="N222" s="26" t="str">
        <f t="shared" si="20"/>
        <v>0</v>
      </c>
      <c r="O222" s="10">
        <f t="shared" si="19"/>
        <v>-5.9319999999999995</v>
      </c>
      <c r="P222" s="52"/>
      <c r="Q222" s="52"/>
      <c r="R222" s="25"/>
      <c r="S222" s="53"/>
    </row>
    <row r="223" spans="2:21" s="20" customFormat="1">
      <c r="B223" s="42">
        <v>220</v>
      </c>
      <c r="C223" s="45"/>
      <c r="D223" s="25"/>
      <c r="E223" s="25"/>
      <c r="F223" s="25"/>
      <c r="G223" s="25"/>
      <c r="H223" s="37"/>
      <c r="I223" s="131"/>
      <c r="J223" s="129">
        <f t="shared" si="17"/>
        <v>0</v>
      </c>
      <c r="K223" s="61" t="str">
        <f t="shared" si="16"/>
        <v>-</v>
      </c>
      <c r="L223" s="31"/>
      <c r="M223" s="7">
        <f t="shared" si="18"/>
        <v>-21.72</v>
      </c>
      <c r="N223" s="26" t="str">
        <f t="shared" si="20"/>
        <v>0</v>
      </c>
      <c r="O223" s="10">
        <f t="shared" si="19"/>
        <v>-5.9319999999999995</v>
      </c>
      <c r="P223" s="52"/>
      <c r="Q223" s="52"/>
      <c r="R223" s="25"/>
      <c r="S223" s="53"/>
    </row>
    <row r="224" spans="2:21" s="20" customFormat="1">
      <c r="B224" s="42">
        <v>221</v>
      </c>
      <c r="C224" s="45"/>
      <c r="D224" s="25"/>
      <c r="E224" s="25"/>
      <c r="F224" s="25"/>
      <c r="G224" s="25"/>
      <c r="H224" s="37"/>
      <c r="I224" s="131"/>
      <c r="J224" s="129">
        <f t="shared" si="17"/>
        <v>0</v>
      </c>
      <c r="K224" s="61" t="str">
        <f t="shared" si="16"/>
        <v>-</v>
      </c>
      <c r="L224" s="31"/>
      <c r="M224" s="7">
        <f t="shared" si="18"/>
        <v>-21.72</v>
      </c>
      <c r="N224" s="26" t="str">
        <f t="shared" si="20"/>
        <v>0</v>
      </c>
      <c r="O224" s="10">
        <f t="shared" si="19"/>
        <v>-5.9319999999999995</v>
      </c>
      <c r="P224" s="52"/>
      <c r="Q224" s="52"/>
      <c r="R224" s="25"/>
      <c r="S224" s="53"/>
    </row>
    <row r="225" spans="2:19" s="20" customFormat="1">
      <c r="B225" s="42">
        <v>222</v>
      </c>
      <c r="C225" s="45"/>
      <c r="D225" s="25"/>
      <c r="E225" s="25"/>
      <c r="F225" s="25"/>
      <c r="G225" s="25"/>
      <c r="H225" s="37"/>
      <c r="I225" s="131"/>
      <c r="J225" s="129">
        <f t="shared" si="17"/>
        <v>0</v>
      </c>
      <c r="K225" s="61" t="str">
        <f t="shared" si="16"/>
        <v>-</v>
      </c>
      <c r="L225" s="31"/>
      <c r="M225" s="7">
        <f t="shared" si="18"/>
        <v>-21.72</v>
      </c>
      <c r="N225" s="26" t="str">
        <f t="shared" si="20"/>
        <v>0</v>
      </c>
      <c r="O225" s="10">
        <f t="shared" si="19"/>
        <v>-5.9319999999999995</v>
      </c>
      <c r="P225" s="52"/>
      <c r="Q225" s="52"/>
      <c r="R225" s="25"/>
      <c r="S225" s="53"/>
    </row>
    <row r="226" spans="2:19" s="20" customFormat="1">
      <c r="B226" s="42">
        <v>223</v>
      </c>
      <c r="C226" s="45"/>
      <c r="D226" s="25"/>
      <c r="E226" s="25"/>
      <c r="F226" s="25"/>
      <c r="G226" s="25"/>
      <c r="H226" s="37"/>
      <c r="I226" s="131"/>
      <c r="J226" s="129">
        <f t="shared" si="17"/>
        <v>0</v>
      </c>
      <c r="K226" s="61" t="str">
        <f t="shared" si="16"/>
        <v>-</v>
      </c>
      <c r="L226" s="31"/>
      <c r="M226" s="7">
        <f t="shared" si="18"/>
        <v>-21.72</v>
      </c>
      <c r="N226" s="26" t="str">
        <f t="shared" si="20"/>
        <v>0</v>
      </c>
      <c r="O226" s="10">
        <f t="shared" si="19"/>
        <v>-5.9319999999999995</v>
      </c>
      <c r="P226" s="52"/>
      <c r="Q226" s="52"/>
      <c r="R226" s="25"/>
      <c r="S226" s="53"/>
    </row>
    <row r="227" spans="2:19" s="20" customFormat="1">
      <c r="B227" s="42">
        <v>224</v>
      </c>
      <c r="C227" s="45"/>
      <c r="D227" s="25"/>
      <c r="E227" s="25"/>
      <c r="F227" s="25"/>
      <c r="G227" s="25"/>
      <c r="H227" s="37"/>
      <c r="I227" s="131"/>
      <c r="J227" s="129">
        <f t="shared" si="17"/>
        <v>0</v>
      </c>
      <c r="K227" s="61" t="str">
        <f t="shared" ref="K227:K290" si="21">IFERROR(((J227/G227)*100),"-")</f>
        <v>-</v>
      </c>
      <c r="L227" s="31"/>
      <c r="M227" s="7">
        <f t="shared" si="18"/>
        <v>-21.72</v>
      </c>
      <c r="N227" s="26" t="str">
        <f t="shared" si="20"/>
        <v>0</v>
      </c>
      <c r="O227" s="10">
        <f t="shared" si="19"/>
        <v>-5.9319999999999995</v>
      </c>
      <c r="P227" s="52"/>
      <c r="Q227" s="52"/>
      <c r="R227" s="25"/>
      <c r="S227" s="53"/>
    </row>
    <row r="228" spans="2:19" s="20" customFormat="1">
      <c r="B228" s="42">
        <v>225</v>
      </c>
      <c r="C228" s="45"/>
      <c r="D228" s="25"/>
      <c r="E228" s="25"/>
      <c r="F228" s="25"/>
      <c r="G228" s="25"/>
      <c r="H228" s="37"/>
      <c r="I228" s="131"/>
      <c r="J228" s="129">
        <f t="shared" si="17"/>
        <v>0</v>
      </c>
      <c r="K228" s="61" t="str">
        <f t="shared" si="21"/>
        <v>-</v>
      </c>
      <c r="L228" s="31"/>
      <c r="M228" s="7">
        <f t="shared" si="18"/>
        <v>-21.72</v>
      </c>
      <c r="N228" s="26" t="str">
        <f t="shared" si="20"/>
        <v>0</v>
      </c>
      <c r="O228" s="10">
        <f t="shared" si="19"/>
        <v>-5.9319999999999995</v>
      </c>
      <c r="P228" s="52"/>
      <c r="Q228" s="52"/>
      <c r="R228" s="25"/>
      <c r="S228" s="53"/>
    </row>
    <row r="229" spans="2:19" s="20" customFormat="1">
      <c r="B229" s="42">
        <v>226</v>
      </c>
      <c r="C229" s="45"/>
      <c r="D229" s="25"/>
      <c r="E229" s="25"/>
      <c r="F229" s="25"/>
      <c r="G229" s="25"/>
      <c r="H229" s="37"/>
      <c r="I229" s="131"/>
      <c r="J229" s="129">
        <f t="shared" si="17"/>
        <v>0</v>
      </c>
      <c r="K229" s="61" t="str">
        <f t="shared" si="21"/>
        <v>-</v>
      </c>
      <c r="L229" s="31"/>
      <c r="M229" s="7">
        <f t="shared" si="18"/>
        <v>-21.72</v>
      </c>
      <c r="N229" s="26" t="str">
        <f t="shared" si="20"/>
        <v>0</v>
      </c>
      <c r="O229" s="10">
        <f t="shared" si="19"/>
        <v>-5.9319999999999995</v>
      </c>
      <c r="P229" s="52"/>
      <c r="Q229" s="52"/>
      <c r="R229" s="25"/>
      <c r="S229" s="53"/>
    </row>
    <row r="230" spans="2:19" s="20" customFormat="1">
      <c r="B230" s="42">
        <v>227</v>
      </c>
      <c r="C230" s="45"/>
      <c r="D230" s="25"/>
      <c r="E230" s="25"/>
      <c r="F230" s="25"/>
      <c r="G230" s="25"/>
      <c r="H230" s="37"/>
      <c r="I230" s="131"/>
      <c r="J230" s="129">
        <f t="shared" si="17"/>
        <v>0</v>
      </c>
      <c r="K230" s="61" t="str">
        <f t="shared" si="21"/>
        <v>-</v>
      </c>
      <c r="L230" s="31"/>
      <c r="M230" s="7">
        <f t="shared" si="18"/>
        <v>-21.72</v>
      </c>
      <c r="N230" s="26" t="str">
        <f t="shared" si="20"/>
        <v>0</v>
      </c>
      <c r="O230" s="10">
        <f t="shared" si="19"/>
        <v>-5.9319999999999995</v>
      </c>
      <c r="P230" s="52"/>
      <c r="Q230" s="52"/>
      <c r="R230" s="25"/>
      <c r="S230" s="53"/>
    </row>
    <row r="231" spans="2:19" s="20" customFormat="1">
      <c r="B231" s="42">
        <v>228</v>
      </c>
      <c r="C231" s="45"/>
      <c r="D231" s="25"/>
      <c r="E231" s="25"/>
      <c r="F231" s="25"/>
      <c r="G231" s="25"/>
      <c r="H231" s="37"/>
      <c r="I231" s="131"/>
      <c r="J231" s="129">
        <f t="shared" si="17"/>
        <v>0</v>
      </c>
      <c r="K231" s="61" t="str">
        <f t="shared" si="21"/>
        <v>-</v>
      </c>
      <c r="L231" s="31"/>
      <c r="M231" s="7">
        <f t="shared" si="18"/>
        <v>-21.72</v>
      </c>
      <c r="N231" s="26" t="str">
        <f t="shared" si="20"/>
        <v>0</v>
      </c>
      <c r="O231" s="10">
        <f t="shared" si="19"/>
        <v>-5.9319999999999995</v>
      </c>
      <c r="P231" s="52"/>
      <c r="Q231" s="52"/>
      <c r="R231" s="25"/>
      <c r="S231" s="53"/>
    </row>
    <row r="232" spans="2:19" s="20" customFormat="1">
      <c r="B232" s="42">
        <v>229</v>
      </c>
      <c r="C232" s="45"/>
      <c r="D232" s="25"/>
      <c r="E232" s="25"/>
      <c r="F232" s="25"/>
      <c r="G232" s="25"/>
      <c r="H232" s="37"/>
      <c r="I232" s="131"/>
      <c r="J232" s="129">
        <f t="shared" si="17"/>
        <v>0</v>
      </c>
      <c r="K232" s="61" t="str">
        <f t="shared" si="21"/>
        <v>-</v>
      </c>
      <c r="L232" s="31"/>
      <c r="M232" s="7">
        <f t="shared" si="18"/>
        <v>-21.72</v>
      </c>
      <c r="N232" s="26" t="str">
        <f t="shared" si="20"/>
        <v>0</v>
      </c>
      <c r="O232" s="10">
        <f t="shared" si="19"/>
        <v>-5.9319999999999995</v>
      </c>
      <c r="P232" s="52"/>
      <c r="Q232" s="52"/>
      <c r="R232" s="25"/>
      <c r="S232" s="53"/>
    </row>
    <row r="233" spans="2:19" s="20" customFormat="1">
      <c r="B233" s="42">
        <v>230</v>
      </c>
      <c r="C233" s="45"/>
      <c r="D233" s="25"/>
      <c r="E233" s="25"/>
      <c r="F233" s="25"/>
      <c r="G233" s="25"/>
      <c r="H233" s="37"/>
      <c r="I233" s="131"/>
      <c r="J233" s="129">
        <f t="shared" si="17"/>
        <v>0</v>
      </c>
      <c r="K233" s="61" t="str">
        <f t="shared" si="21"/>
        <v>-</v>
      </c>
      <c r="L233" s="31"/>
      <c r="M233" s="7">
        <f t="shared" si="18"/>
        <v>-21.72</v>
      </c>
      <c r="N233" s="26" t="str">
        <f t="shared" si="20"/>
        <v>0</v>
      </c>
      <c r="O233" s="10">
        <f t="shared" si="19"/>
        <v>-5.9319999999999995</v>
      </c>
      <c r="P233" s="52"/>
      <c r="Q233" s="52"/>
      <c r="R233" s="25"/>
      <c r="S233" s="53"/>
    </row>
    <row r="234" spans="2:19" s="20" customFormat="1">
      <c r="B234" s="42">
        <v>231</v>
      </c>
      <c r="C234" s="45"/>
      <c r="D234" s="25"/>
      <c r="E234" s="25"/>
      <c r="F234" s="25"/>
      <c r="G234" s="25"/>
      <c r="H234" s="37"/>
      <c r="I234" s="131"/>
      <c r="J234" s="129">
        <f t="shared" si="17"/>
        <v>0</v>
      </c>
      <c r="K234" s="61" t="str">
        <f t="shared" si="21"/>
        <v>-</v>
      </c>
      <c r="L234" s="31"/>
      <c r="M234" s="7">
        <f t="shared" si="18"/>
        <v>-21.72</v>
      </c>
      <c r="N234" s="26" t="str">
        <f t="shared" si="20"/>
        <v>0</v>
      </c>
      <c r="O234" s="10">
        <f t="shared" si="19"/>
        <v>-5.9319999999999995</v>
      </c>
      <c r="P234" s="52"/>
      <c r="Q234" s="52"/>
      <c r="R234" s="25"/>
      <c r="S234" s="53"/>
    </row>
    <row r="235" spans="2:19" s="20" customFormat="1">
      <c r="B235" s="42">
        <v>232</v>
      </c>
      <c r="C235" s="45"/>
      <c r="D235" s="25"/>
      <c r="E235" s="25"/>
      <c r="F235" s="25"/>
      <c r="G235" s="25"/>
      <c r="H235" s="37"/>
      <c r="I235" s="131"/>
      <c r="J235" s="129">
        <f t="shared" si="17"/>
        <v>0</v>
      </c>
      <c r="K235" s="61" t="str">
        <f t="shared" si="21"/>
        <v>-</v>
      </c>
      <c r="L235" s="31"/>
      <c r="M235" s="7">
        <f t="shared" si="18"/>
        <v>-21.72</v>
      </c>
      <c r="N235" s="26" t="str">
        <f t="shared" si="20"/>
        <v>0</v>
      </c>
      <c r="O235" s="10">
        <f t="shared" si="19"/>
        <v>-5.9319999999999995</v>
      </c>
      <c r="P235" s="52"/>
      <c r="Q235" s="52"/>
      <c r="R235" s="25"/>
      <c r="S235" s="53"/>
    </row>
    <row r="236" spans="2:19" s="20" customFormat="1">
      <c r="B236" s="42">
        <v>233</v>
      </c>
      <c r="C236" s="45"/>
      <c r="D236" s="25"/>
      <c r="E236" s="25"/>
      <c r="F236" s="25"/>
      <c r="G236" s="25"/>
      <c r="H236" s="37"/>
      <c r="I236" s="131"/>
      <c r="J236" s="129">
        <f t="shared" si="17"/>
        <v>0</v>
      </c>
      <c r="K236" s="61" t="str">
        <f t="shared" si="21"/>
        <v>-</v>
      </c>
      <c r="L236" s="31"/>
      <c r="M236" s="7">
        <f t="shared" si="18"/>
        <v>-21.72</v>
      </c>
      <c r="N236" s="26" t="str">
        <f t="shared" si="20"/>
        <v>0</v>
      </c>
      <c r="O236" s="10">
        <f t="shared" si="19"/>
        <v>-5.9319999999999995</v>
      </c>
      <c r="P236" s="52"/>
      <c r="Q236" s="52"/>
      <c r="R236" s="25"/>
      <c r="S236" s="53"/>
    </row>
    <row r="237" spans="2:19" s="20" customFormat="1">
      <c r="B237" s="42">
        <v>234</v>
      </c>
      <c r="C237" s="45"/>
      <c r="D237" s="25"/>
      <c r="E237" s="25"/>
      <c r="F237" s="25"/>
      <c r="G237" s="25"/>
      <c r="H237" s="37"/>
      <c r="I237" s="131"/>
      <c r="J237" s="129">
        <f t="shared" si="17"/>
        <v>0</v>
      </c>
      <c r="K237" s="61" t="str">
        <f t="shared" si="21"/>
        <v>-</v>
      </c>
      <c r="L237" s="31"/>
      <c r="M237" s="7">
        <f t="shared" si="18"/>
        <v>-21.72</v>
      </c>
      <c r="N237" s="26" t="str">
        <f t="shared" si="20"/>
        <v>0</v>
      </c>
      <c r="O237" s="10">
        <f t="shared" si="19"/>
        <v>-5.9319999999999995</v>
      </c>
      <c r="P237" s="52"/>
      <c r="Q237" s="52"/>
      <c r="R237" s="25"/>
      <c r="S237" s="53"/>
    </row>
    <row r="238" spans="2:19" s="20" customFormat="1">
      <c r="B238" s="42">
        <v>235</v>
      </c>
      <c r="C238" s="45"/>
      <c r="D238" s="25"/>
      <c r="E238" s="25"/>
      <c r="F238" s="25"/>
      <c r="G238" s="25"/>
      <c r="H238" s="37"/>
      <c r="I238" s="131"/>
      <c r="J238" s="129">
        <f t="shared" si="17"/>
        <v>0</v>
      </c>
      <c r="K238" s="61" t="str">
        <f t="shared" si="21"/>
        <v>-</v>
      </c>
      <c r="L238" s="31"/>
      <c r="M238" s="7">
        <f t="shared" si="18"/>
        <v>-21.72</v>
      </c>
      <c r="N238" s="26" t="str">
        <f t="shared" si="20"/>
        <v>0</v>
      </c>
      <c r="O238" s="10">
        <f t="shared" si="19"/>
        <v>-5.9319999999999995</v>
      </c>
      <c r="P238" s="52"/>
      <c r="Q238" s="52"/>
      <c r="R238" s="25"/>
      <c r="S238" s="53"/>
    </row>
    <row r="239" spans="2:19" s="20" customFormat="1">
      <c r="B239" s="42">
        <v>236</v>
      </c>
      <c r="C239" s="45"/>
      <c r="D239" s="25"/>
      <c r="E239" s="25"/>
      <c r="F239" s="25"/>
      <c r="G239" s="25"/>
      <c r="H239" s="37"/>
      <c r="I239" s="131"/>
      <c r="J239" s="129">
        <f t="shared" si="17"/>
        <v>0</v>
      </c>
      <c r="K239" s="61" t="str">
        <f t="shared" si="21"/>
        <v>-</v>
      </c>
      <c r="L239" s="31"/>
      <c r="M239" s="7">
        <f t="shared" si="18"/>
        <v>-21.72</v>
      </c>
      <c r="N239" s="26" t="str">
        <f t="shared" si="20"/>
        <v>0</v>
      </c>
      <c r="O239" s="10">
        <f t="shared" si="19"/>
        <v>-5.9319999999999995</v>
      </c>
      <c r="P239" s="52"/>
      <c r="Q239" s="52"/>
      <c r="R239" s="25"/>
      <c r="S239" s="53"/>
    </row>
    <row r="240" spans="2:19" s="20" customFormat="1">
      <c r="B240" s="42">
        <v>237</v>
      </c>
      <c r="C240" s="45"/>
      <c r="D240" s="25"/>
      <c r="E240" s="25"/>
      <c r="F240" s="25"/>
      <c r="G240" s="25"/>
      <c r="H240" s="37"/>
      <c r="I240" s="131"/>
      <c r="J240" s="129">
        <f t="shared" si="17"/>
        <v>0</v>
      </c>
      <c r="K240" s="61" t="str">
        <f t="shared" si="21"/>
        <v>-</v>
      </c>
      <c r="L240" s="31"/>
      <c r="M240" s="7">
        <f t="shared" si="18"/>
        <v>-21.72</v>
      </c>
      <c r="N240" s="26" t="str">
        <f t="shared" si="20"/>
        <v>0</v>
      </c>
      <c r="O240" s="10">
        <f t="shared" si="19"/>
        <v>-5.9319999999999995</v>
      </c>
      <c r="P240" s="52"/>
      <c r="Q240" s="52"/>
      <c r="R240" s="25"/>
      <c r="S240" s="53"/>
    </row>
    <row r="241" spans="2:19" s="20" customFormat="1">
      <c r="B241" s="42">
        <v>238</v>
      </c>
      <c r="C241" s="45"/>
      <c r="D241" s="25"/>
      <c r="E241" s="25"/>
      <c r="F241" s="25"/>
      <c r="G241" s="25"/>
      <c r="H241" s="37"/>
      <c r="I241" s="131"/>
      <c r="J241" s="129">
        <f t="shared" si="17"/>
        <v>0</v>
      </c>
      <c r="K241" s="61" t="str">
        <f t="shared" si="21"/>
        <v>-</v>
      </c>
      <c r="L241" s="31"/>
      <c r="M241" s="7">
        <f t="shared" si="18"/>
        <v>-21.72</v>
      </c>
      <c r="N241" s="26" t="str">
        <f t="shared" si="20"/>
        <v>0</v>
      </c>
      <c r="O241" s="10">
        <f t="shared" si="19"/>
        <v>-5.9319999999999995</v>
      </c>
      <c r="P241" s="52"/>
      <c r="Q241" s="52"/>
      <c r="R241" s="25"/>
      <c r="S241" s="53"/>
    </row>
    <row r="242" spans="2:19" s="20" customFormat="1">
      <c r="B242" s="42">
        <v>239</v>
      </c>
      <c r="C242" s="45"/>
      <c r="D242" s="25"/>
      <c r="E242" s="25"/>
      <c r="F242" s="25"/>
      <c r="G242" s="25"/>
      <c r="H242" s="37"/>
      <c r="I242" s="131"/>
      <c r="J242" s="129">
        <f t="shared" si="17"/>
        <v>0</v>
      </c>
      <c r="K242" s="61" t="str">
        <f t="shared" si="21"/>
        <v>-</v>
      </c>
      <c r="L242" s="31"/>
      <c r="M242" s="7">
        <f t="shared" si="18"/>
        <v>-21.72</v>
      </c>
      <c r="N242" s="26" t="str">
        <f t="shared" si="20"/>
        <v>0</v>
      </c>
      <c r="O242" s="10">
        <f t="shared" si="19"/>
        <v>-5.9319999999999995</v>
      </c>
      <c r="P242" s="52"/>
      <c r="Q242" s="52"/>
      <c r="R242" s="25"/>
      <c r="S242" s="53"/>
    </row>
    <row r="243" spans="2:19" s="20" customFormat="1">
      <c r="B243" s="42">
        <v>240</v>
      </c>
      <c r="C243" s="45"/>
      <c r="D243" s="25"/>
      <c r="E243" s="25"/>
      <c r="F243" s="25"/>
      <c r="G243" s="25"/>
      <c r="H243" s="37"/>
      <c r="I243" s="131"/>
      <c r="J243" s="129">
        <f t="shared" si="17"/>
        <v>0</v>
      </c>
      <c r="K243" s="61" t="str">
        <f t="shared" si="21"/>
        <v>-</v>
      </c>
      <c r="L243" s="31"/>
      <c r="M243" s="7">
        <f t="shared" si="18"/>
        <v>-21.72</v>
      </c>
      <c r="N243" s="26" t="str">
        <f t="shared" si="20"/>
        <v>0</v>
      </c>
      <c r="O243" s="10">
        <f t="shared" si="19"/>
        <v>-5.9319999999999995</v>
      </c>
      <c r="P243" s="52"/>
      <c r="Q243" s="52"/>
      <c r="R243" s="25"/>
      <c r="S243" s="53"/>
    </row>
    <row r="244" spans="2:19" s="20" customFormat="1">
      <c r="B244" s="42">
        <v>241</v>
      </c>
      <c r="C244" s="45"/>
      <c r="D244" s="25"/>
      <c r="E244" s="25"/>
      <c r="F244" s="25"/>
      <c r="G244" s="25"/>
      <c r="H244" s="37"/>
      <c r="I244" s="131"/>
      <c r="J244" s="129">
        <f t="shared" si="17"/>
        <v>0</v>
      </c>
      <c r="K244" s="61" t="str">
        <f t="shared" si="21"/>
        <v>-</v>
      </c>
      <c r="L244" s="31"/>
      <c r="M244" s="7">
        <f t="shared" si="18"/>
        <v>-21.72</v>
      </c>
      <c r="N244" s="26" t="str">
        <f t="shared" si="20"/>
        <v>0</v>
      </c>
      <c r="O244" s="10">
        <f t="shared" si="19"/>
        <v>-5.9319999999999995</v>
      </c>
      <c r="P244" s="52"/>
      <c r="Q244" s="52"/>
      <c r="R244" s="25"/>
      <c r="S244" s="53"/>
    </row>
    <row r="245" spans="2:19" s="20" customFormat="1">
      <c r="B245" s="42">
        <v>242</v>
      </c>
      <c r="C245" s="45"/>
      <c r="D245" s="25"/>
      <c r="E245" s="25"/>
      <c r="F245" s="25"/>
      <c r="G245" s="25"/>
      <c r="H245" s="37"/>
      <c r="I245" s="131"/>
      <c r="J245" s="129">
        <f t="shared" si="17"/>
        <v>0</v>
      </c>
      <c r="K245" s="61" t="str">
        <f t="shared" si="21"/>
        <v>-</v>
      </c>
      <c r="L245" s="31"/>
      <c r="M245" s="7">
        <f t="shared" si="18"/>
        <v>-21.72</v>
      </c>
      <c r="N245" s="26" t="str">
        <f t="shared" si="20"/>
        <v>0</v>
      </c>
      <c r="O245" s="10">
        <f t="shared" si="19"/>
        <v>-5.9319999999999995</v>
      </c>
      <c r="P245" s="52"/>
      <c r="Q245" s="52"/>
      <c r="R245" s="25"/>
      <c r="S245" s="53"/>
    </row>
    <row r="246" spans="2:19" s="20" customFormat="1">
      <c r="B246" s="42">
        <v>243</v>
      </c>
      <c r="C246" s="45"/>
      <c r="D246" s="25"/>
      <c r="E246" s="25"/>
      <c r="F246" s="25"/>
      <c r="G246" s="25"/>
      <c r="H246" s="37"/>
      <c r="I246" s="131"/>
      <c r="J246" s="129">
        <f t="shared" si="17"/>
        <v>0</v>
      </c>
      <c r="K246" s="61" t="str">
        <f t="shared" si="21"/>
        <v>-</v>
      </c>
      <c r="L246" s="31"/>
      <c r="M246" s="7">
        <f t="shared" si="18"/>
        <v>-21.72</v>
      </c>
      <c r="N246" s="26" t="str">
        <f t="shared" si="20"/>
        <v>0</v>
      </c>
      <c r="O246" s="10">
        <f t="shared" si="19"/>
        <v>-5.9319999999999995</v>
      </c>
      <c r="P246" s="52"/>
      <c r="Q246" s="52"/>
      <c r="R246" s="25"/>
      <c r="S246" s="53"/>
    </row>
    <row r="247" spans="2:19" s="20" customFormat="1">
      <c r="B247" s="42">
        <v>244</v>
      </c>
      <c r="C247" s="45"/>
      <c r="D247" s="25"/>
      <c r="E247" s="25"/>
      <c r="F247" s="25"/>
      <c r="G247" s="25"/>
      <c r="H247" s="37"/>
      <c r="I247" s="131"/>
      <c r="J247" s="129">
        <f t="shared" si="17"/>
        <v>0</v>
      </c>
      <c r="K247" s="61" t="str">
        <f t="shared" si="21"/>
        <v>-</v>
      </c>
      <c r="L247" s="31"/>
      <c r="M247" s="7">
        <f t="shared" si="18"/>
        <v>-21.72</v>
      </c>
      <c r="N247" s="26" t="str">
        <f t="shared" si="20"/>
        <v>0</v>
      </c>
      <c r="O247" s="10">
        <f t="shared" si="19"/>
        <v>-5.9319999999999995</v>
      </c>
      <c r="P247" s="52"/>
      <c r="Q247" s="52"/>
      <c r="R247" s="25"/>
      <c r="S247" s="53"/>
    </row>
    <row r="248" spans="2:19">
      <c r="B248" s="42">
        <v>245</v>
      </c>
      <c r="C248" s="45"/>
      <c r="D248" s="25"/>
      <c r="E248" s="25"/>
      <c r="F248" s="25"/>
      <c r="G248" s="25"/>
      <c r="H248" s="37"/>
      <c r="I248" s="131"/>
      <c r="J248" s="129">
        <f t="shared" si="17"/>
        <v>0</v>
      </c>
      <c r="K248" s="61" t="str">
        <f t="shared" si="21"/>
        <v>-</v>
      </c>
      <c r="L248" s="30"/>
      <c r="M248" s="7">
        <f t="shared" si="18"/>
        <v>-21.72</v>
      </c>
      <c r="N248" s="26" t="str">
        <f t="shared" si="20"/>
        <v>0</v>
      </c>
      <c r="O248" s="10">
        <f t="shared" si="19"/>
        <v>-5.9319999999999995</v>
      </c>
      <c r="P248" s="52"/>
      <c r="Q248" s="52"/>
      <c r="R248" s="25"/>
      <c r="S248" s="53"/>
    </row>
    <row r="249" spans="2:19">
      <c r="B249" s="42">
        <v>246</v>
      </c>
      <c r="C249" s="45"/>
      <c r="D249" s="25"/>
      <c r="E249" s="25"/>
      <c r="F249" s="25"/>
      <c r="G249" s="25"/>
      <c r="H249" s="37"/>
      <c r="I249" s="131"/>
      <c r="J249" s="129">
        <f t="shared" si="17"/>
        <v>0</v>
      </c>
      <c r="K249" s="61" t="str">
        <f t="shared" si="21"/>
        <v>-</v>
      </c>
      <c r="L249" s="30"/>
      <c r="M249" s="7">
        <f t="shared" si="18"/>
        <v>-21.72</v>
      </c>
      <c r="N249" s="26" t="str">
        <f t="shared" si="20"/>
        <v>0</v>
      </c>
      <c r="O249" s="10">
        <f t="shared" si="19"/>
        <v>-5.9319999999999995</v>
      </c>
      <c r="P249" s="52"/>
      <c r="Q249" s="52"/>
      <c r="R249" s="25"/>
      <c r="S249" s="53"/>
    </row>
    <row r="250" spans="2:19">
      <c r="B250" s="42">
        <v>247</v>
      </c>
      <c r="C250" s="45"/>
      <c r="D250" s="25"/>
      <c r="E250" s="25"/>
      <c r="F250" s="25"/>
      <c r="G250" s="25"/>
      <c r="H250" s="37"/>
      <c r="I250" s="131"/>
      <c r="J250" s="129">
        <f t="shared" si="17"/>
        <v>0</v>
      </c>
      <c r="K250" s="61" t="str">
        <f t="shared" si="21"/>
        <v>-</v>
      </c>
      <c r="L250" s="30"/>
      <c r="M250" s="7">
        <f t="shared" si="18"/>
        <v>-21.72</v>
      </c>
      <c r="N250" s="26" t="str">
        <f t="shared" si="20"/>
        <v>0</v>
      </c>
      <c r="O250" s="10">
        <f t="shared" si="19"/>
        <v>-5.9319999999999995</v>
      </c>
      <c r="P250" s="52"/>
      <c r="Q250" s="52"/>
      <c r="R250" s="25"/>
      <c r="S250" s="53"/>
    </row>
    <row r="251" spans="2:19">
      <c r="B251" s="42">
        <v>248</v>
      </c>
      <c r="C251" s="45"/>
      <c r="D251" s="25"/>
      <c r="E251" s="25"/>
      <c r="F251" s="25"/>
      <c r="G251" s="25"/>
      <c r="H251" s="37"/>
      <c r="I251" s="131"/>
      <c r="J251" s="129">
        <f t="shared" si="17"/>
        <v>0</v>
      </c>
      <c r="K251" s="61" t="str">
        <f t="shared" si="21"/>
        <v>-</v>
      </c>
      <c r="L251" s="30"/>
      <c r="M251" s="7">
        <f t="shared" si="18"/>
        <v>-21.72</v>
      </c>
      <c r="N251" s="26" t="str">
        <f t="shared" si="20"/>
        <v>0</v>
      </c>
      <c r="O251" s="10">
        <f t="shared" si="19"/>
        <v>-5.9319999999999995</v>
      </c>
      <c r="P251" s="52"/>
      <c r="Q251" s="52"/>
      <c r="R251" s="25"/>
      <c r="S251" s="53"/>
    </row>
    <row r="252" spans="2:19">
      <c r="B252" s="42">
        <v>249</v>
      </c>
      <c r="C252" s="45"/>
      <c r="D252" s="25"/>
      <c r="E252" s="25"/>
      <c r="F252" s="25"/>
      <c r="G252" s="25"/>
      <c r="H252" s="37"/>
      <c r="I252" s="131"/>
      <c r="J252" s="129">
        <f t="shared" si="17"/>
        <v>0</v>
      </c>
      <c r="K252" s="61" t="str">
        <f t="shared" si="21"/>
        <v>-</v>
      </c>
      <c r="L252" s="30"/>
      <c r="M252" s="7">
        <f t="shared" si="18"/>
        <v>-21.72</v>
      </c>
      <c r="N252" s="26" t="str">
        <f t="shared" si="20"/>
        <v>0</v>
      </c>
      <c r="O252" s="10">
        <f t="shared" si="19"/>
        <v>-5.9319999999999995</v>
      </c>
      <c r="P252" s="52"/>
      <c r="Q252" s="52"/>
      <c r="R252" s="25"/>
      <c r="S252" s="53"/>
    </row>
    <row r="253" spans="2:19">
      <c r="B253" s="42">
        <v>250</v>
      </c>
      <c r="C253" s="45"/>
      <c r="D253" s="25"/>
      <c r="E253" s="25"/>
      <c r="F253" s="25"/>
      <c r="G253" s="25"/>
      <c r="H253" s="37"/>
      <c r="I253" s="131"/>
      <c r="J253" s="129">
        <f t="shared" si="17"/>
        <v>0</v>
      </c>
      <c r="K253" s="61" t="str">
        <f t="shared" si="21"/>
        <v>-</v>
      </c>
      <c r="L253" s="30"/>
      <c r="M253" s="7">
        <f t="shared" si="18"/>
        <v>-21.72</v>
      </c>
      <c r="N253" s="26" t="str">
        <f t="shared" si="20"/>
        <v>0</v>
      </c>
      <c r="O253" s="10">
        <f t="shared" si="19"/>
        <v>-5.9319999999999995</v>
      </c>
      <c r="P253" s="52"/>
      <c r="Q253" s="52"/>
      <c r="R253" s="25"/>
      <c r="S253" s="53"/>
    </row>
    <row r="254" spans="2:19">
      <c r="B254" s="42">
        <v>251</v>
      </c>
      <c r="C254" s="45"/>
      <c r="D254" s="25"/>
      <c r="E254" s="25"/>
      <c r="F254" s="25"/>
      <c r="G254" s="25"/>
      <c r="H254" s="37"/>
      <c r="I254" s="131"/>
      <c r="J254" s="129">
        <f t="shared" si="17"/>
        <v>0</v>
      </c>
      <c r="K254" s="61" t="str">
        <f t="shared" si="21"/>
        <v>-</v>
      </c>
      <c r="L254" s="30"/>
      <c r="M254" s="7">
        <f t="shared" si="18"/>
        <v>-21.72</v>
      </c>
      <c r="N254" s="26" t="str">
        <f t="shared" si="20"/>
        <v>0</v>
      </c>
      <c r="O254" s="10">
        <f t="shared" si="19"/>
        <v>-5.9319999999999995</v>
      </c>
      <c r="P254" s="52"/>
      <c r="Q254" s="52"/>
      <c r="R254" s="25"/>
      <c r="S254" s="53"/>
    </row>
    <row r="255" spans="2:19">
      <c r="B255" s="42">
        <v>252</v>
      </c>
      <c r="C255" s="45"/>
      <c r="D255" s="25"/>
      <c r="E255" s="25"/>
      <c r="F255" s="25"/>
      <c r="G255" s="25"/>
      <c r="H255" s="37"/>
      <c r="I255" s="131"/>
      <c r="J255" s="129">
        <f t="shared" si="17"/>
        <v>0</v>
      </c>
      <c r="K255" s="61" t="str">
        <f t="shared" si="21"/>
        <v>-</v>
      </c>
      <c r="L255" s="30"/>
      <c r="M255" s="7">
        <f t="shared" si="18"/>
        <v>-21.72</v>
      </c>
      <c r="N255" s="26" t="str">
        <f t="shared" si="20"/>
        <v>0</v>
      </c>
      <c r="O255" s="10">
        <f t="shared" si="19"/>
        <v>-5.9319999999999995</v>
      </c>
      <c r="P255" s="52"/>
      <c r="Q255" s="52"/>
      <c r="R255" s="25"/>
      <c r="S255" s="53"/>
    </row>
    <row r="256" spans="2:19">
      <c r="B256" s="42">
        <v>253</v>
      </c>
      <c r="C256" s="45"/>
      <c r="D256" s="25"/>
      <c r="E256" s="25"/>
      <c r="F256" s="25"/>
      <c r="G256" s="25"/>
      <c r="H256" s="37"/>
      <c r="I256" s="131"/>
      <c r="J256" s="129">
        <f t="shared" si="17"/>
        <v>0</v>
      </c>
      <c r="K256" s="61" t="str">
        <f t="shared" si="21"/>
        <v>-</v>
      </c>
      <c r="L256" s="30"/>
      <c r="M256" s="7">
        <f t="shared" si="18"/>
        <v>-21.72</v>
      </c>
      <c r="N256" s="26" t="str">
        <f t="shared" si="20"/>
        <v>0</v>
      </c>
      <c r="O256" s="10">
        <f t="shared" si="19"/>
        <v>-5.9319999999999995</v>
      </c>
      <c r="P256" s="52"/>
      <c r="Q256" s="52"/>
      <c r="R256" s="25"/>
      <c r="S256" s="53"/>
    </row>
    <row r="257" spans="2:19">
      <c r="B257" s="42">
        <v>254</v>
      </c>
      <c r="C257" s="45"/>
      <c r="D257" s="25"/>
      <c r="E257" s="25"/>
      <c r="F257" s="25"/>
      <c r="G257" s="25"/>
      <c r="H257" s="37"/>
      <c r="I257" s="131"/>
      <c r="J257" s="129">
        <f t="shared" si="17"/>
        <v>0</v>
      </c>
      <c r="K257" s="61" t="str">
        <f t="shared" si="21"/>
        <v>-</v>
      </c>
      <c r="L257" s="30"/>
      <c r="M257" s="7">
        <f t="shared" si="18"/>
        <v>-21.72</v>
      </c>
      <c r="N257" s="26" t="str">
        <f t="shared" si="20"/>
        <v>0</v>
      </c>
      <c r="O257" s="10">
        <f t="shared" si="19"/>
        <v>-5.9319999999999995</v>
      </c>
      <c r="P257" s="52"/>
      <c r="Q257" s="52"/>
      <c r="R257" s="25"/>
      <c r="S257" s="53"/>
    </row>
    <row r="258" spans="2:19">
      <c r="B258" s="42">
        <v>255</v>
      </c>
      <c r="C258" s="45"/>
      <c r="D258" s="25"/>
      <c r="E258" s="25"/>
      <c r="F258" s="25"/>
      <c r="G258" s="25"/>
      <c r="H258" s="37"/>
      <c r="I258" s="131"/>
      <c r="J258" s="129">
        <f t="shared" si="17"/>
        <v>0</v>
      </c>
      <c r="K258" s="61" t="str">
        <f t="shared" si="21"/>
        <v>-</v>
      </c>
      <c r="L258" s="30"/>
      <c r="M258" s="7">
        <f t="shared" si="18"/>
        <v>-21.72</v>
      </c>
      <c r="N258" s="26" t="str">
        <f t="shared" si="20"/>
        <v>0</v>
      </c>
      <c r="O258" s="10">
        <f t="shared" si="19"/>
        <v>-5.9319999999999995</v>
      </c>
      <c r="P258" s="52"/>
      <c r="Q258" s="52"/>
      <c r="R258" s="25"/>
      <c r="S258" s="53"/>
    </row>
    <row r="259" spans="2:19">
      <c r="B259" s="42">
        <v>256</v>
      </c>
      <c r="C259" s="45"/>
      <c r="D259" s="25"/>
      <c r="E259" s="25"/>
      <c r="F259" s="25"/>
      <c r="G259" s="25"/>
      <c r="H259" s="37"/>
      <c r="I259" s="131"/>
      <c r="J259" s="129">
        <f t="shared" si="17"/>
        <v>0</v>
      </c>
      <c r="K259" s="61" t="str">
        <f t="shared" si="21"/>
        <v>-</v>
      </c>
      <c r="L259" s="30"/>
      <c r="M259" s="7">
        <f t="shared" si="18"/>
        <v>-21.72</v>
      </c>
      <c r="N259" s="26" t="str">
        <f t="shared" si="20"/>
        <v>0</v>
      </c>
      <c r="O259" s="10">
        <f t="shared" si="19"/>
        <v>-5.9319999999999995</v>
      </c>
      <c r="P259" s="52"/>
      <c r="Q259" s="52"/>
      <c r="R259" s="25"/>
      <c r="S259" s="53"/>
    </row>
    <row r="260" spans="2:19">
      <c r="B260" s="42">
        <v>257</v>
      </c>
      <c r="C260" s="45"/>
      <c r="D260" s="25"/>
      <c r="E260" s="25"/>
      <c r="F260" s="25"/>
      <c r="G260" s="25"/>
      <c r="H260" s="37"/>
      <c r="I260" s="131"/>
      <c r="J260" s="129">
        <f t="shared" si="17"/>
        <v>0</v>
      </c>
      <c r="K260" s="61" t="str">
        <f t="shared" si="21"/>
        <v>-</v>
      </c>
      <c r="L260" s="30"/>
      <c r="M260" s="7">
        <f t="shared" si="18"/>
        <v>-21.72</v>
      </c>
      <c r="N260" s="26" t="str">
        <f t="shared" si="20"/>
        <v>0</v>
      </c>
      <c r="O260" s="10">
        <f t="shared" si="19"/>
        <v>-5.9319999999999995</v>
      </c>
      <c r="P260" s="52"/>
      <c r="Q260" s="52"/>
      <c r="R260" s="25"/>
      <c r="S260" s="53"/>
    </row>
    <row r="261" spans="2:19">
      <c r="B261" s="42">
        <v>258</v>
      </c>
      <c r="C261" s="45"/>
      <c r="D261" s="25"/>
      <c r="E261" s="25"/>
      <c r="F261" s="25"/>
      <c r="G261" s="25"/>
      <c r="H261" s="37"/>
      <c r="I261" s="131"/>
      <c r="J261" s="129">
        <f t="shared" ref="J261:J324" si="22">(H261-1)*I261</f>
        <v>0</v>
      </c>
      <c r="K261" s="61" t="str">
        <f t="shared" si="21"/>
        <v>-</v>
      </c>
      <c r="L261" s="30"/>
      <c r="M261" s="7">
        <f t="shared" si="18"/>
        <v>-21.72</v>
      </c>
      <c r="N261" s="26" t="str">
        <f t="shared" si="20"/>
        <v>0</v>
      </c>
      <c r="O261" s="10">
        <f t="shared" si="19"/>
        <v>-5.9319999999999995</v>
      </c>
      <c r="P261" s="52"/>
      <c r="Q261" s="52"/>
      <c r="R261" s="25"/>
      <c r="S261" s="53"/>
    </row>
    <row r="262" spans="2:19">
      <c r="B262" s="42">
        <v>259</v>
      </c>
      <c r="C262" s="45"/>
      <c r="D262" s="25"/>
      <c r="E262" s="25"/>
      <c r="F262" s="25"/>
      <c r="G262" s="25"/>
      <c r="H262" s="37"/>
      <c r="I262" s="131"/>
      <c r="J262" s="129">
        <f t="shared" si="22"/>
        <v>0</v>
      </c>
      <c r="K262" s="61" t="str">
        <f t="shared" si="21"/>
        <v>-</v>
      </c>
      <c r="L262" s="30"/>
      <c r="M262" s="7">
        <f t="shared" si="18"/>
        <v>-21.72</v>
      </c>
      <c r="N262" s="26" t="str">
        <f t="shared" si="20"/>
        <v>0</v>
      </c>
      <c r="O262" s="10">
        <f t="shared" si="19"/>
        <v>-5.9319999999999995</v>
      </c>
      <c r="P262" s="52"/>
      <c r="Q262" s="52"/>
      <c r="R262" s="25"/>
      <c r="S262" s="53"/>
    </row>
    <row r="263" spans="2:19">
      <c r="B263" s="42">
        <v>260</v>
      </c>
      <c r="C263" s="45"/>
      <c r="D263" s="25"/>
      <c r="E263" s="25"/>
      <c r="F263" s="25"/>
      <c r="G263" s="25"/>
      <c r="H263" s="37"/>
      <c r="I263" s="131"/>
      <c r="J263" s="129">
        <f t="shared" si="22"/>
        <v>0</v>
      </c>
      <c r="K263" s="61" t="str">
        <f t="shared" si="21"/>
        <v>-</v>
      </c>
      <c r="L263" s="30"/>
      <c r="M263" s="7">
        <f t="shared" ref="M263:M326" si="23">L263+M262</f>
        <v>-21.72</v>
      </c>
      <c r="N263" s="26" t="str">
        <f t="shared" si="20"/>
        <v>0</v>
      </c>
      <c r="O263" s="10">
        <f t="shared" ref="O263:O326" si="24">N263+O262</f>
        <v>-5.9319999999999995</v>
      </c>
      <c r="P263" s="52"/>
      <c r="Q263" s="52"/>
      <c r="R263" s="25"/>
      <c r="S263" s="53"/>
    </row>
    <row r="264" spans="2:19">
      <c r="B264" s="42">
        <v>261</v>
      </c>
      <c r="C264" s="45"/>
      <c r="D264" s="25"/>
      <c r="E264" s="25"/>
      <c r="F264" s="25"/>
      <c r="G264" s="25"/>
      <c r="H264" s="37"/>
      <c r="I264" s="131"/>
      <c r="J264" s="129">
        <f t="shared" si="22"/>
        <v>0</v>
      </c>
      <c r="K264" s="61" t="str">
        <f t="shared" si="21"/>
        <v>-</v>
      </c>
      <c r="L264" s="30"/>
      <c r="M264" s="7">
        <f t="shared" si="23"/>
        <v>-21.72</v>
      </c>
      <c r="N264" s="26" t="str">
        <f t="shared" si="20"/>
        <v>0</v>
      </c>
      <c r="O264" s="10">
        <f t="shared" si="24"/>
        <v>-5.9319999999999995</v>
      </c>
      <c r="P264" s="52"/>
      <c r="Q264" s="52"/>
      <c r="R264" s="25"/>
      <c r="S264" s="53"/>
    </row>
    <row r="265" spans="2:19">
      <c r="B265" s="42">
        <v>262</v>
      </c>
      <c r="C265" s="45"/>
      <c r="D265" s="25"/>
      <c r="E265" s="25"/>
      <c r="F265" s="25"/>
      <c r="G265" s="25"/>
      <c r="H265" s="37"/>
      <c r="I265" s="131"/>
      <c r="J265" s="129">
        <f t="shared" si="22"/>
        <v>0</v>
      </c>
      <c r="K265" s="61" t="str">
        <f t="shared" si="21"/>
        <v>-</v>
      </c>
      <c r="L265" s="30"/>
      <c r="M265" s="7">
        <f t="shared" si="23"/>
        <v>-21.72</v>
      </c>
      <c r="N265" s="26" t="str">
        <f t="shared" si="20"/>
        <v>0</v>
      </c>
      <c r="O265" s="10">
        <f t="shared" si="24"/>
        <v>-5.9319999999999995</v>
      </c>
      <c r="P265" s="52"/>
      <c r="Q265" s="52"/>
      <c r="R265" s="25"/>
      <c r="S265" s="53"/>
    </row>
    <row r="266" spans="2:19">
      <c r="B266" s="42">
        <v>263</v>
      </c>
      <c r="C266" s="45"/>
      <c r="D266" s="25"/>
      <c r="E266" s="25"/>
      <c r="F266" s="25"/>
      <c r="G266" s="25"/>
      <c r="H266" s="37"/>
      <c r="I266" s="131"/>
      <c r="J266" s="129">
        <f t="shared" si="22"/>
        <v>0</v>
      </c>
      <c r="K266" s="61" t="str">
        <f t="shared" si="21"/>
        <v>-</v>
      </c>
      <c r="L266" s="30"/>
      <c r="M266" s="7">
        <f t="shared" si="23"/>
        <v>-21.72</v>
      </c>
      <c r="N266" s="26" t="str">
        <f t="shared" si="20"/>
        <v>0</v>
      </c>
      <c r="O266" s="10">
        <f t="shared" si="24"/>
        <v>-5.9319999999999995</v>
      </c>
      <c r="P266" s="52"/>
      <c r="Q266" s="52"/>
      <c r="R266" s="25"/>
      <c r="S266" s="53"/>
    </row>
    <row r="267" spans="2:19">
      <c r="B267" s="42">
        <v>264</v>
      </c>
      <c r="C267" s="45"/>
      <c r="D267" s="25"/>
      <c r="E267" s="25"/>
      <c r="F267" s="25"/>
      <c r="G267" s="25"/>
      <c r="H267" s="37"/>
      <c r="I267" s="131"/>
      <c r="J267" s="129">
        <f t="shared" si="22"/>
        <v>0</v>
      </c>
      <c r="K267" s="61" t="str">
        <f t="shared" si="21"/>
        <v>-</v>
      </c>
      <c r="L267" s="30"/>
      <c r="M267" s="7">
        <f t="shared" si="23"/>
        <v>-21.72</v>
      </c>
      <c r="N267" s="26" t="str">
        <f t="shared" si="20"/>
        <v>0</v>
      </c>
      <c r="O267" s="10">
        <f t="shared" si="24"/>
        <v>-5.9319999999999995</v>
      </c>
      <c r="P267" s="52"/>
      <c r="Q267" s="52"/>
      <c r="R267" s="25"/>
      <c r="S267" s="53"/>
    </row>
    <row r="268" spans="2:19">
      <c r="B268" s="42">
        <v>265</v>
      </c>
      <c r="C268" s="45"/>
      <c r="D268" s="25"/>
      <c r="E268" s="25"/>
      <c r="F268" s="25"/>
      <c r="G268" s="25"/>
      <c r="H268" s="37"/>
      <c r="I268" s="131"/>
      <c r="J268" s="129">
        <f t="shared" si="22"/>
        <v>0</v>
      </c>
      <c r="K268" s="61" t="str">
        <f t="shared" si="21"/>
        <v>-</v>
      </c>
      <c r="L268" s="30"/>
      <c r="M268" s="7">
        <f t="shared" si="23"/>
        <v>-21.72</v>
      </c>
      <c r="N268" s="26" t="str">
        <f t="shared" si="20"/>
        <v>0</v>
      </c>
      <c r="O268" s="10">
        <f t="shared" si="24"/>
        <v>-5.9319999999999995</v>
      </c>
      <c r="P268" s="52"/>
      <c r="Q268" s="52"/>
      <c r="R268" s="25"/>
      <c r="S268" s="53"/>
    </row>
    <row r="269" spans="2:19">
      <c r="B269" s="42">
        <v>266</v>
      </c>
      <c r="C269" s="45"/>
      <c r="D269" s="25"/>
      <c r="E269" s="25"/>
      <c r="F269" s="25"/>
      <c r="G269" s="25"/>
      <c r="H269" s="37"/>
      <c r="I269" s="131"/>
      <c r="J269" s="129">
        <f t="shared" si="22"/>
        <v>0</v>
      </c>
      <c r="K269" s="61" t="str">
        <f t="shared" si="21"/>
        <v>-</v>
      </c>
      <c r="L269" s="30"/>
      <c r="M269" s="7">
        <f t="shared" si="23"/>
        <v>-21.72</v>
      </c>
      <c r="N269" s="26" t="str">
        <f t="shared" si="20"/>
        <v>0</v>
      </c>
      <c r="O269" s="10">
        <f t="shared" si="24"/>
        <v>-5.9319999999999995</v>
      </c>
      <c r="P269" s="52"/>
      <c r="Q269" s="52"/>
      <c r="R269" s="25"/>
      <c r="S269" s="53"/>
    </row>
    <row r="270" spans="2:19">
      <c r="B270" s="42">
        <v>267</v>
      </c>
      <c r="C270" s="45"/>
      <c r="D270" s="25"/>
      <c r="E270" s="25"/>
      <c r="F270" s="25"/>
      <c r="G270" s="25"/>
      <c r="H270" s="37"/>
      <c r="I270" s="131"/>
      <c r="J270" s="129">
        <f t="shared" si="22"/>
        <v>0</v>
      </c>
      <c r="K270" s="61" t="str">
        <f t="shared" si="21"/>
        <v>-</v>
      </c>
      <c r="L270" s="30"/>
      <c r="M270" s="7">
        <f t="shared" si="23"/>
        <v>-21.72</v>
      </c>
      <c r="N270" s="26" t="str">
        <f t="shared" si="20"/>
        <v>0</v>
      </c>
      <c r="O270" s="10">
        <f t="shared" si="24"/>
        <v>-5.9319999999999995</v>
      </c>
      <c r="P270" s="52"/>
      <c r="Q270" s="52"/>
      <c r="R270" s="25"/>
      <c r="S270" s="53"/>
    </row>
    <row r="271" spans="2:19">
      <c r="B271" s="42">
        <v>268</v>
      </c>
      <c r="C271" s="45"/>
      <c r="D271" s="25"/>
      <c r="E271" s="25"/>
      <c r="F271" s="25"/>
      <c r="G271" s="25"/>
      <c r="H271" s="37"/>
      <c r="I271" s="131"/>
      <c r="J271" s="129">
        <f t="shared" si="22"/>
        <v>0</v>
      </c>
      <c r="K271" s="61" t="str">
        <f t="shared" si="21"/>
        <v>-</v>
      </c>
      <c r="L271" s="30"/>
      <c r="M271" s="7">
        <f t="shared" si="23"/>
        <v>-21.72</v>
      </c>
      <c r="N271" s="26" t="str">
        <f t="shared" si="20"/>
        <v>0</v>
      </c>
      <c r="O271" s="10">
        <f t="shared" si="24"/>
        <v>-5.9319999999999995</v>
      </c>
      <c r="P271" s="52"/>
      <c r="Q271" s="52"/>
      <c r="R271" s="25"/>
      <c r="S271" s="53"/>
    </row>
    <row r="272" spans="2:19">
      <c r="B272" s="42">
        <v>269</v>
      </c>
      <c r="C272" s="45"/>
      <c r="D272" s="25"/>
      <c r="E272" s="25"/>
      <c r="F272" s="25"/>
      <c r="G272" s="25"/>
      <c r="H272" s="37"/>
      <c r="I272" s="131"/>
      <c r="J272" s="129">
        <f t="shared" si="22"/>
        <v>0</v>
      </c>
      <c r="K272" s="61" t="str">
        <f t="shared" si="21"/>
        <v>-</v>
      </c>
      <c r="L272" s="30"/>
      <c r="M272" s="7">
        <f t="shared" si="23"/>
        <v>-21.72</v>
      </c>
      <c r="N272" s="26" t="str">
        <f t="shared" si="20"/>
        <v>0</v>
      </c>
      <c r="O272" s="10">
        <f t="shared" si="24"/>
        <v>-5.9319999999999995</v>
      </c>
      <c r="P272" s="52"/>
      <c r="Q272" s="52"/>
      <c r="R272" s="25"/>
      <c r="S272" s="53"/>
    </row>
    <row r="273" spans="2:19">
      <c r="B273" s="42">
        <v>270</v>
      </c>
      <c r="C273" s="45"/>
      <c r="D273" s="25"/>
      <c r="E273" s="25"/>
      <c r="F273" s="25"/>
      <c r="G273" s="25"/>
      <c r="H273" s="37"/>
      <c r="I273" s="131"/>
      <c r="J273" s="129">
        <f t="shared" si="22"/>
        <v>0</v>
      </c>
      <c r="K273" s="61" t="str">
        <f t="shared" si="21"/>
        <v>-</v>
      </c>
      <c r="L273" s="30"/>
      <c r="M273" s="7">
        <f t="shared" si="23"/>
        <v>-21.72</v>
      </c>
      <c r="N273" s="26" t="str">
        <f t="shared" si="20"/>
        <v>0</v>
      </c>
      <c r="O273" s="10">
        <f t="shared" si="24"/>
        <v>-5.9319999999999995</v>
      </c>
      <c r="P273" s="52"/>
      <c r="Q273" s="52"/>
      <c r="R273" s="25"/>
      <c r="S273" s="53"/>
    </row>
    <row r="274" spans="2:19">
      <c r="B274" s="42">
        <v>271</v>
      </c>
      <c r="C274" s="45"/>
      <c r="D274" s="25"/>
      <c r="E274" s="25"/>
      <c r="F274" s="25"/>
      <c r="G274" s="25"/>
      <c r="H274" s="37"/>
      <c r="I274" s="131"/>
      <c r="J274" s="129">
        <f t="shared" si="22"/>
        <v>0</v>
      </c>
      <c r="K274" s="61" t="str">
        <f t="shared" si="21"/>
        <v>-</v>
      </c>
      <c r="L274" s="30"/>
      <c r="M274" s="7">
        <f t="shared" si="23"/>
        <v>-21.72</v>
      </c>
      <c r="N274" s="26" t="str">
        <f t="shared" si="20"/>
        <v>0</v>
      </c>
      <c r="O274" s="10">
        <f t="shared" si="24"/>
        <v>-5.9319999999999995</v>
      </c>
      <c r="P274" s="52"/>
      <c r="Q274" s="52"/>
      <c r="R274" s="25"/>
      <c r="S274" s="53"/>
    </row>
    <row r="275" spans="2:19">
      <c r="B275" s="42">
        <v>272</v>
      </c>
      <c r="C275" s="45"/>
      <c r="D275" s="25"/>
      <c r="E275" s="25"/>
      <c r="F275" s="25"/>
      <c r="G275" s="25"/>
      <c r="H275" s="37"/>
      <c r="I275" s="131"/>
      <c r="J275" s="129">
        <f t="shared" si="22"/>
        <v>0</v>
      </c>
      <c r="K275" s="61" t="str">
        <f t="shared" si="21"/>
        <v>-</v>
      </c>
      <c r="L275" s="30"/>
      <c r="M275" s="7">
        <f t="shared" si="23"/>
        <v>-21.72</v>
      </c>
      <c r="N275" s="26" t="str">
        <f t="shared" si="20"/>
        <v>0</v>
      </c>
      <c r="O275" s="10">
        <f t="shared" si="24"/>
        <v>-5.9319999999999995</v>
      </c>
      <c r="P275" s="52"/>
      <c r="Q275" s="52"/>
      <c r="R275" s="25"/>
      <c r="S275" s="53"/>
    </row>
    <row r="276" spans="2:19">
      <c r="B276" s="42">
        <v>273</v>
      </c>
      <c r="C276" s="45"/>
      <c r="D276" s="25"/>
      <c r="E276" s="25"/>
      <c r="F276" s="25"/>
      <c r="G276" s="25"/>
      <c r="H276" s="37"/>
      <c r="I276" s="131"/>
      <c r="J276" s="129">
        <f t="shared" si="22"/>
        <v>0</v>
      </c>
      <c r="K276" s="61" t="str">
        <f t="shared" si="21"/>
        <v>-</v>
      </c>
      <c r="L276" s="30"/>
      <c r="M276" s="7">
        <f t="shared" si="23"/>
        <v>-21.72</v>
      </c>
      <c r="N276" s="26" t="str">
        <f t="shared" si="20"/>
        <v>0</v>
      </c>
      <c r="O276" s="10">
        <f t="shared" si="24"/>
        <v>-5.9319999999999995</v>
      </c>
      <c r="P276" s="52"/>
      <c r="Q276" s="52"/>
      <c r="R276" s="25"/>
      <c r="S276" s="53"/>
    </row>
    <row r="277" spans="2:19">
      <c r="B277" s="42">
        <v>274</v>
      </c>
      <c r="C277" s="45"/>
      <c r="D277" s="25"/>
      <c r="E277" s="25"/>
      <c r="F277" s="25"/>
      <c r="G277" s="25"/>
      <c r="H277" s="37"/>
      <c r="I277" s="131"/>
      <c r="J277" s="129">
        <f t="shared" si="22"/>
        <v>0</v>
      </c>
      <c r="K277" s="61" t="str">
        <f t="shared" si="21"/>
        <v>-</v>
      </c>
      <c r="L277" s="30"/>
      <c r="M277" s="7">
        <f t="shared" si="23"/>
        <v>-21.72</v>
      </c>
      <c r="N277" s="26" t="str">
        <f t="shared" si="20"/>
        <v>0</v>
      </c>
      <c r="O277" s="10">
        <f t="shared" si="24"/>
        <v>-5.9319999999999995</v>
      </c>
      <c r="P277" s="52"/>
      <c r="Q277" s="52"/>
      <c r="R277" s="25"/>
      <c r="S277" s="53"/>
    </row>
    <row r="278" spans="2:19">
      <c r="B278" s="42">
        <v>275</v>
      </c>
      <c r="C278" s="45"/>
      <c r="D278" s="25"/>
      <c r="E278" s="25"/>
      <c r="F278" s="25"/>
      <c r="G278" s="25"/>
      <c r="H278" s="37"/>
      <c r="I278" s="131"/>
      <c r="J278" s="129">
        <f t="shared" si="22"/>
        <v>0</v>
      </c>
      <c r="K278" s="61" t="str">
        <f t="shared" si="21"/>
        <v>-</v>
      </c>
      <c r="L278" s="30"/>
      <c r="M278" s="7">
        <f t="shared" si="23"/>
        <v>-21.72</v>
      </c>
      <c r="N278" s="26" t="str">
        <f t="shared" ref="N278:N341" si="25">IFERROR(((L278/G278)*100),"0")</f>
        <v>0</v>
      </c>
      <c r="O278" s="10">
        <f t="shared" si="24"/>
        <v>-5.9319999999999995</v>
      </c>
      <c r="P278" s="52"/>
      <c r="Q278" s="52"/>
      <c r="R278" s="25"/>
      <c r="S278" s="53"/>
    </row>
    <row r="279" spans="2:19">
      <c r="B279" s="42">
        <v>276</v>
      </c>
      <c r="C279" s="45"/>
      <c r="D279" s="25"/>
      <c r="E279" s="25"/>
      <c r="F279" s="25"/>
      <c r="G279" s="25"/>
      <c r="H279" s="37"/>
      <c r="I279" s="131"/>
      <c r="J279" s="129">
        <f t="shared" si="22"/>
        <v>0</v>
      </c>
      <c r="K279" s="61" t="str">
        <f t="shared" si="21"/>
        <v>-</v>
      </c>
      <c r="L279" s="30"/>
      <c r="M279" s="7">
        <f t="shared" si="23"/>
        <v>-21.72</v>
      </c>
      <c r="N279" s="26" t="str">
        <f t="shared" si="25"/>
        <v>0</v>
      </c>
      <c r="O279" s="10">
        <f t="shared" si="24"/>
        <v>-5.9319999999999995</v>
      </c>
      <c r="P279" s="52"/>
      <c r="Q279" s="52"/>
      <c r="R279" s="25"/>
      <c r="S279" s="53"/>
    </row>
    <row r="280" spans="2:19">
      <c r="B280" s="42">
        <v>277</v>
      </c>
      <c r="C280" s="45"/>
      <c r="D280" s="25"/>
      <c r="E280" s="25"/>
      <c r="F280" s="25"/>
      <c r="G280" s="25"/>
      <c r="H280" s="37"/>
      <c r="I280" s="131"/>
      <c r="J280" s="129">
        <f t="shared" si="22"/>
        <v>0</v>
      </c>
      <c r="K280" s="61" t="str">
        <f t="shared" si="21"/>
        <v>-</v>
      </c>
      <c r="L280" s="30"/>
      <c r="M280" s="7">
        <f t="shared" si="23"/>
        <v>-21.72</v>
      </c>
      <c r="N280" s="26" t="str">
        <f t="shared" si="25"/>
        <v>0</v>
      </c>
      <c r="O280" s="10">
        <f t="shared" si="24"/>
        <v>-5.9319999999999995</v>
      </c>
      <c r="P280" s="52"/>
      <c r="Q280" s="52"/>
      <c r="R280" s="25"/>
      <c r="S280" s="53"/>
    </row>
    <row r="281" spans="2:19">
      <c r="B281" s="42">
        <v>278</v>
      </c>
      <c r="C281" s="45"/>
      <c r="D281" s="25"/>
      <c r="E281" s="25"/>
      <c r="F281" s="25"/>
      <c r="G281" s="25"/>
      <c r="H281" s="37"/>
      <c r="I281" s="131"/>
      <c r="J281" s="129">
        <f t="shared" si="22"/>
        <v>0</v>
      </c>
      <c r="K281" s="61" t="str">
        <f t="shared" si="21"/>
        <v>-</v>
      </c>
      <c r="L281" s="30"/>
      <c r="M281" s="7">
        <f t="shared" si="23"/>
        <v>-21.72</v>
      </c>
      <c r="N281" s="26" t="str">
        <f t="shared" si="25"/>
        <v>0</v>
      </c>
      <c r="O281" s="10">
        <f t="shared" si="24"/>
        <v>-5.9319999999999995</v>
      </c>
      <c r="P281" s="52"/>
      <c r="Q281" s="52"/>
      <c r="R281" s="25"/>
      <c r="S281" s="53"/>
    </row>
    <row r="282" spans="2:19">
      <c r="B282" s="42">
        <v>279</v>
      </c>
      <c r="C282" s="45"/>
      <c r="D282" s="25"/>
      <c r="E282" s="25"/>
      <c r="F282" s="25"/>
      <c r="G282" s="25"/>
      <c r="H282" s="37"/>
      <c r="I282" s="131"/>
      <c r="J282" s="129">
        <f t="shared" si="22"/>
        <v>0</v>
      </c>
      <c r="K282" s="61" t="str">
        <f t="shared" si="21"/>
        <v>-</v>
      </c>
      <c r="L282" s="30"/>
      <c r="M282" s="7">
        <f t="shared" si="23"/>
        <v>-21.72</v>
      </c>
      <c r="N282" s="26" t="str">
        <f t="shared" si="25"/>
        <v>0</v>
      </c>
      <c r="O282" s="10">
        <f t="shared" si="24"/>
        <v>-5.9319999999999995</v>
      </c>
      <c r="P282" s="52"/>
      <c r="Q282" s="52"/>
      <c r="R282" s="25"/>
      <c r="S282" s="53"/>
    </row>
    <row r="283" spans="2:19">
      <c r="B283" s="42">
        <v>280</v>
      </c>
      <c r="C283" s="45"/>
      <c r="D283" s="25"/>
      <c r="E283" s="25"/>
      <c r="F283" s="25"/>
      <c r="G283" s="25"/>
      <c r="H283" s="37"/>
      <c r="I283" s="131"/>
      <c r="J283" s="129">
        <f t="shared" si="22"/>
        <v>0</v>
      </c>
      <c r="K283" s="61" t="str">
        <f t="shared" si="21"/>
        <v>-</v>
      </c>
      <c r="L283" s="30"/>
      <c r="M283" s="7">
        <f t="shared" si="23"/>
        <v>-21.72</v>
      </c>
      <c r="N283" s="26" t="str">
        <f t="shared" si="25"/>
        <v>0</v>
      </c>
      <c r="O283" s="10">
        <f t="shared" si="24"/>
        <v>-5.9319999999999995</v>
      </c>
      <c r="P283" s="52"/>
      <c r="Q283" s="52"/>
      <c r="R283" s="25"/>
      <c r="S283" s="53"/>
    </row>
    <row r="284" spans="2:19">
      <c r="B284" s="42">
        <v>281</v>
      </c>
      <c r="C284" s="45"/>
      <c r="D284" s="25"/>
      <c r="E284" s="25"/>
      <c r="F284" s="25"/>
      <c r="G284" s="25"/>
      <c r="H284" s="37"/>
      <c r="I284" s="131"/>
      <c r="J284" s="129">
        <f t="shared" si="22"/>
        <v>0</v>
      </c>
      <c r="K284" s="61" t="str">
        <f t="shared" si="21"/>
        <v>-</v>
      </c>
      <c r="L284" s="30"/>
      <c r="M284" s="7">
        <f t="shared" si="23"/>
        <v>-21.72</v>
      </c>
      <c r="N284" s="26" t="str">
        <f t="shared" si="25"/>
        <v>0</v>
      </c>
      <c r="O284" s="10">
        <f t="shared" si="24"/>
        <v>-5.9319999999999995</v>
      </c>
      <c r="P284" s="52"/>
      <c r="Q284" s="52"/>
      <c r="R284" s="25"/>
      <c r="S284" s="53"/>
    </row>
    <row r="285" spans="2:19">
      <c r="B285" s="42">
        <v>282</v>
      </c>
      <c r="C285" s="45"/>
      <c r="D285" s="25"/>
      <c r="E285" s="25"/>
      <c r="F285" s="25"/>
      <c r="G285" s="25"/>
      <c r="H285" s="37"/>
      <c r="I285" s="131"/>
      <c r="J285" s="129">
        <f t="shared" si="22"/>
        <v>0</v>
      </c>
      <c r="K285" s="61" t="str">
        <f t="shared" si="21"/>
        <v>-</v>
      </c>
      <c r="L285" s="30"/>
      <c r="M285" s="7">
        <f t="shared" si="23"/>
        <v>-21.72</v>
      </c>
      <c r="N285" s="26" t="str">
        <f t="shared" si="25"/>
        <v>0</v>
      </c>
      <c r="O285" s="10">
        <f t="shared" si="24"/>
        <v>-5.9319999999999995</v>
      </c>
      <c r="P285" s="52"/>
      <c r="Q285" s="52"/>
      <c r="R285" s="25"/>
      <c r="S285" s="53"/>
    </row>
    <row r="286" spans="2:19">
      <c r="B286" s="42">
        <v>283</v>
      </c>
      <c r="C286" s="45"/>
      <c r="D286" s="25"/>
      <c r="E286" s="25"/>
      <c r="F286" s="25"/>
      <c r="G286" s="25"/>
      <c r="H286" s="37"/>
      <c r="I286" s="131"/>
      <c r="J286" s="129">
        <f t="shared" si="22"/>
        <v>0</v>
      </c>
      <c r="K286" s="61" t="str">
        <f t="shared" si="21"/>
        <v>-</v>
      </c>
      <c r="L286" s="30"/>
      <c r="M286" s="7">
        <f t="shared" si="23"/>
        <v>-21.72</v>
      </c>
      <c r="N286" s="26" t="str">
        <f t="shared" si="25"/>
        <v>0</v>
      </c>
      <c r="O286" s="10">
        <f t="shared" si="24"/>
        <v>-5.9319999999999995</v>
      </c>
      <c r="P286" s="52"/>
      <c r="Q286" s="52"/>
      <c r="R286" s="25"/>
      <c r="S286" s="53"/>
    </row>
    <row r="287" spans="2:19">
      <c r="B287" s="42">
        <v>284</v>
      </c>
      <c r="C287" s="45"/>
      <c r="D287" s="25"/>
      <c r="E287" s="25"/>
      <c r="F287" s="25"/>
      <c r="G287" s="25"/>
      <c r="H287" s="37"/>
      <c r="I287" s="131"/>
      <c r="J287" s="129">
        <f t="shared" si="22"/>
        <v>0</v>
      </c>
      <c r="K287" s="61" t="str">
        <f t="shared" si="21"/>
        <v>-</v>
      </c>
      <c r="L287" s="30"/>
      <c r="M287" s="7">
        <f t="shared" si="23"/>
        <v>-21.72</v>
      </c>
      <c r="N287" s="26" t="str">
        <f t="shared" si="25"/>
        <v>0</v>
      </c>
      <c r="O287" s="10">
        <f t="shared" si="24"/>
        <v>-5.9319999999999995</v>
      </c>
      <c r="P287" s="52"/>
      <c r="Q287" s="52"/>
      <c r="R287" s="25"/>
      <c r="S287" s="53"/>
    </row>
    <row r="288" spans="2:19">
      <c r="B288" s="42">
        <v>285</v>
      </c>
      <c r="C288" s="45"/>
      <c r="D288" s="25"/>
      <c r="E288" s="25"/>
      <c r="F288" s="25"/>
      <c r="G288" s="25"/>
      <c r="H288" s="37"/>
      <c r="I288" s="131"/>
      <c r="J288" s="129">
        <f t="shared" si="22"/>
        <v>0</v>
      </c>
      <c r="K288" s="61" t="str">
        <f t="shared" si="21"/>
        <v>-</v>
      </c>
      <c r="L288" s="30"/>
      <c r="M288" s="7">
        <f t="shared" si="23"/>
        <v>-21.72</v>
      </c>
      <c r="N288" s="26" t="str">
        <f t="shared" si="25"/>
        <v>0</v>
      </c>
      <c r="O288" s="10">
        <f t="shared" si="24"/>
        <v>-5.9319999999999995</v>
      </c>
      <c r="P288" s="52"/>
      <c r="Q288" s="52"/>
      <c r="R288" s="25"/>
      <c r="S288" s="53"/>
    </row>
    <row r="289" spans="2:19">
      <c r="B289" s="42">
        <v>286</v>
      </c>
      <c r="C289" s="45"/>
      <c r="D289" s="25"/>
      <c r="E289" s="25"/>
      <c r="F289" s="25"/>
      <c r="G289" s="25"/>
      <c r="H289" s="37"/>
      <c r="I289" s="131"/>
      <c r="J289" s="129">
        <f t="shared" si="22"/>
        <v>0</v>
      </c>
      <c r="K289" s="61" t="str">
        <f t="shared" si="21"/>
        <v>-</v>
      </c>
      <c r="L289" s="30"/>
      <c r="M289" s="7">
        <f t="shared" si="23"/>
        <v>-21.72</v>
      </c>
      <c r="N289" s="26" t="str">
        <f t="shared" si="25"/>
        <v>0</v>
      </c>
      <c r="O289" s="10">
        <f t="shared" si="24"/>
        <v>-5.9319999999999995</v>
      </c>
      <c r="P289" s="52"/>
      <c r="Q289" s="52"/>
      <c r="R289" s="25"/>
      <c r="S289" s="53"/>
    </row>
    <row r="290" spans="2:19">
      <c r="B290" s="42">
        <v>287</v>
      </c>
      <c r="C290" s="45"/>
      <c r="D290" s="25"/>
      <c r="E290" s="25"/>
      <c r="F290" s="25"/>
      <c r="G290" s="25"/>
      <c r="H290" s="37"/>
      <c r="I290" s="131"/>
      <c r="J290" s="129">
        <f t="shared" si="22"/>
        <v>0</v>
      </c>
      <c r="K290" s="61" t="str">
        <f t="shared" si="21"/>
        <v>-</v>
      </c>
      <c r="L290" s="30"/>
      <c r="M290" s="7">
        <f t="shared" si="23"/>
        <v>-21.72</v>
      </c>
      <c r="N290" s="26" t="str">
        <f t="shared" si="25"/>
        <v>0</v>
      </c>
      <c r="O290" s="10">
        <f t="shared" si="24"/>
        <v>-5.9319999999999995</v>
      </c>
      <c r="P290" s="52"/>
      <c r="Q290" s="52"/>
      <c r="R290" s="25"/>
      <c r="S290" s="53"/>
    </row>
    <row r="291" spans="2:19">
      <c r="B291" s="42">
        <v>288</v>
      </c>
      <c r="C291" s="45"/>
      <c r="D291" s="25"/>
      <c r="E291" s="25"/>
      <c r="F291" s="25"/>
      <c r="G291" s="25"/>
      <c r="H291" s="37"/>
      <c r="I291" s="131"/>
      <c r="J291" s="129">
        <f t="shared" si="22"/>
        <v>0</v>
      </c>
      <c r="K291" s="61" t="str">
        <f t="shared" ref="K291:K343" si="26">IFERROR(((J291/G291)*100),"-")</f>
        <v>-</v>
      </c>
      <c r="L291" s="30"/>
      <c r="M291" s="7">
        <f t="shared" si="23"/>
        <v>-21.72</v>
      </c>
      <c r="N291" s="26" t="str">
        <f t="shared" si="25"/>
        <v>0</v>
      </c>
      <c r="O291" s="10">
        <f t="shared" si="24"/>
        <v>-5.9319999999999995</v>
      </c>
      <c r="P291" s="52"/>
      <c r="Q291" s="52"/>
      <c r="R291" s="25"/>
      <c r="S291" s="53"/>
    </row>
    <row r="292" spans="2:19">
      <c r="B292" s="42">
        <v>289</v>
      </c>
      <c r="C292" s="45"/>
      <c r="D292" s="25"/>
      <c r="E292" s="25"/>
      <c r="F292" s="25"/>
      <c r="G292" s="25"/>
      <c r="H292" s="37"/>
      <c r="I292" s="131"/>
      <c r="J292" s="129">
        <f t="shared" si="22"/>
        <v>0</v>
      </c>
      <c r="K292" s="61" t="str">
        <f t="shared" si="26"/>
        <v>-</v>
      </c>
      <c r="L292" s="30"/>
      <c r="M292" s="7">
        <f t="shared" si="23"/>
        <v>-21.72</v>
      </c>
      <c r="N292" s="26" t="str">
        <f t="shared" si="25"/>
        <v>0</v>
      </c>
      <c r="O292" s="10">
        <f t="shared" si="24"/>
        <v>-5.9319999999999995</v>
      </c>
      <c r="P292" s="52"/>
      <c r="Q292" s="52"/>
      <c r="R292" s="25"/>
      <c r="S292" s="53"/>
    </row>
    <row r="293" spans="2:19">
      <c r="B293" s="42">
        <v>290</v>
      </c>
      <c r="C293" s="45"/>
      <c r="D293" s="25"/>
      <c r="E293" s="25"/>
      <c r="F293" s="25"/>
      <c r="G293" s="25"/>
      <c r="H293" s="37"/>
      <c r="I293" s="131"/>
      <c r="J293" s="129">
        <f t="shared" si="22"/>
        <v>0</v>
      </c>
      <c r="K293" s="61" t="str">
        <f t="shared" si="26"/>
        <v>-</v>
      </c>
      <c r="L293" s="30"/>
      <c r="M293" s="7">
        <f t="shared" si="23"/>
        <v>-21.72</v>
      </c>
      <c r="N293" s="26" t="str">
        <f t="shared" si="25"/>
        <v>0</v>
      </c>
      <c r="O293" s="10">
        <f t="shared" si="24"/>
        <v>-5.9319999999999995</v>
      </c>
      <c r="P293" s="52"/>
      <c r="Q293" s="52"/>
      <c r="R293" s="25"/>
      <c r="S293" s="53"/>
    </row>
    <row r="294" spans="2:19">
      <c r="B294" s="42">
        <v>291</v>
      </c>
      <c r="C294" s="45"/>
      <c r="D294" s="25"/>
      <c r="E294" s="25"/>
      <c r="F294" s="25"/>
      <c r="G294" s="25"/>
      <c r="H294" s="37"/>
      <c r="I294" s="131"/>
      <c r="J294" s="129">
        <f t="shared" si="22"/>
        <v>0</v>
      </c>
      <c r="K294" s="61" t="str">
        <f t="shared" si="26"/>
        <v>-</v>
      </c>
      <c r="L294" s="30"/>
      <c r="M294" s="7">
        <f t="shared" si="23"/>
        <v>-21.72</v>
      </c>
      <c r="N294" s="26" t="str">
        <f t="shared" si="25"/>
        <v>0</v>
      </c>
      <c r="O294" s="10">
        <f t="shared" si="24"/>
        <v>-5.9319999999999995</v>
      </c>
      <c r="P294" s="52"/>
      <c r="Q294" s="52"/>
      <c r="R294" s="25"/>
      <c r="S294" s="53"/>
    </row>
    <row r="295" spans="2:19">
      <c r="B295" s="42">
        <v>292</v>
      </c>
      <c r="C295" s="45"/>
      <c r="D295" s="25"/>
      <c r="E295" s="25"/>
      <c r="F295" s="25"/>
      <c r="G295" s="25"/>
      <c r="H295" s="37"/>
      <c r="I295" s="131"/>
      <c r="J295" s="129">
        <f t="shared" si="22"/>
        <v>0</v>
      </c>
      <c r="K295" s="61" t="str">
        <f t="shared" si="26"/>
        <v>-</v>
      </c>
      <c r="L295" s="30"/>
      <c r="M295" s="7">
        <f t="shared" si="23"/>
        <v>-21.72</v>
      </c>
      <c r="N295" s="26" t="str">
        <f t="shared" si="25"/>
        <v>0</v>
      </c>
      <c r="O295" s="10">
        <f t="shared" si="24"/>
        <v>-5.9319999999999995</v>
      </c>
      <c r="P295" s="52"/>
      <c r="Q295" s="52"/>
      <c r="R295" s="25"/>
      <c r="S295" s="53"/>
    </row>
    <row r="296" spans="2:19">
      <c r="B296" s="42">
        <v>293</v>
      </c>
      <c r="C296" s="45"/>
      <c r="D296" s="25"/>
      <c r="E296" s="25"/>
      <c r="F296" s="25"/>
      <c r="G296" s="25"/>
      <c r="H296" s="37"/>
      <c r="I296" s="131"/>
      <c r="J296" s="129">
        <f t="shared" si="22"/>
        <v>0</v>
      </c>
      <c r="K296" s="61" t="str">
        <f t="shared" si="26"/>
        <v>-</v>
      </c>
      <c r="L296" s="30"/>
      <c r="M296" s="7">
        <f t="shared" si="23"/>
        <v>-21.72</v>
      </c>
      <c r="N296" s="26" t="str">
        <f t="shared" si="25"/>
        <v>0</v>
      </c>
      <c r="O296" s="10">
        <f t="shared" si="24"/>
        <v>-5.9319999999999995</v>
      </c>
      <c r="P296" s="52"/>
      <c r="Q296" s="52"/>
      <c r="R296" s="25"/>
      <c r="S296" s="53"/>
    </row>
    <row r="297" spans="2:19">
      <c r="B297" s="42">
        <v>294</v>
      </c>
      <c r="C297" s="45"/>
      <c r="D297" s="25"/>
      <c r="E297" s="25"/>
      <c r="F297" s="25"/>
      <c r="G297" s="25"/>
      <c r="H297" s="37"/>
      <c r="I297" s="131"/>
      <c r="J297" s="129">
        <f t="shared" si="22"/>
        <v>0</v>
      </c>
      <c r="K297" s="61" t="str">
        <f t="shared" si="26"/>
        <v>-</v>
      </c>
      <c r="L297" s="30"/>
      <c r="M297" s="7">
        <f t="shared" si="23"/>
        <v>-21.72</v>
      </c>
      <c r="N297" s="26" t="str">
        <f t="shared" si="25"/>
        <v>0</v>
      </c>
      <c r="O297" s="10">
        <f t="shared" si="24"/>
        <v>-5.9319999999999995</v>
      </c>
      <c r="P297" s="52"/>
      <c r="Q297" s="52"/>
      <c r="R297" s="25"/>
      <c r="S297" s="53"/>
    </row>
    <row r="298" spans="2:19">
      <c r="B298" s="42">
        <v>295</v>
      </c>
      <c r="C298" s="45"/>
      <c r="D298" s="25"/>
      <c r="E298" s="25"/>
      <c r="F298" s="25"/>
      <c r="G298" s="25"/>
      <c r="H298" s="37"/>
      <c r="I298" s="131"/>
      <c r="J298" s="129">
        <f t="shared" si="22"/>
        <v>0</v>
      </c>
      <c r="K298" s="61" t="str">
        <f t="shared" si="26"/>
        <v>-</v>
      </c>
      <c r="L298" s="30"/>
      <c r="M298" s="7">
        <f t="shared" si="23"/>
        <v>-21.72</v>
      </c>
      <c r="N298" s="26" t="str">
        <f t="shared" si="25"/>
        <v>0</v>
      </c>
      <c r="O298" s="10">
        <f t="shared" si="24"/>
        <v>-5.9319999999999995</v>
      </c>
      <c r="P298" s="52"/>
      <c r="Q298" s="52"/>
      <c r="R298" s="25"/>
      <c r="S298" s="53"/>
    </row>
    <row r="299" spans="2:19">
      <c r="B299" s="42">
        <v>296</v>
      </c>
      <c r="C299" s="45"/>
      <c r="D299" s="25"/>
      <c r="E299" s="25"/>
      <c r="F299" s="25"/>
      <c r="G299" s="25"/>
      <c r="H299" s="37"/>
      <c r="I299" s="131"/>
      <c r="J299" s="129">
        <f t="shared" si="22"/>
        <v>0</v>
      </c>
      <c r="K299" s="61" t="str">
        <f t="shared" si="26"/>
        <v>-</v>
      </c>
      <c r="L299" s="30"/>
      <c r="M299" s="7">
        <f t="shared" si="23"/>
        <v>-21.72</v>
      </c>
      <c r="N299" s="26" t="str">
        <f t="shared" si="25"/>
        <v>0</v>
      </c>
      <c r="O299" s="10">
        <f t="shared" si="24"/>
        <v>-5.9319999999999995</v>
      </c>
      <c r="P299" s="52"/>
      <c r="Q299" s="52"/>
      <c r="R299" s="25"/>
      <c r="S299" s="53"/>
    </row>
    <row r="300" spans="2:19">
      <c r="B300" s="42">
        <v>297</v>
      </c>
      <c r="C300" s="45"/>
      <c r="D300" s="25"/>
      <c r="E300" s="25"/>
      <c r="F300" s="25"/>
      <c r="G300" s="25"/>
      <c r="H300" s="37"/>
      <c r="I300" s="131"/>
      <c r="J300" s="129">
        <f t="shared" si="22"/>
        <v>0</v>
      </c>
      <c r="K300" s="61" t="str">
        <f t="shared" si="26"/>
        <v>-</v>
      </c>
      <c r="L300" s="30"/>
      <c r="M300" s="7">
        <f t="shared" si="23"/>
        <v>-21.72</v>
      </c>
      <c r="N300" s="26" t="str">
        <f t="shared" si="25"/>
        <v>0</v>
      </c>
      <c r="O300" s="10">
        <f t="shared" si="24"/>
        <v>-5.9319999999999995</v>
      </c>
      <c r="P300" s="52"/>
      <c r="Q300" s="52"/>
      <c r="R300" s="25"/>
      <c r="S300" s="53"/>
    </row>
    <row r="301" spans="2:19">
      <c r="B301" s="42">
        <v>298</v>
      </c>
      <c r="C301" s="45"/>
      <c r="D301" s="25"/>
      <c r="E301" s="25"/>
      <c r="F301" s="25"/>
      <c r="G301" s="25"/>
      <c r="H301" s="37"/>
      <c r="I301" s="131"/>
      <c r="J301" s="129">
        <f t="shared" si="22"/>
        <v>0</v>
      </c>
      <c r="K301" s="61" t="str">
        <f t="shared" si="26"/>
        <v>-</v>
      </c>
      <c r="L301" s="30"/>
      <c r="M301" s="7">
        <f t="shared" si="23"/>
        <v>-21.72</v>
      </c>
      <c r="N301" s="26" t="str">
        <f t="shared" si="25"/>
        <v>0</v>
      </c>
      <c r="O301" s="10">
        <f t="shared" si="24"/>
        <v>-5.9319999999999995</v>
      </c>
      <c r="P301" s="52"/>
      <c r="Q301" s="52"/>
      <c r="R301" s="25"/>
      <c r="S301" s="53"/>
    </row>
    <row r="302" spans="2:19">
      <c r="B302" s="42">
        <v>299</v>
      </c>
      <c r="C302" s="45"/>
      <c r="D302" s="25"/>
      <c r="E302" s="25"/>
      <c r="F302" s="25"/>
      <c r="G302" s="25"/>
      <c r="H302" s="37"/>
      <c r="I302" s="131"/>
      <c r="J302" s="129">
        <f t="shared" si="22"/>
        <v>0</v>
      </c>
      <c r="K302" s="61" t="str">
        <f t="shared" si="26"/>
        <v>-</v>
      </c>
      <c r="L302" s="30"/>
      <c r="M302" s="7">
        <f t="shared" si="23"/>
        <v>-21.72</v>
      </c>
      <c r="N302" s="26" t="str">
        <f t="shared" si="25"/>
        <v>0</v>
      </c>
      <c r="O302" s="10">
        <f t="shared" si="24"/>
        <v>-5.9319999999999995</v>
      </c>
      <c r="P302" s="52"/>
      <c r="Q302" s="52"/>
      <c r="R302" s="25"/>
      <c r="S302" s="53"/>
    </row>
    <row r="303" spans="2:19">
      <c r="B303" s="42">
        <v>300</v>
      </c>
      <c r="C303" s="45"/>
      <c r="D303" s="25"/>
      <c r="E303" s="25"/>
      <c r="F303" s="25"/>
      <c r="G303" s="25"/>
      <c r="H303" s="37"/>
      <c r="I303" s="131"/>
      <c r="J303" s="129">
        <f t="shared" si="22"/>
        <v>0</v>
      </c>
      <c r="K303" s="61" t="str">
        <f t="shared" si="26"/>
        <v>-</v>
      </c>
      <c r="L303" s="30"/>
      <c r="M303" s="7">
        <f t="shared" si="23"/>
        <v>-21.72</v>
      </c>
      <c r="N303" s="26" t="str">
        <f t="shared" si="25"/>
        <v>0</v>
      </c>
      <c r="O303" s="10">
        <f t="shared" si="24"/>
        <v>-5.9319999999999995</v>
      </c>
      <c r="P303" s="52"/>
      <c r="Q303" s="52"/>
      <c r="R303" s="25"/>
      <c r="S303" s="53"/>
    </row>
    <row r="304" spans="2:19">
      <c r="B304" s="42">
        <v>301</v>
      </c>
      <c r="C304" s="45"/>
      <c r="D304" s="25"/>
      <c r="E304" s="25"/>
      <c r="F304" s="25"/>
      <c r="G304" s="25"/>
      <c r="H304" s="37"/>
      <c r="I304" s="131"/>
      <c r="J304" s="129">
        <f t="shared" si="22"/>
        <v>0</v>
      </c>
      <c r="K304" s="61" t="str">
        <f t="shared" si="26"/>
        <v>-</v>
      </c>
      <c r="L304" s="30"/>
      <c r="M304" s="7">
        <f t="shared" si="23"/>
        <v>-21.72</v>
      </c>
      <c r="N304" s="26" t="str">
        <f t="shared" si="25"/>
        <v>0</v>
      </c>
      <c r="O304" s="10">
        <f t="shared" si="24"/>
        <v>-5.9319999999999995</v>
      </c>
      <c r="P304" s="52"/>
      <c r="Q304" s="52"/>
      <c r="R304" s="25"/>
      <c r="S304" s="53"/>
    </row>
    <row r="305" spans="2:19">
      <c r="B305" s="42">
        <v>302</v>
      </c>
      <c r="C305" s="45"/>
      <c r="D305" s="25"/>
      <c r="E305" s="25"/>
      <c r="F305" s="25"/>
      <c r="G305" s="25"/>
      <c r="H305" s="37"/>
      <c r="I305" s="131"/>
      <c r="J305" s="129">
        <f t="shared" si="22"/>
        <v>0</v>
      </c>
      <c r="K305" s="61" t="str">
        <f t="shared" si="26"/>
        <v>-</v>
      </c>
      <c r="L305" s="30"/>
      <c r="M305" s="7">
        <f t="shared" si="23"/>
        <v>-21.72</v>
      </c>
      <c r="N305" s="26" t="str">
        <f t="shared" si="25"/>
        <v>0</v>
      </c>
      <c r="O305" s="10">
        <f t="shared" si="24"/>
        <v>-5.9319999999999995</v>
      </c>
      <c r="P305" s="52"/>
      <c r="Q305" s="52"/>
      <c r="R305" s="25"/>
      <c r="S305" s="53"/>
    </row>
    <row r="306" spans="2:19">
      <c r="B306" s="42">
        <v>303</v>
      </c>
      <c r="C306" s="45"/>
      <c r="D306" s="25"/>
      <c r="E306" s="25"/>
      <c r="F306" s="25"/>
      <c r="G306" s="25"/>
      <c r="H306" s="37"/>
      <c r="I306" s="131"/>
      <c r="J306" s="129">
        <f t="shared" si="22"/>
        <v>0</v>
      </c>
      <c r="K306" s="61" t="str">
        <f t="shared" si="26"/>
        <v>-</v>
      </c>
      <c r="L306" s="30"/>
      <c r="M306" s="7">
        <f t="shared" si="23"/>
        <v>-21.72</v>
      </c>
      <c r="N306" s="26" t="str">
        <f t="shared" si="25"/>
        <v>0</v>
      </c>
      <c r="O306" s="10">
        <f t="shared" si="24"/>
        <v>-5.9319999999999995</v>
      </c>
      <c r="P306" s="52"/>
      <c r="Q306" s="52"/>
      <c r="R306" s="25"/>
      <c r="S306" s="53"/>
    </row>
    <row r="307" spans="2:19">
      <c r="B307" s="42">
        <v>304</v>
      </c>
      <c r="C307" s="45"/>
      <c r="D307" s="25"/>
      <c r="E307" s="25"/>
      <c r="F307" s="25"/>
      <c r="G307" s="25"/>
      <c r="H307" s="37"/>
      <c r="I307" s="131"/>
      <c r="J307" s="129">
        <f t="shared" si="22"/>
        <v>0</v>
      </c>
      <c r="K307" s="61" t="str">
        <f t="shared" si="26"/>
        <v>-</v>
      </c>
      <c r="L307" s="30"/>
      <c r="M307" s="7">
        <f t="shared" si="23"/>
        <v>-21.72</v>
      </c>
      <c r="N307" s="26" t="str">
        <f t="shared" si="25"/>
        <v>0</v>
      </c>
      <c r="O307" s="10">
        <f t="shared" si="24"/>
        <v>-5.9319999999999995</v>
      </c>
      <c r="P307" s="52"/>
      <c r="Q307" s="52"/>
      <c r="R307" s="25"/>
      <c r="S307" s="53"/>
    </row>
    <row r="308" spans="2:19">
      <c r="B308" s="42">
        <v>305</v>
      </c>
      <c r="C308" s="45"/>
      <c r="D308" s="25"/>
      <c r="E308" s="25"/>
      <c r="F308" s="25"/>
      <c r="G308" s="25"/>
      <c r="H308" s="37"/>
      <c r="I308" s="131"/>
      <c r="J308" s="129">
        <f t="shared" si="22"/>
        <v>0</v>
      </c>
      <c r="K308" s="61" t="str">
        <f t="shared" si="26"/>
        <v>-</v>
      </c>
      <c r="L308" s="30"/>
      <c r="M308" s="7">
        <f t="shared" si="23"/>
        <v>-21.72</v>
      </c>
      <c r="N308" s="26" t="str">
        <f t="shared" si="25"/>
        <v>0</v>
      </c>
      <c r="O308" s="10">
        <f t="shared" si="24"/>
        <v>-5.9319999999999995</v>
      </c>
      <c r="P308" s="52"/>
      <c r="Q308" s="52"/>
      <c r="R308" s="25"/>
      <c r="S308" s="53"/>
    </row>
    <row r="309" spans="2:19">
      <c r="B309" s="42">
        <v>306</v>
      </c>
      <c r="C309" s="45"/>
      <c r="D309" s="25"/>
      <c r="E309" s="25"/>
      <c r="F309" s="25"/>
      <c r="G309" s="25"/>
      <c r="H309" s="37"/>
      <c r="I309" s="131"/>
      <c r="J309" s="129">
        <f t="shared" si="22"/>
        <v>0</v>
      </c>
      <c r="K309" s="61" t="str">
        <f t="shared" si="26"/>
        <v>-</v>
      </c>
      <c r="L309" s="30"/>
      <c r="M309" s="7">
        <f t="shared" si="23"/>
        <v>-21.72</v>
      </c>
      <c r="N309" s="26" t="str">
        <f t="shared" si="25"/>
        <v>0</v>
      </c>
      <c r="O309" s="10">
        <f t="shared" si="24"/>
        <v>-5.9319999999999995</v>
      </c>
      <c r="P309" s="52"/>
      <c r="Q309" s="52"/>
      <c r="R309" s="25"/>
      <c r="S309" s="53"/>
    </row>
    <row r="310" spans="2:19">
      <c r="B310" s="42">
        <v>307</v>
      </c>
      <c r="C310" s="45"/>
      <c r="D310" s="25"/>
      <c r="E310" s="25"/>
      <c r="F310" s="25"/>
      <c r="G310" s="25"/>
      <c r="H310" s="37"/>
      <c r="I310" s="131"/>
      <c r="J310" s="129">
        <f t="shared" si="22"/>
        <v>0</v>
      </c>
      <c r="K310" s="61" t="str">
        <f t="shared" si="26"/>
        <v>-</v>
      </c>
      <c r="L310" s="30"/>
      <c r="M310" s="7">
        <f t="shared" si="23"/>
        <v>-21.72</v>
      </c>
      <c r="N310" s="26" t="str">
        <f t="shared" si="25"/>
        <v>0</v>
      </c>
      <c r="O310" s="10">
        <f t="shared" si="24"/>
        <v>-5.9319999999999995</v>
      </c>
      <c r="P310" s="52"/>
      <c r="Q310" s="52"/>
      <c r="R310" s="25"/>
      <c r="S310" s="53"/>
    </row>
    <row r="311" spans="2:19">
      <c r="B311" s="42">
        <v>308</v>
      </c>
      <c r="C311" s="45"/>
      <c r="D311" s="25"/>
      <c r="E311" s="25"/>
      <c r="F311" s="25"/>
      <c r="G311" s="25"/>
      <c r="H311" s="37"/>
      <c r="I311" s="131"/>
      <c r="J311" s="129">
        <f t="shared" si="22"/>
        <v>0</v>
      </c>
      <c r="K311" s="61" t="str">
        <f t="shared" si="26"/>
        <v>-</v>
      </c>
      <c r="L311" s="30"/>
      <c r="M311" s="7">
        <f t="shared" si="23"/>
        <v>-21.72</v>
      </c>
      <c r="N311" s="26" t="str">
        <f t="shared" si="25"/>
        <v>0</v>
      </c>
      <c r="O311" s="10">
        <f t="shared" si="24"/>
        <v>-5.9319999999999995</v>
      </c>
      <c r="P311" s="52"/>
      <c r="Q311" s="52"/>
      <c r="R311" s="25"/>
      <c r="S311" s="53"/>
    </row>
    <row r="312" spans="2:19">
      <c r="B312" s="42">
        <v>309</v>
      </c>
      <c r="C312" s="45"/>
      <c r="D312" s="25"/>
      <c r="E312" s="25"/>
      <c r="F312" s="25"/>
      <c r="G312" s="25"/>
      <c r="H312" s="37"/>
      <c r="I312" s="131"/>
      <c r="J312" s="129">
        <f t="shared" si="22"/>
        <v>0</v>
      </c>
      <c r="K312" s="61" t="str">
        <f t="shared" si="26"/>
        <v>-</v>
      </c>
      <c r="L312" s="30"/>
      <c r="M312" s="7">
        <f t="shared" si="23"/>
        <v>-21.72</v>
      </c>
      <c r="N312" s="26" t="str">
        <f t="shared" si="25"/>
        <v>0</v>
      </c>
      <c r="O312" s="10">
        <f t="shared" si="24"/>
        <v>-5.9319999999999995</v>
      </c>
      <c r="P312" s="52"/>
      <c r="Q312" s="52"/>
      <c r="R312" s="25"/>
      <c r="S312" s="53"/>
    </row>
    <row r="313" spans="2:19">
      <c r="B313" s="42">
        <v>310</v>
      </c>
      <c r="C313" s="45"/>
      <c r="D313" s="25"/>
      <c r="E313" s="25"/>
      <c r="F313" s="25"/>
      <c r="G313" s="25"/>
      <c r="H313" s="37"/>
      <c r="I313" s="131"/>
      <c r="J313" s="129">
        <f t="shared" si="22"/>
        <v>0</v>
      </c>
      <c r="K313" s="61" t="str">
        <f t="shared" si="26"/>
        <v>-</v>
      </c>
      <c r="L313" s="30"/>
      <c r="M313" s="7">
        <f t="shared" si="23"/>
        <v>-21.72</v>
      </c>
      <c r="N313" s="26" t="str">
        <f t="shared" si="25"/>
        <v>0</v>
      </c>
      <c r="O313" s="10">
        <f t="shared" si="24"/>
        <v>-5.9319999999999995</v>
      </c>
      <c r="P313" s="52"/>
      <c r="Q313" s="52"/>
      <c r="R313" s="25"/>
      <c r="S313" s="53"/>
    </row>
    <row r="314" spans="2:19">
      <c r="B314" s="42">
        <v>311</v>
      </c>
      <c r="C314" s="45"/>
      <c r="D314" s="25"/>
      <c r="E314" s="25"/>
      <c r="F314" s="25"/>
      <c r="G314" s="25"/>
      <c r="H314" s="37"/>
      <c r="I314" s="131"/>
      <c r="J314" s="129">
        <f t="shared" si="22"/>
        <v>0</v>
      </c>
      <c r="K314" s="61" t="str">
        <f t="shared" si="26"/>
        <v>-</v>
      </c>
      <c r="L314" s="30"/>
      <c r="M314" s="7">
        <f t="shared" si="23"/>
        <v>-21.72</v>
      </c>
      <c r="N314" s="26" t="str">
        <f t="shared" si="25"/>
        <v>0</v>
      </c>
      <c r="O314" s="10">
        <f t="shared" si="24"/>
        <v>-5.9319999999999995</v>
      </c>
      <c r="P314" s="52"/>
      <c r="Q314" s="52"/>
      <c r="R314" s="25"/>
      <c r="S314" s="53"/>
    </row>
    <row r="315" spans="2:19">
      <c r="B315" s="42">
        <v>312</v>
      </c>
      <c r="C315" s="45"/>
      <c r="D315" s="25"/>
      <c r="E315" s="25"/>
      <c r="F315" s="25"/>
      <c r="G315" s="25"/>
      <c r="H315" s="37"/>
      <c r="I315" s="131"/>
      <c r="J315" s="129">
        <f t="shared" si="22"/>
        <v>0</v>
      </c>
      <c r="K315" s="61" t="str">
        <f t="shared" si="26"/>
        <v>-</v>
      </c>
      <c r="L315" s="30"/>
      <c r="M315" s="7">
        <f t="shared" si="23"/>
        <v>-21.72</v>
      </c>
      <c r="N315" s="26" t="str">
        <f t="shared" si="25"/>
        <v>0</v>
      </c>
      <c r="O315" s="10">
        <f t="shared" si="24"/>
        <v>-5.9319999999999995</v>
      </c>
      <c r="P315" s="52"/>
      <c r="Q315" s="52"/>
      <c r="R315" s="25"/>
      <c r="S315" s="53"/>
    </row>
    <row r="316" spans="2:19">
      <c r="B316" s="42">
        <v>313</v>
      </c>
      <c r="C316" s="45"/>
      <c r="D316" s="25"/>
      <c r="E316" s="25"/>
      <c r="F316" s="25"/>
      <c r="G316" s="25"/>
      <c r="H316" s="37"/>
      <c r="I316" s="131"/>
      <c r="J316" s="129">
        <f t="shared" si="22"/>
        <v>0</v>
      </c>
      <c r="K316" s="61" t="str">
        <f t="shared" si="26"/>
        <v>-</v>
      </c>
      <c r="L316" s="30"/>
      <c r="M316" s="7">
        <f t="shared" si="23"/>
        <v>-21.72</v>
      </c>
      <c r="N316" s="26" t="str">
        <f t="shared" si="25"/>
        <v>0</v>
      </c>
      <c r="O316" s="10">
        <f t="shared" si="24"/>
        <v>-5.9319999999999995</v>
      </c>
      <c r="P316" s="52"/>
      <c r="Q316" s="52"/>
      <c r="R316" s="25"/>
      <c r="S316" s="53"/>
    </row>
    <row r="317" spans="2:19">
      <c r="B317" s="42">
        <v>314</v>
      </c>
      <c r="C317" s="45"/>
      <c r="D317" s="25"/>
      <c r="E317" s="25"/>
      <c r="F317" s="25"/>
      <c r="G317" s="25"/>
      <c r="H317" s="37"/>
      <c r="I317" s="131"/>
      <c r="J317" s="129">
        <f t="shared" si="22"/>
        <v>0</v>
      </c>
      <c r="K317" s="61" t="str">
        <f t="shared" si="26"/>
        <v>-</v>
      </c>
      <c r="L317" s="30"/>
      <c r="M317" s="7">
        <f t="shared" si="23"/>
        <v>-21.72</v>
      </c>
      <c r="N317" s="26" t="str">
        <f t="shared" si="25"/>
        <v>0</v>
      </c>
      <c r="O317" s="10">
        <f t="shared" si="24"/>
        <v>-5.9319999999999995</v>
      </c>
      <c r="P317" s="52"/>
      <c r="Q317" s="52"/>
      <c r="R317" s="25"/>
      <c r="S317" s="53"/>
    </row>
    <row r="318" spans="2:19">
      <c r="B318" s="42">
        <v>315</v>
      </c>
      <c r="C318" s="45"/>
      <c r="D318" s="25"/>
      <c r="E318" s="25"/>
      <c r="F318" s="25"/>
      <c r="G318" s="25"/>
      <c r="H318" s="37"/>
      <c r="I318" s="131"/>
      <c r="J318" s="129">
        <f t="shared" si="22"/>
        <v>0</v>
      </c>
      <c r="K318" s="61" t="str">
        <f t="shared" si="26"/>
        <v>-</v>
      </c>
      <c r="L318" s="30"/>
      <c r="M318" s="7">
        <f t="shared" si="23"/>
        <v>-21.72</v>
      </c>
      <c r="N318" s="26" t="str">
        <f t="shared" si="25"/>
        <v>0</v>
      </c>
      <c r="O318" s="10">
        <f t="shared" si="24"/>
        <v>-5.9319999999999995</v>
      </c>
      <c r="P318" s="52"/>
      <c r="Q318" s="52"/>
      <c r="R318" s="25"/>
      <c r="S318" s="53"/>
    </row>
    <row r="319" spans="2:19">
      <c r="B319" s="42">
        <v>316</v>
      </c>
      <c r="C319" s="45"/>
      <c r="D319" s="25"/>
      <c r="E319" s="25"/>
      <c r="F319" s="25"/>
      <c r="G319" s="25"/>
      <c r="H319" s="37"/>
      <c r="I319" s="131"/>
      <c r="J319" s="129">
        <f t="shared" si="22"/>
        <v>0</v>
      </c>
      <c r="K319" s="61" t="str">
        <f t="shared" si="26"/>
        <v>-</v>
      </c>
      <c r="L319" s="30"/>
      <c r="M319" s="7">
        <f t="shared" si="23"/>
        <v>-21.72</v>
      </c>
      <c r="N319" s="26" t="str">
        <f t="shared" si="25"/>
        <v>0</v>
      </c>
      <c r="O319" s="10">
        <f t="shared" si="24"/>
        <v>-5.9319999999999995</v>
      </c>
      <c r="P319" s="52"/>
      <c r="Q319" s="52"/>
      <c r="R319" s="25"/>
      <c r="S319" s="53"/>
    </row>
    <row r="320" spans="2:19">
      <c r="B320" s="42">
        <v>317</v>
      </c>
      <c r="C320" s="45"/>
      <c r="D320" s="25"/>
      <c r="E320" s="25"/>
      <c r="F320" s="25"/>
      <c r="G320" s="25"/>
      <c r="H320" s="37"/>
      <c r="I320" s="131"/>
      <c r="J320" s="129">
        <f t="shared" si="22"/>
        <v>0</v>
      </c>
      <c r="K320" s="61" t="str">
        <f t="shared" si="26"/>
        <v>-</v>
      </c>
      <c r="L320" s="30"/>
      <c r="M320" s="7">
        <f t="shared" si="23"/>
        <v>-21.72</v>
      </c>
      <c r="N320" s="26" t="str">
        <f t="shared" si="25"/>
        <v>0</v>
      </c>
      <c r="O320" s="10">
        <f t="shared" si="24"/>
        <v>-5.9319999999999995</v>
      </c>
      <c r="P320" s="52"/>
      <c r="Q320" s="52"/>
      <c r="R320" s="25"/>
      <c r="S320" s="53"/>
    </row>
    <row r="321" spans="2:19">
      <c r="B321" s="42">
        <v>318</v>
      </c>
      <c r="C321" s="45"/>
      <c r="D321" s="25"/>
      <c r="E321" s="25"/>
      <c r="F321" s="25"/>
      <c r="G321" s="25"/>
      <c r="H321" s="37"/>
      <c r="I321" s="131"/>
      <c r="J321" s="129">
        <f t="shared" si="22"/>
        <v>0</v>
      </c>
      <c r="K321" s="61" t="str">
        <f t="shared" si="26"/>
        <v>-</v>
      </c>
      <c r="L321" s="30"/>
      <c r="M321" s="7">
        <f t="shared" si="23"/>
        <v>-21.72</v>
      </c>
      <c r="N321" s="26" t="str">
        <f t="shared" si="25"/>
        <v>0</v>
      </c>
      <c r="O321" s="10">
        <f t="shared" si="24"/>
        <v>-5.9319999999999995</v>
      </c>
      <c r="P321" s="52"/>
      <c r="Q321" s="52"/>
      <c r="R321" s="25"/>
      <c r="S321" s="53"/>
    </row>
    <row r="322" spans="2:19">
      <c r="B322" s="42">
        <v>319</v>
      </c>
      <c r="C322" s="45"/>
      <c r="D322" s="25"/>
      <c r="E322" s="25"/>
      <c r="F322" s="25"/>
      <c r="G322" s="25"/>
      <c r="H322" s="37"/>
      <c r="I322" s="131"/>
      <c r="J322" s="129">
        <f t="shared" si="22"/>
        <v>0</v>
      </c>
      <c r="K322" s="61" t="str">
        <f t="shared" si="26"/>
        <v>-</v>
      </c>
      <c r="L322" s="30"/>
      <c r="M322" s="7">
        <f t="shared" si="23"/>
        <v>-21.72</v>
      </c>
      <c r="N322" s="26" t="str">
        <f t="shared" si="25"/>
        <v>0</v>
      </c>
      <c r="O322" s="10">
        <f t="shared" si="24"/>
        <v>-5.9319999999999995</v>
      </c>
      <c r="P322" s="52"/>
      <c r="Q322" s="52"/>
      <c r="R322" s="25"/>
      <c r="S322" s="53"/>
    </row>
    <row r="323" spans="2:19">
      <c r="B323" s="42">
        <v>320</v>
      </c>
      <c r="C323" s="45"/>
      <c r="D323" s="25"/>
      <c r="E323" s="25"/>
      <c r="F323" s="25"/>
      <c r="G323" s="25"/>
      <c r="H323" s="37"/>
      <c r="I323" s="131"/>
      <c r="J323" s="129">
        <f t="shared" si="22"/>
        <v>0</v>
      </c>
      <c r="K323" s="61" t="str">
        <f t="shared" si="26"/>
        <v>-</v>
      </c>
      <c r="L323" s="30"/>
      <c r="M323" s="7">
        <f t="shared" si="23"/>
        <v>-21.72</v>
      </c>
      <c r="N323" s="26" t="str">
        <f t="shared" si="25"/>
        <v>0</v>
      </c>
      <c r="O323" s="10">
        <f t="shared" si="24"/>
        <v>-5.9319999999999995</v>
      </c>
      <c r="P323" s="52"/>
      <c r="Q323" s="52"/>
      <c r="R323" s="25"/>
      <c r="S323" s="53"/>
    </row>
    <row r="324" spans="2:19">
      <c r="B324" s="42">
        <v>321</v>
      </c>
      <c r="C324" s="45"/>
      <c r="D324" s="25"/>
      <c r="E324" s="25"/>
      <c r="F324" s="25"/>
      <c r="G324" s="25"/>
      <c r="H324" s="37"/>
      <c r="I324" s="131"/>
      <c r="J324" s="129">
        <f t="shared" si="22"/>
        <v>0</v>
      </c>
      <c r="K324" s="61" t="str">
        <f t="shared" si="26"/>
        <v>-</v>
      </c>
      <c r="L324" s="30"/>
      <c r="M324" s="7">
        <f t="shared" si="23"/>
        <v>-21.72</v>
      </c>
      <c r="N324" s="26" t="str">
        <f t="shared" si="25"/>
        <v>0</v>
      </c>
      <c r="O324" s="10">
        <f t="shared" si="24"/>
        <v>-5.9319999999999995</v>
      </c>
      <c r="P324" s="52"/>
      <c r="Q324" s="52"/>
      <c r="R324" s="25"/>
      <c r="S324" s="53"/>
    </row>
    <row r="325" spans="2:19">
      <c r="B325" s="42">
        <v>322</v>
      </c>
      <c r="C325" s="45"/>
      <c r="D325" s="25"/>
      <c r="E325" s="25"/>
      <c r="F325" s="25"/>
      <c r="G325" s="25"/>
      <c r="H325" s="37"/>
      <c r="I325" s="131"/>
      <c r="J325" s="129">
        <f t="shared" ref="J325:J343" si="27">(H325-1)*I325</f>
        <v>0</v>
      </c>
      <c r="K325" s="61" t="str">
        <f t="shared" si="26"/>
        <v>-</v>
      </c>
      <c r="L325" s="30"/>
      <c r="M325" s="7">
        <f t="shared" si="23"/>
        <v>-21.72</v>
      </c>
      <c r="N325" s="26" t="str">
        <f t="shared" si="25"/>
        <v>0</v>
      </c>
      <c r="O325" s="10">
        <f t="shared" si="24"/>
        <v>-5.9319999999999995</v>
      </c>
      <c r="P325" s="52"/>
      <c r="Q325" s="52"/>
      <c r="R325" s="25"/>
      <c r="S325" s="53"/>
    </row>
    <row r="326" spans="2:19">
      <c r="B326" s="42">
        <v>323</v>
      </c>
      <c r="C326" s="45"/>
      <c r="D326" s="25"/>
      <c r="E326" s="25"/>
      <c r="F326" s="25"/>
      <c r="G326" s="25"/>
      <c r="H326" s="37"/>
      <c r="I326" s="131"/>
      <c r="J326" s="129">
        <f t="shared" si="27"/>
        <v>0</v>
      </c>
      <c r="K326" s="61" t="str">
        <f t="shared" si="26"/>
        <v>-</v>
      </c>
      <c r="L326" s="30"/>
      <c r="M326" s="7">
        <f t="shared" si="23"/>
        <v>-21.72</v>
      </c>
      <c r="N326" s="26" t="str">
        <f t="shared" si="25"/>
        <v>0</v>
      </c>
      <c r="O326" s="10">
        <f t="shared" si="24"/>
        <v>-5.9319999999999995</v>
      </c>
      <c r="P326" s="52"/>
      <c r="Q326" s="52"/>
      <c r="R326" s="25"/>
      <c r="S326" s="53"/>
    </row>
    <row r="327" spans="2:19">
      <c r="B327" s="42">
        <v>324</v>
      </c>
      <c r="C327" s="45"/>
      <c r="D327" s="25"/>
      <c r="E327" s="25"/>
      <c r="F327" s="25"/>
      <c r="G327" s="25"/>
      <c r="H327" s="37"/>
      <c r="I327" s="131"/>
      <c r="J327" s="129">
        <f t="shared" si="27"/>
        <v>0</v>
      </c>
      <c r="K327" s="61" t="str">
        <f t="shared" si="26"/>
        <v>-</v>
      </c>
      <c r="L327" s="30"/>
      <c r="M327" s="7">
        <f t="shared" ref="M327:M343" si="28">L327+M326</f>
        <v>-21.72</v>
      </c>
      <c r="N327" s="26" t="str">
        <f t="shared" si="25"/>
        <v>0</v>
      </c>
      <c r="O327" s="10">
        <f t="shared" ref="O327:O343" si="29">N327+O326</f>
        <v>-5.9319999999999995</v>
      </c>
      <c r="P327" s="52"/>
      <c r="Q327" s="52"/>
      <c r="R327" s="25"/>
      <c r="S327" s="53"/>
    </row>
    <row r="328" spans="2:19">
      <c r="B328" s="42">
        <v>325</v>
      </c>
      <c r="C328" s="45"/>
      <c r="D328" s="25"/>
      <c r="E328" s="25"/>
      <c r="F328" s="25"/>
      <c r="G328" s="25"/>
      <c r="H328" s="37"/>
      <c r="I328" s="131"/>
      <c r="J328" s="129">
        <f t="shared" si="27"/>
        <v>0</v>
      </c>
      <c r="K328" s="61" t="str">
        <f t="shared" si="26"/>
        <v>-</v>
      </c>
      <c r="L328" s="30"/>
      <c r="M328" s="7">
        <f t="shared" si="28"/>
        <v>-21.72</v>
      </c>
      <c r="N328" s="26" t="str">
        <f t="shared" si="25"/>
        <v>0</v>
      </c>
      <c r="O328" s="10">
        <f t="shared" si="29"/>
        <v>-5.9319999999999995</v>
      </c>
      <c r="P328" s="52"/>
      <c r="Q328" s="52"/>
      <c r="R328" s="25"/>
      <c r="S328" s="53"/>
    </row>
    <row r="329" spans="2:19">
      <c r="B329" s="42">
        <v>326</v>
      </c>
      <c r="C329" s="45"/>
      <c r="D329" s="25"/>
      <c r="E329" s="25"/>
      <c r="F329" s="25"/>
      <c r="G329" s="25"/>
      <c r="H329" s="37"/>
      <c r="I329" s="131"/>
      <c r="J329" s="129">
        <f t="shared" si="27"/>
        <v>0</v>
      </c>
      <c r="K329" s="61" t="str">
        <f t="shared" si="26"/>
        <v>-</v>
      </c>
      <c r="L329" s="30"/>
      <c r="M329" s="7">
        <f t="shared" si="28"/>
        <v>-21.72</v>
      </c>
      <c r="N329" s="26" t="str">
        <f t="shared" si="25"/>
        <v>0</v>
      </c>
      <c r="O329" s="10">
        <f t="shared" si="29"/>
        <v>-5.9319999999999995</v>
      </c>
      <c r="P329" s="52"/>
      <c r="Q329" s="52"/>
      <c r="R329" s="25"/>
      <c r="S329" s="53"/>
    </row>
    <row r="330" spans="2:19">
      <c r="B330" s="42">
        <v>327</v>
      </c>
      <c r="C330" s="45"/>
      <c r="D330" s="25"/>
      <c r="E330" s="25"/>
      <c r="F330" s="25"/>
      <c r="G330" s="25"/>
      <c r="H330" s="37"/>
      <c r="I330" s="131"/>
      <c r="J330" s="129">
        <f t="shared" si="27"/>
        <v>0</v>
      </c>
      <c r="K330" s="61" t="str">
        <f t="shared" si="26"/>
        <v>-</v>
      </c>
      <c r="L330" s="30"/>
      <c r="M330" s="7">
        <f t="shared" si="28"/>
        <v>-21.72</v>
      </c>
      <c r="N330" s="26" t="str">
        <f t="shared" si="25"/>
        <v>0</v>
      </c>
      <c r="O330" s="10">
        <f t="shared" si="29"/>
        <v>-5.9319999999999995</v>
      </c>
      <c r="P330" s="52"/>
      <c r="Q330" s="52"/>
      <c r="R330" s="25"/>
      <c r="S330" s="53"/>
    </row>
    <row r="331" spans="2:19">
      <c r="B331" s="42">
        <v>328</v>
      </c>
      <c r="C331" s="45"/>
      <c r="D331" s="25"/>
      <c r="E331" s="25"/>
      <c r="F331" s="25"/>
      <c r="G331" s="25"/>
      <c r="H331" s="37"/>
      <c r="I331" s="131"/>
      <c r="J331" s="129">
        <f t="shared" si="27"/>
        <v>0</v>
      </c>
      <c r="K331" s="61" t="str">
        <f t="shared" si="26"/>
        <v>-</v>
      </c>
      <c r="L331" s="30"/>
      <c r="M331" s="7">
        <f t="shared" si="28"/>
        <v>-21.72</v>
      </c>
      <c r="N331" s="26" t="str">
        <f t="shared" si="25"/>
        <v>0</v>
      </c>
      <c r="O331" s="10">
        <f t="shared" si="29"/>
        <v>-5.9319999999999995</v>
      </c>
      <c r="P331" s="52"/>
      <c r="Q331" s="52"/>
      <c r="R331" s="25"/>
      <c r="S331" s="53"/>
    </row>
    <row r="332" spans="2:19">
      <c r="B332" s="42">
        <v>329</v>
      </c>
      <c r="C332" s="45"/>
      <c r="D332" s="25"/>
      <c r="E332" s="25"/>
      <c r="F332" s="25"/>
      <c r="G332" s="25"/>
      <c r="H332" s="37"/>
      <c r="I332" s="131"/>
      <c r="J332" s="129">
        <f t="shared" si="27"/>
        <v>0</v>
      </c>
      <c r="K332" s="61" t="str">
        <f t="shared" si="26"/>
        <v>-</v>
      </c>
      <c r="L332" s="30"/>
      <c r="M332" s="7">
        <f t="shared" si="28"/>
        <v>-21.72</v>
      </c>
      <c r="N332" s="26" t="str">
        <f t="shared" si="25"/>
        <v>0</v>
      </c>
      <c r="O332" s="10">
        <f t="shared" si="29"/>
        <v>-5.9319999999999995</v>
      </c>
      <c r="P332" s="52"/>
      <c r="Q332" s="52"/>
      <c r="R332" s="25"/>
      <c r="S332" s="53"/>
    </row>
    <row r="333" spans="2:19">
      <c r="B333" s="42">
        <v>330</v>
      </c>
      <c r="C333" s="45"/>
      <c r="D333" s="25"/>
      <c r="E333" s="25"/>
      <c r="F333" s="25"/>
      <c r="G333" s="25"/>
      <c r="H333" s="37"/>
      <c r="I333" s="131"/>
      <c r="J333" s="129">
        <f t="shared" si="27"/>
        <v>0</v>
      </c>
      <c r="K333" s="61" t="str">
        <f t="shared" si="26"/>
        <v>-</v>
      </c>
      <c r="L333" s="30"/>
      <c r="M333" s="7">
        <f t="shared" si="28"/>
        <v>-21.72</v>
      </c>
      <c r="N333" s="26" t="str">
        <f t="shared" si="25"/>
        <v>0</v>
      </c>
      <c r="O333" s="10">
        <f t="shared" si="29"/>
        <v>-5.9319999999999995</v>
      </c>
      <c r="P333" s="52"/>
      <c r="Q333" s="52"/>
      <c r="R333" s="25"/>
      <c r="S333" s="53"/>
    </row>
    <row r="334" spans="2:19">
      <c r="B334" s="42">
        <v>331</v>
      </c>
      <c r="C334" s="45"/>
      <c r="D334" s="25"/>
      <c r="E334" s="25"/>
      <c r="F334" s="25"/>
      <c r="G334" s="25"/>
      <c r="H334" s="37"/>
      <c r="I334" s="131"/>
      <c r="J334" s="129">
        <f t="shared" si="27"/>
        <v>0</v>
      </c>
      <c r="K334" s="61" t="str">
        <f t="shared" si="26"/>
        <v>-</v>
      </c>
      <c r="L334" s="30"/>
      <c r="M334" s="7">
        <f t="shared" si="28"/>
        <v>-21.72</v>
      </c>
      <c r="N334" s="26" t="str">
        <f t="shared" si="25"/>
        <v>0</v>
      </c>
      <c r="O334" s="10">
        <f t="shared" si="29"/>
        <v>-5.9319999999999995</v>
      </c>
      <c r="P334" s="52"/>
      <c r="Q334" s="52"/>
      <c r="R334" s="25"/>
      <c r="S334" s="53"/>
    </row>
    <row r="335" spans="2:19">
      <c r="B335" s="42">
        <v>332</v>
      </c>
      <c r="C335" s="45"/>
      <c r="D335" s="25"/>
      <c r="E335" s="25"/>
      <c r="F335" s="25"/>
      <c r="G335" s="25"/>
      <c r="H335" s="37"/>
      <c r="I335" s="131"/>
      <c r="J335" s="129">
        <f t="shared" si="27"/>
        <v>0</v>
      </c>
      <c r="K335" s="61" t="str">
        <f t="shared" si="26"/>
        <v>-</v>
      </c>
      <c r="L335" s="30"/>
      <c r="M335" s="7">
        <f t="shared" si="28"/>
        <v>-21.72</v>
      </c>
      <c r="N335" s="26" t="str">
        <f t="shared" si="25"/>
        <v>0</v>
      </c>
      <c r="O335" s="10">
        <f t="shared" si="29"/>
        <v>-5.9319999999999995</v>
      </c>
      <c r="P335" s="52"/>
      <c r="Q335" s="52"/>
      <c r="R335" s="25"/>
      <c r="S335" s="53"/>
    </row>
    <row r="336" spans="2:19">
      <c r="B336" s="42">
        <v>333</v>
      </c>
      <c r="C336" s="45"/>
      <c r="D336" s="25"/>
      <c r="E336" s="25"/>
      <c r="F336" s="25"/>
      <c r="G336" s="25"/>
      <c r="H336" s="37"/>
      <c r="I336" s="131"/>
      <c r="J336" s="129">
        <f t="shared" si="27"/>
        <v>0</v>
      </c>
      <c r="K336" s="61" t="str">
        <f t="shared" si="26"/>
        <v>-</v>
      </c>
      <c r="L336" s="30"/>
      <c r="M336" s="7">
        <f t="shared" si="28"/>
        <v>-21.72</v>
      </c>
      <c r="N336" s="26" t="str">
        <f t="shared" si="25"/>
        <v>0</v>
      </c>
      <c r="O336" s="10">
        <f t="shared" si="29"/>
        <v>-5.9319999999999995</v>
      </c>
      <c r="P336" s="52"/>
      <c r="Q336" s="52"/>
      <c r="R336" s="25"/>
      <c r="S336" s="53"/>
    </row>
    <row r="337" spans="2:19">
      <c r="B337" s="42">
        <v>334</v>
      </c>
      <c r="C337" s="45"/>
      <c r="D337" s="25"/>
      <c r="E337" s="25"/>
      <c r="F337" s="25"/>
      <c r="G337" s="25"/>
      <c r="H337" s="37"/>
      <c r="I337" s="131"/>
      <c r="J337" s="129">
        <f t="shared" si="27"/>
        <v>0</v>
      </c>
      <c r="K337" s="61" t="str">
        <f t="shared" si="26"/>
        <v>-</v>
      </c>
      <c r="L337" s="30"/>
      <c r="M337" s="7">
        <f t="shared" si="28"/>
        <v>-21.72</v>
      </c>
      <c r="N337" s="26" t="str">
        <f t="shared" si="25"/>
        <v>0</v>
      </c>
      <c r="O337" s="10">
        <f t="shared" si="29"/>
        <v>-5.9319999999999995</v>
      </c>
      <c r="P337" s="52"/>
      <c r="Q337" s="52"/>
      <c r="R337" s="25"/>
      <c r="S337" s="53"/>
    </row>
    <row r="338" spans="2:19">
      <c r="B338" s="42">
        <v>335</v>
      </c>
      <c r="C338" s="45"/>
      <c r="D338" s="25"/>
      <c r="E338" s="25"/>
      <c r="F338" s="25"/>
      <c r="G338" s="25"/>
      <c r="H338" s="37"/>
      <c r="I338" s="131"/>
      <c r="J338" s="129">
        <f t="shared" si="27"/>
        <v>0</v>
      </c>
      <c r="K338" s="61" t="str">
        <f t="shared" si="26"/>
        <v>-</v>
      </c>
      <c r="L338" s="30"/>
      <c r="M338" s="7">
        <f t="shared" si="28"/>
        <v>-21.72</v>
      </c>
      <c r="N338" s="26" t="str">
        <f t="shared" si="25"/>
        <v>0</v>
      </c>
      <c r="O338" s="10">
        <f t="shared" si="29"/>
        <v>-5.9319999999999995</v>
      </c>
      <c r="P338" s="52"/>
      <c r="Q338" s="52"/>
      <c r="R338" s="25"/>
      <c r="S338" s="53"/>
    </row>
    <row r="339" spans="2:19">
      <c r="B339" s="42">
        <v>336</v>
      </c>
      <c r="C339" s="45"/>
      <c r="D339" s="25"/>
      <c r="E339" s="25"/>
      <c r="F339" s="25"/>
      <c r="G339" s="25"/>
      <c r="H339" s="37"/>
      <c r="I339" s="131"/>
      <c r="J339" s="129">
        <f t="shared" si="27"/>
        <v>0</v>
      </c>
      <c r="K339" s="61" t="str">
        <f t="shared" si="26"/>
        <v>-</v>
      </c>
      <c r="L339" s="30"/>
      <c r="M339" s="7">
        <f t="shared" si="28"/>
        <v>-21.72</v>
      </c>
      <c r="N339" s="26" t="str">
        <f t="shared" si="25"/>
        <v>0</v>
      </c>
      <c r="O339" s="10">
        <f t="shared" si="29"/>
        <v>-5.9319999999999995</v>
      </c>
      <c r="P339" s="52"/>
      <c r="Q339" s="52"/>
      <c r="R339" s="25"/>
      <c r="S339" s="53"/>
    </row>
    <row r="340" spans="2:19">
      <c r="B340" s="42">
        <v>337</v>
      </c>
      <c r="C340" s="45"/>
      <c r="D340" s="25"/>
      <c r="E340" s="25"/>
      <c r="F340" s="25"/>
      <c r="G340" s="25"/>
      <c r="H340" s="37"/>
      <c r="I340" s="131"/>
      <c r="J340" s="129">
        <f t="shared" si="27"/>
        <v>0</v>
      </c>
      <c r="K340" s="61" t="str">
        <f t="shared" si="26"/>
        <v>-</v>
      </c>
      <c r="L340" s="30"/>
      <c r="M340" s="7">
        <f t="shared" si="28"/>
        <v>-21.72</v>
      </c>
      <c r="N340" s="26" t="str">
        <f t="shared" si="25"/>
        <v>0</v>
      </c>
      <c r="O340" s="10">
        <f t="shared" si="29"/>
        <v>-5.9319999999999995</v>
      </c>
      <c r="P340" s="52"/>
      <c r="Q340" s="52"/>
      <c r="R340" s="25"/>
      <c r="S340" s="53"/>
    </row>
    <row r="341" spans="2:19">
      <c r="B341" s="42">
        <v>338</v>
      </c>
      <c r="C341" s="45"/>
      <c r="D341" s="25"/>
      <c r="E341" s="25"/>
      <c r="F341" s="25"/>
      <c r="G341" s="25"/>
      <c r="H341" s="37"/>
      <c r="I341" s="131"/>
      <c r="J341" s="129">
        <f t="shared" si="27"/>
        <v>0</v>
      </c>
      <c r="K341" s="61" t="str">
        <f t="shared" si="26"/>
        <v>-</v>
      </c>
      <c r="L341" s="30"/>
      <c r="M341" s="7">
        <f t="shared" si="28"/>
        <v>-21.72</v>
      </c>
      <c r="N341" s="26" t="str">
        <f t="shared" si="25"/>
        <v>0</v>
      </c>
      <c r="O341" s="10">
        <f t="shared" si="29"/>
        <v>-5.9319999999999995</v>
      </c>
      <c r="P341" s="52"/>
      <c r="Q341" s="52"/>
      <c r="R341" s="25"/>
      <c r="S341" s="53"/>
    </row>
    <row r="342" spans="2:19">
      <c r="B342" s="42">
        <v>339</v>
      </c>
      <c r="C342" s="45"/>
      <c r="D342" s="25"/>
      <c r="E342" s="25"/>
      <c r="F342" s="25"/>
      <c r="G342" s="25"/>
      <c r="H342" s="37"/>
      <c r="I342" s="131"/>
      <c r="J342" s="129">
        <f t="shared" si="27"/>
        <v>0</v>
      </c>
      <c r="K342" s="61" t="str">
        <f t="shared" si="26"/>
        <v>-</v>
      </c>
      <c r="L342" s="30"/>
      <c r="M342" s="7">
        <f t="shared" si="28"/>
        <v>-21.72</v>
      </c>
      <c r="N342" s="26" t="str">
        <f t="shared" ref="N342:N343" si="30">IFERROR(((L342/G342)*100),"0")</f>
        <v>0</v>
      </c>
      <c r="O342" s="10">
        <f t="shared" si="29"/>
        <v>-5.9319999999999995</v>
      </c>
      <c r="P342" s="52"/>
      <c r="Q342" s="52"/>
      <c r="R342" s="25"/>
      <c r="S342" s="53"/>
    </row>
    <row r="343" spans="2:19">
      <c r="B343" s="42">
        <v>340</v>
      </c>
      <c r="C343" s="45"/>
      <c r="D343" s="25"/>
      <c r="E343" s="25"/>
      <c r="F343" s="25"/>
      <c r="G343" s="25"/>
      <c r="H343" s="37"/>
      <c r="I343" s="131"/>
      <c r="J343" s="129">
        <f t="shared" si="27"/>
        <v>0</v>
      </c>
      <c r="K343" s="61" t="str">
        <f t="shared" si="26"/>
        <v>-</v>
      </c>
      <c r="L343" s="30"/>
      <c r="M343" s="7">
        <f t="shared" si="28"/>
        <v>-21.72</v>
      </c>
      <c r="N343" s="26" t="str">
        <f t="shared" si="30"/>
        <v>0</v>
      </c>
      <c r="O343" s="10">
        <f t="shared" si="29"/>
        <v>-5.9319999999999995</v>
      </c>
      <c r="P343" s="52"/>
      <c r="Q343" s="52"/>
      <c r="R343" s="25"/>
      <c r="S343" s="53"/>
    </row>
    <row r="344" spans="2:19" ht="15" thickBot="1">
      <c r="B344" s="57">
        <v>341</v>
      </c>
      <c r="C344" s="58"/>
      <c r="D344" s="55"/>
      <c r="E344" s="55"/>
      <c r="F344" s="55"/>
      <c r="G344" s="55"/>
      <c r="H344" s="38"/>
      <c r="I344" s="132"/>
      <c r="J344" s="132"/>
      <c r="K344" s="62"/>
      <c r="L344" s="32"/>
      <c r="M344" s="15"/>
      <c r="N344" s="27"/>
      <c r="O344" s="5"/>
      <c r="P344" s="54"/>
      <c r="Q344" s="54"/>
      <c r="R344" s="55"/>
      <c r="S344" s="56"/>
    </row>
    <row r="1048576" spans="3:3">
      <c r="C1048576" s="45">
        <v>44331</v>
      </c>
    </row>
  </sheetData>
  <autoFilter ref="B2:S344" xr:uid="{ED983DC6-46BE-458E-BC21-D6AFC5080B95}"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7">
    <mergeCell ref="H2:N2"/>
    <mergeCell ref="B2:B3"/>
    <mergeCell ref="C2:C3"/>
    <mergeCell ref="D2:D3"/>
    <mergeCell ref="E2:E3"/>
    <mergeCell ref="F2:F3"/>
    <mergeCell ref="G2:G3"/>
  </mergeCells>
  <conditionalFormatting sqref="N344 O4:O380">
    <cfRule type="cellIs" dxfId="466" priority="18" operator="lessThan">
      <formula>0</formula>
    </cfRule>
    <cfRule type="cellIs" dxfId="465" priority="19" operator="greaterThan">
      <formula>0</formula>
    </cfRule>
  </conditionalFormatting>
  <conditionalFormatting sqref="P48:Q1048576 P9:Q14 P1:Q7 P16:Q46">
    <cfRule type="cellIs" dxfId="464" priority="17" operator="equal">
      <formula>"0-0"</formula>
    </cfRule>
  </conditionalFormatting>
  <conditionalFormatting sqref="V11:V34">
    <cfRule type="cellIs" dxfId="463" priority="15" operator="lessThan">
      <formula>0</formula>
    </cfRule>
    <cfRule type="cellIs" dxfId="462" priority="16" operator="greaterThan">
      <formula>0</formula>
    </cfRule>
  </conditionalFormatting>
  <conditionalFormatting sqref="N4:N343">
    <cfRule type="cellIs" dxfId="461" priority="13" operator="lessThan">
      <formula>0</formula>
    </cfRule>
    <cfRule type="cellIs" dxfId="460" priority="14" operator="greaterThan">
      <formula>0</formula>
    </cfRule>
  </conditionalFormatting>
  <conditionalFormatting sqref="L4:L46 L48:L344">
    <cfRule type="cellIs" dxfId="459" priority="11" operator="lessThan">
      <formula>0</formula>
    </cfRule>
    <cfRule type="cellIs" dxfId="458" priority="12" operator="greaterThan">
      <formula>0</formula>
    </cfRule>
  </conditionalFormatting>
  <conditionalFormatting sqref="M4:M380">
    <cfRule type="cellIs" dxfId="457" priority="9" operator="lessThan">
      <formula>0</formula>
    </cfRule>
    <cfRule type="cellIs" dxfId="456" priority="10" operator="greaterThan">
      <formula>0</formula>
    </cfRule>
  </conditionalFormatting>
  <conditionalFormatting sqref="W11:W34">
    <cfRule type="cellIs" dxfId="455" priority="7" operator="lessThan">
      <formula>0</formula>
    </cfRule>
    <cfRule type="cellIs" dxfId="454" priority="8" operator="greaterThan">
      <formula>0</formula>
    </cfRule>
  </conditionalFormatting>
  <conditionalFormatting sqref="P8:Q8">
    <cfRule type="cellIs" dxfId="453" priority="6" operator="equal">
      <formula>"0-0"</formula>
    </cfRule>
  </conditionalFormatting>
  <conditionalFormatting sqref="P15:Q15">
    <cfRule type="cellIs" dxfId="452" priority="5" operator="equal">
      <formula>"0-0"</formula>
    </cfRule>
  </conditionalFormatting>
  <conditionalFormatting sqref="U8:V8">
    <cfRule type="cellIs" dxfId="451" priority="3" operator="greaterThan">
      <formula>0</formula>
    </cfRule>
    <cfRule type="cellIs" dxfId="450" priority="4" operator="lessThan">
      <formula>0</formula>
    </cfRule>
  </conditionalFormatting>
  <conditionalFormatting sqref="L47">
    <cfRule type="cellIs" dxfId="449" priority="1" operator="lessThan">
      <formula>0</formula>
    </cfRule>
    <cfRule type="cellIs" dxfId="448" priority="2" operator="greaterThan">
      <formula>0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ED2357E4-B713-42A0-B17C-D0664216AA85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C13</xm:sqref>
            </x14:sparkline>
          </x14:sparklines>
        </x14:sparklineGroup>
        <x14:sparklineGroup displayEmptyCellsAs="gap" xr2:uid="{378ADDBA-B970-42E8-8388-8CBF47FA7FE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C11</xm:sqref>
            </x14:sparkline>
          </x14:sparklines>
        </x14:sparklineGroup>
        <x14:sparklineGroup displayEmptyCellsAs="gap" xr2:uid="{5D9B45AD-E91C-4283-BBC7-04D8CC37440E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C10</xm:sqref>
            </x14:sparkline>
          </x14:sparklines>
        </x14:sparklineGroup>
        <x14:sparklineGroup displayEmptyCellsAs="gap" xr2:uid="{BA1D952A-0149-4ABF-AC2E-7C7B2DB311A5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C9</xm:sqref>
            </x14:sparkline>
          </x14:sparklines>
        </x14:sparklineGroup>
        <x14:sparklineGroup displayEmptyCellsAs="gap" xr2:uid="{7FACE307-BE69-4782-A0DD-A098D5B751AB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C8</xm:sqref>
            </x14:sparkline>
          </x14:sparklines>
        </x14:sparklineGroup>
        <x14:sparklineGroup displayEmptyCellsAs="gap" xr2:uid="{3E895320-3980-4AA8-AA20-BE8CD213D228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C14</xm:sqref>
            </x14:sparkline>
          </x14:sparklines>
        </x14:sparklineGroup>
        <x14:sparklineGroup displayEmptyCellsAs="gap" xr2:uid="{BFA8B4C2-E86F-4B47-988C-578C8D03C2D5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C12</xm:sqref>
            </x14:sparkline>
            <x14:sparkline>
              <xm:sqref>C15</xm:sqref>
            </x14:sparkline>
            <x14:sparkline>
              <xm:sqref>C18</xm:sqref>
            </x14:sparkline>
          </x14:sparklines>
        </x14:sparklineGroup>
        <x14:sparklineGroup displayEmptyCellsAs="gap" xr2:uid="{4DFD99BE-3D79-4E63-B81D-2C45DDBC8AEF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C19</xm:sqref>
            </x14:sparkline>
          </x14:sparklines>
        </x14:sparklineGroup>
        <x14:sparklineGroup displayEmptyCellsAs="gap" xr2:uid="{C6DC210E-D54F-469F-81DF-48A14F8FE5A5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C6</xm:sqref>
            </x14:sparkline>
          </x14:sparklines>
        </x14:sparklineGroup>
        <x14:sparklineGroup displayEmptyCellsAs="gap" xr2:uid="{B16368F5-9046-44C8-9908-C857C769CB56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C20</xm:sqref>
            </x14:sparkline>
            <x14:sparkline>
              <xm:sqref>C21</xm:sqref>
            </x14:sparkline>
            <x14:sparkline>
              <xm:sqref>C22</xm:sqref>
            </x14:sparkline>
            <x14:sparkline>
              <xm:sqref>C23</xm:sqref>
            </x14:sparkline>
            <x14:sparkline>
              <xm:sqref>C24</xm:sqref>
            </x14:sparkline>
            <x14:sparkline>
              <xm:sqref>C25</xm:sqref>
            </x14:sparkline>
            <x14:sparkline>
              <xm:sqref>C26</xm:sqref>
            </x14:sparkline>
            <x14:sparkline>
              <xm:sqref>C27</xm:sqref>
            </x14:sparkline>
          </x14:sparklines>
        </x14:sparklineGroup>
        <x14:sparklineGroup displayEmptyCellsAs="gap" xr2:uid="{BD8A422E-3248-4121-B099-586375E2646B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C4</xm:sqref>
            </x14:sparkline>
          </x14:sparklines>
        </x14:sparklineGroup>
        <x14:sparklineGroup displayEmptyCellsAs="gap" xr2:uid="{0E4B9A7F-17C8-4941-9EEB-F32CB973C286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C16</xm:sqref>
            </x14:sparkline>
          </x14:sparklines>
        </x14:sparklineGroup>
        <x14:sparklineGroup displayEmptyCellsAs="gap" xr2:uid="{46D7900C-959E-4B35-8A6F-02CC16D6252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C17</xm:sqref>
            </x14:sparkline>
          </x14:sparklines>
        </x14:sparklineGroup>
        <x14:sparklineGroup displayEmptyCellsAs="gap" xr2:uid="{39A45C48-7AAB-4F05-8040-D8C52278CDCD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C5</xm:sqref>
            </x14:sparkline>
          </x14:sparklines>
        </x14:sparklineGroup>
        <x14:sparklineGroup displayEmptyCellsAs="gap" xr2:uid="{10308F8C-E339-4281-8713-0E69C8938B5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C7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420EE-6A1C-4267-9AAF-430211DB092B}">
  <sheetPr>
    <tabColor rgb="FFFFFF00"/>
  </sheetPr>
  <dimension ref="B1:AC619"/>
  <sheetViews>
    <sheetView zoomScale="70" zoomScaleNormal="70" workbookViewId="0">
      <selection activeCell="I52" sqref="I52"/>
    </sheetView>
  </sheetViews>
  <sheetFormatPr defaultRowHeight="14.5"/>
  <cols>
    <col min="3" max="3" width="15.54296875" customWidth="1"/>
    <col min="4" max="4" width="18.453125" bestFit="1" customWidth="1"/>
    <col min="5" max="5" width="20.453125" bestFit="1" customWidth="1"/>
    <col min="6" max="6" width="20.7265625" bestFit="1" customWidth="1"/>
    <col min="8" max="8" width="14.7265625" bestFit="1" customWidth="1"/>
    <col min="9" max="9" width="16.453125" bestFit="1" customWidth="1"/>
    <col min="10" max="11" width="16.453125" customWidth="1"/>
    <col min="12" max="12" width="16.453125" bestFit="1" customWidth="1"/>
    <col min="13" max="13" width="16.81640625" bestFit="1" customWidth="1"/>
    <col min="14" max="14" width="11.26953125" bestFit="1" customWidth="1"/>
    <col min="15" max="15" width="17.26953125" bestFit="1" customWidth="1"/>
    <col min="17" max="17" width="15.81640625" bestFit="1" customWidth="1"/>
    <col min="18" max="18" width="15" bestFit="1" customWidth="1"/>
    <col min="19" max="19" width="16.54296875" bestFit="1" customWidth="1"/>
    <col min="24" max="24" width="31.453125" bestFit="1" customWidth="1"/>
    <col min="27" max="27" width="18.81640625" customWidth="1"/>
    <col min="28" max="28" width="13.1796875" bestFit="1" customWidth="1"/>
    <col min="29" max="29" width="15" bestFit="1" customWidth="1"/>
  </cols>
  <sheetData>
    <row r="1" spans="2:29" ht="15" thickBot="1"/>
    <row r="2" spans="2:29" ht="15" thickBot="1">
      <c r="B2" s="276" t="s">
        <v>6</v>
      </c>
      <c r="C2" s="285" t="s">
        <v>0</v>
      </c>
      <c r="D2" s="278" t="s">
        <v>1</v>
      </c>
      <c r="E2" s="278" t="s">
        <v>2</v>
      </c>
      <c r="F2" s="280" t="s">
        <v>3</v>
      </c>
      <c r="G2" s="282" t="s">
        <v>21</v>
      </c>
      <c r="H2" s="274" t="s">
        <v>49</v>
      </c>
      <c r="I2" s="274"/>
      <c r="J2" s="274"/>
      <c r="K2" s="274"/>
      <c r="L2" s="274"/>
      <c r="M2" s="274"/>
      <c r="N2" s="284"/>
      <c r="O2" s="284"/>
      <c r="P2" s="274"/>
      <c r="Q2" s="274"/>
      <c r="R2" s="275"/>
      <c r="S2" s="71"/>
      <c r="T2" s="63"/>
      <c r="U2" s="63"/>
      <c r="V2" s="23"/>
      <c r="W2" s="24"/>
      <c r="X2" s="6" t="s">
        <v>12</v>
      </c>
    </row>
    <row r="3" spans="2:29" ht="15" thickBot="1">
      <c r="B3" s="277"/>
      <c r="C3" s="286"/>
      <c r="D3" s="279"/>
      <c r="E3" s="279"/>
      <c r="F3" s="281"/>
      <c r="G3" s="283"/>
      <c r="H3" s="34" t="s">
        <v>19</v>
      </c>
      <c r="I3" s="34" t="s">
        <v>20</v>
      </c>
      <c r="J3" s="34" t="s">
        <v>50</v>
      </c>
      <c r="K3" s="34" t="s">
        <v>51</v>
      </c>
      <c r="L3" s="34" t="s">
        <v>906</v>
      </c>
      <c r="M3" s="34" t="s">
        <v>907</v>
      </c>
      <c r="N3" s="158" t="s">
        <v>52</v>
      </c>
      <c r="O3" s="72" t="s">
        <v>53</v>
      </c>
      <c r="P3" s="73" t="s">
        <v>4</v>
      </c>
      <c r="Q3" s="33" t="s">
        <v>13</v>
      </c>
      <c r="R3" s="19" t="s">
        <v>17</v>
      </c>
      <c r="S3" s="74" t="s">
        <v>18</v>
      </c>
      <c r="T3" s="75" t="s">
        <v>36</v>
      </c>
      <c r="U3" s="46" t="s">
        <v>11</v>
      </c>
      <c r="V3" s="76" t="s">
        <v>54</v>
      </c>
      <c r="W3" s="77" t="s">
        <v>9</v>
      </c>
      <c r="X3" s="78"/>
    </row>
    <row r="4" spans="2:29">
      <c r="B4" s="79">
        <v>1</v>
      </c>
      <c r="C4" s="43">
        <v>44485</v>
      </c>
      <c r="D4" s="25" t="s">
        <v>635</v>
      </c>
      <c r="E4" s="44" t="s">
        <v>908</v>
      </c>
      <c r="F4" s="25" t="s">
        <v>909</v>
      </c>
      <c r="G4" s="81">
        <v>200</v>
      </c>
      <c r="H4" s="82">
        <v>1.25</v>
      </c>
      <c r="I4" s="35">
        <v>2</v>
      </c>
      <c r="J4" s="35"/>
      <c r="K4" s="155"/>
      <c r="L4" s="35"/>
      <c r="M4" s="155"/>
      <c r="N4" s="162">
        <f>M4+I4+K4</f>
        <v>2</v>
      </c>
      <c r="O4" s="159">
        <f t="shared" ref="O4:O67" si="0">IFERROR((N4/G4)*100,"-")</f>
        <v>1</v>
      </c>
      <c r="P4" s="83">
        <v>0.49</v>
      </c>
      <c r="Q4" s="84">
        <f>P4</f>
        <v>0.49</v>
      </c>
      <c r="R4" s="85">
        <f t="shared" ref="R4:R67" si="1">IFERROR(((P4/G4)*100),"0")</f>
        <v>0.245</v>
      </c>
      <c r="S4" s="86">
        <f>R4</f>
        <v>0.245</v>
      </c>
      <c r="T4" s="178" t="s">
        <v>30</v>
      </c>
      <c r="U4" s="182" t="s">
        <v>45</v>
      </c>
      <c r="V4" s="88" t="s">
        <v>637</v>
      </c>
      <c r="W4" s="80">
        <v>1</v>
      </c>
      <c r="X4" s="89" t="s">
        <v>910</v>
      </c>
    </row>
    <row r="5" spans="2:29">
      <c r="B5" s="42">
        <v>2</v>
      </c>
      <c r="C5" s="43">
        <v>44485</v>
      </c>
      <c r="D5" s="44" t="s">
        <v>165</v>
      </c>
      <c r="E5" s="44" t="s">
        <v>911</v>
      </c>
      <c r="F5" s="44" t="s">
        <v>166</v>
      </c>
      <c r="G5" s="90">
        <v>200</v>
      </c>
      <c r="H5" s="91">
        <v>1.34</v>
      </c>
      <c r="I5" s="36">
        <v>2</v>
      </c>
      <c r="J5" s="36"/>
      <c r="K5" s="156"/>
      <c r="L5" s="36"/>
      <c r="M5" s="156"/>
      <c r="N5" s="163">
        <f>M5+I5+K5</f>
        <v>2</v>
      </c>
      <c r="O5" s="160">
        <f t="shared" si="0"/>
        <v>1</v>
      </c>
      <c r="P5" s="93">
        <v>0.67</v>
      </c>
      <c r="Q5" s="94">
        <f>P5+Q4</f>
        <v>1.1600000000000001</v>
      </c>
      <c r="R5" s="95">
        <f t="shared" si="1"/>
        <v>0.33500000000000002</v>
      </c>
      <c r="S5" s="96">
        <f>R5+S4</f>
        <v>0.58000000000000007</v>
      </c>
      <c r="T5" s="179" t="s">
        <v>33</v>
      </c>
      <c r="U5" s="182" t="s">
        <v>38</v>
      </c>
      <c r="V5" s="98" t="s">
        <v>912</v>
      </c>
      <c r="W5" s="44">
        <v>1</v>
      </c>
      <c r="X5" s="53" t="s">
        <v>910</v>
      </c>
    </row>
    <row r="6" spans="2:29">
      <c r="B6" s="42">
        <v>3</v>
      </c>
      <c r="C6" s="43">
        <v>44485</v>
      </c>
      <c r="D6" s="44" t="s">
        <v>165</v>
      </c>
      <c r="E6" s="44" t="s">
        <v>549</v>
      </c>
      <c r="F6" s="44" t="s">
        <v>913</v>
      </c>
      <c r="G6" s="90">
        <v>200</v>
      </c>
      <c r="H6" s="91">
        <v>1.3</v>
      </c>
      <c r="I6" s="36">
        <v>2</v>
      </c>
      <c r="J6" s="36"/>
      <c r="K6" s="156"/>
      <c r="L6" s="36"/>
      <c r="M6" s="156"/>
      <c r="N6" s="163">
        <f t="shared" ref="N6:N69" si="2">M6+I6+K6</f>
        <v>2</v>
      </c>
      <c r="O6" s="160">
        <f t="shared" si="0"/>
        <v>1</v>
      </c>
      <c r="P6" s="93">
        <v>0.59</v>
      </c>
      <c r="Q6" s="94">
        <f t="shared" ref="Q6:Q69" si="3">P6+Q5</f>
        <v>1.75</v>
      </c>
      <c r="R6" s="95">
        <f t="shared" si="1"/>
        <v>0.29499999999999998</v>
      </c>
      <c r="S6" s="96">
        <f t="shared" ref="S6:S69" si="4">R6+S5</f>
        <v>0.875</v>
      </c>
      <c r="T6" s="179" t="s">
        <v>29</v>
      </c>
      <c r="U6" s="182" t="s">
        <v>33</v>
      </c>
      <c r="V6" s="98" t="s">
        <v>914</v>
      </c>
      <c r="W6" s="44">
        <v>1</v>
      </c>
      <c r="X6" s="53" t="s">
        <v>910</v>
      </c>
    </row>
    <row r="7" spans="2:29">
      <c r="B7" s="42">
        <v>4</v>
      </c>
      <c r="C7" s="43">
        <v>44485</v>
      </c>
      <c r="D7" s="44" t="s">
        <v>120</v>
      </c>
      <c r="E7" s="44" t="s">
        <v>677</v>
      </c>
      <c r="F7" s="44" t="s">
        <v>676</v>
      </c>
      <c r="G7" s="90">
        <v>200</v>
      </c>
      <c r="H7" s="91">
        <v>1.3</v>
      </c>
      <c r="I7" s="36">
        <v>2</v>
      </c>
      <c r="J7" s="36"/>
      <c r="K7" s="156"/>
      <c r="L7" s="36"/>
      <c r="M7" s="156"/>
      <c r="N7" s="163">
        <f t="shared" si="2"/>
        <v>2</v>
      </c>
      <c r="O7" s="160">
        <f t="shared" si="0"/>
        <v>1</v>
      </c>
      <c r="P7" s="93">
        <v>0.59</v>
      </c>
      <c r="Q7" s="94">
        <f t="shared" si="3"/>
        <v>2.34</v>
      </c>
      <c r="R7" s="95">
        <f t="shared" si="1"/>
        <v>0.29499999999999998</v>
      </c>
      <c r="S7" s="96">
        <f t="shared" si="4"/>
        <v>1.17</v>
      </c>
      <c r="T7" s="179" t="s">
        <v>39</v>
      </c>
      <c r="U7" s="182" t="s">
        <v>41</v>
      </c>
      <c r="V7" s="98" t="s">
        <v>916</v>
      </c>
      <c r="W7" s="44">
        <v>1</v>
      </c>
      <c r="X7" s="53" t="s">
        <v>910</v>
      </c>
      <c r="AA7" s="2" t="s">
        <v>14</v>
      </c>
      <c r="AB7" s="1" t="s">
        <v>27</v>
      </c>
      <c r="AC7" s="1" t="s">
        <v>16</v>
      </c>
    </row>
    <row r="8" spans="2:29">
      <c r="B8" s="42">
        <v>5</v>
      </c>
      <c r="C8" s="43">
        <v>44486</v>
      </c>
      <c r="D8" s="44" t="s">
        <v>918</v>
      </c>
      <c r="E8" s="44" t="s">
        <v>155</v>
      </c>
      <c r="F8" s="44" t="s">
        <v>853</v>
      </c>
      <c r="G8" s="90">
        <v>200</v>
      </c>
      <c r="H8" s="91">
        <v>1.3</v>
      </c>
      <c r="I8" s="36">
        <v>2</v>
      </c>
      <c r="J8" s="36">
        <v>1.5</v>
      </c>
      <c r="K8" s="156">
        <v>2</v>
      </c>
      <c r="L8" s="36"/>
      <c r="M8" s="156"/>
      <c r="N8" s="163">
        <f t="shared" si="2"/>
        <v>4</v>
      </c>
      <c r="O8" s="160">
        <f t="shared" si="0"/>
        <v>2</v>
      </c>
      <c r="P8" s="93">
        <v>1.57</v>
      </c>
      <c r="Q8" s="94">
        <f t="shared" si="3"/>
        <v>3.91</v>
      </c>
      <c r="R8" s="95">
        <f t="shared" si="1"/>
        <v>0.78500000000000014</v>
      </c>
      <c r="S8" s="96">
        <f t="shared" si="4"/>
        <v>1.9550000000000001</v>
      </c>
      <c r="T8" s="179" t="s">
        <v>33</v>
      </c>
      <c r="U8" s="182" t="s">
        <v>39</v>
      </c>
      <c r="V8" s="98" t="s">
        <v>917</v>
      </c>
      <c r="W8" s="44">
        <v>1</v>
      </c>
      <c r="X8" s="53"/>
      <c r="AA8" s="7">
        <f>SUM(P4:P305)</f>
        <v>3.91</v>
      </c>
      <c r="AB8" s="10">
        <f>SUM(R4:R376)</f>
        <v>1.9550000000000001</v>
      </c>
      <c r="AC8" s="8" t="e">
        <f>((SUM(X4:X344))/M158)</f>
        <v>#DIV/0!</v>
      </c>
    </row>
    <row r="9" spans="2:29">
      <c r="B9" s="42">
        <v>6</v>
      </c>
      <c r="C9" s="43"/>
      <c r="D9" s="44"/>
      <c r="E9" s="44"/>
      <c r="F9" s="44"/>
      <c r="G9" s="90"/>
      <c r="H9" s="91"/>
      <c r="I9" s="36"/>
      <c r="J9" s="36"/>
      <c r="K9" s="156"/>
      <c r="L9" s="36"/>
      <c r="M9" s="156"/>
      <c r="N9" s="163">
        <f t="shared" si="2"/>
        <v>0</v>
      </c>
      <c r="O9" s="160" t="str">
        <f t="shared" si="0"/>
        <v>-</v>
      </c>
      <c r="P9" s="93"/>
      <c r="Q9" s="94">
        <f t="shared" si="3"/>
        <v>3.91</v>
      </c>
      <c r="R9" s="95" t="str">
        <f t="shared" si="1"/>
        <v>0</v>
      </c>
      <c r="S9" s="96">
        <f t="shared" si="4"/>
        <v>1.9550000000000001</v>
      </c>
      <c r="T9" s="179"/>
      <c r="U9" s="182"/>
      <c r="V9" s="98"/>
      <c r="W9" s="44"/>
      <c r="X9" s="53"/>
    </row>
    <row r="10" spans="2:29">
      <c r="B10" s="42">
        <v>7</v>
      </c>
      <c r="C10" s="43"/>
      <c r="D10" s="44"/>
      <c r="E10" s="44"/>
      <c r="F10" s="44"/>
      <c r="G10" s="90"/>
      <c r="H10" s="91"/>
      <c r="I10" s="36"/>
      <c r="J10" s="36"/>
      <c r="K10" s="156"/>
      <c r="L10" s="36"/>
      <c r="M10" s="156"/>
      <c r="N10" s="163">
        <f t="shared" si="2"/>
        <v>0</v>
      </c>
      <c r="O10" s="160" t="str">
        <f t="shared" si="0"/>
        <v>-</v>
      </c>
      <c r="P10" s="93"/>
      <c r="Q10" s="94">
        <f t="shared" si="3"/>
        <v>3.91</v>
      </c>
      <c r="R10" s="95" t="str">
        <f t="shared" si="1"/>
        <v>0</v>
      </c>
      <c r="S10" s="96">
        <f t="shared" si="4"/>
        <v>1.9550000000000001</v>
      </c>
      <c r="T10" s="179"/>
      <c r="U10" s="182"/>
      <c r="V10" s="98"/>
      <c r="W10" s="44"/>
      <c r="X10" s="53"/>
      <c r="AA10" s="25">
        <v>2021</v>
      </c>
      <c r="AB10" s="25" t="s">
        <v>26</v>
      </c>
      <c r="AC10" s="25" t="s">
        <v>25</v>
      </c>
    </row>
    <row r="11" spans="2:29">
      <c r="B11" s="42">
        <v>8</v>
      </c>
      <c r="C11" s="43"/>
      <c r="D11" s="44"/>
      <c r="E11" s="44"/>
      <c r="F11" s="44"/>
      <c r="G11" s="90"/>
      <c r="H11" s="91"/>
      <c r="I11" s="36"/>
      <c r="J11" s="36"/>
      <c r="K11" s="36"/>
      <c r="L11" s="36"/>
      <c r="M11" s="156"/>
      <c r="N11" s="163">
        <f t="shared" si="2"/>
        <v>0</v>
      </c>
      <c r="O11" s="160" t="str">
        <f t="shared" si="0"/>
        <v>-</v>
      </c>
      <c r="P11" s="93"/>
      <c r="Q11" s="94">
        <f t="shared" si="3"/>
        <v>3.91</v>
      </c>
      <c r="R11" s="95" t="str">
        <f t="shared" si="1"/>
        <v>0</v>
      </c>
      <c r="S11" s="96">
        <f t="shared" si="4"/>
        <v>1.9550000000000001</v>
      </c>
      <c r="T11" s="179"/>
      <c r="U11" s="182"/>
      <c r="V11" s="98"/>
      <c r="W11" s="44"/>
      <c r="X11" s="53"/>
      <c r="AA11" s="124">
        <v>44197</v>
      </c>
      <c r="AB11" s="7" t="s">
        <v>7</v>
      </c>
      <c r="AC11" s="10" t="s">
        <v>7</v>
      </c>
    </row>
    <row r="12" spans="2:29">
      <c r="B12" s="42">
        <v>9</v>
      </c>
      <c r="C12" s="43"/>
      <c r="D12" s="44"/>
      <c r="E12" s="44"/>
      <c r="F12" s="44"/>
      <c r="G12" s="90"/>
      <c r="H12" s="91"/>
      <c r="I12" s="36"/>
      <c r="J12" s="36"/>
      <c r="K12" s="36"/>
      <c r="L12" s="36"/>
      <c r="M12" s="156"/>
      <c r="N12" s="163">
        <f t="shared" si="2"/>
        <v>0</v>
      </c>
      <c r="O12" s="160" t="str">
        <f t="shared" si="0"/>
        <v>-</v>
      </c>
      <c r="P12" s="93"/>
      <c r="Q12" s="94">
        <f t="shared" si="3"/>
        <v>3.91</v>
      </c>
      <c r="R12" s="95" t="str">
        <f t="shared" si="1"/>
        <v>0</v>
      </c>
      <c r="S12" s="96">
        <f t="shared" si="4"/>
        <v>1.9550000000000001</v>
      </c>
      <c r="T12" s="179"/>
      <c r="U12" s="182"/>
      <c r="V12" s="98"/>
      <c r="W12" s="44"/>
      <c r="X12" s="53"/>
      <c r="AA12" s="124">
        <v>44228</v>
      </c>
      <c r="AB12" s="7" t="s">
        <v>7</v>
      </c>
      <c r="AC12" s="10" t="s">
        <v>7</v>
      </c>
    </row>
    <row r="13" spans="2:29">
      <c r="B13" s="42">
        <v>10</v>
      </c>
      <c r="C13" s="43"/>
      <c r="D13" s="44"/>
      <c r="E13" s="44"/>
      <c r="F13" s="44"/>
      <c r="G13" s="90"/>
      <c r="H13" s="91"/>
      <c r="I13" s="36"/>
      <c r="J13" s="36"/>
      <c r="K13" s="36"/>
      <c r="L13" s="36"/>
      <c r="M13" s="156"/>
      <c r="N13" s="163">
        <f t="shared" si="2"/>
        <v>0</v>
      </c>
      <c r="O13" s="160" t="str">
        <f t="shared" si="0"/>
        <v>-</v>
      </c>
      <c r="P13" s="93"/>
      <c r="Q13" s="94">
        <f t="shared" si="3"/>
        <v>3.91</v>
      </c>
      <c r="R13" s="95" t="str">
        <f t="shared" si="1"/>
        <v>0</v>
      </c>
      <c r="S13" s="96">
        <f t="shared" si="4"/>
        <v>1.9550000000000001</v>
      </c>
      <c r="T13" s="179"/>
      <c r="U13" s="182"/>
      <c r="V13" s="98"/>
      <c r="W13" s="44"/>
      <c r="X13" s="53"/>
      <c r="AA13" s="124">
        <v>44256</v>
      </c>
      <c r="AB13" s="7" t="s">
        <v>7</v>
      </c>
      <c r="AC13" s="10" t="s">
        <v>7</v>
      </c>
    </row>
    <row r="14" spans="2:29">
      <c r="B14" s="42">
        <v>11</v>
      </c>
      <c r="C14" s="43"/>
      <c r="D14" s="44"/>
      <c r="E14" s="44"/>
      <c r="F14" s="44"/>
      <c r="G14" s="90"/>
      <c r="H14" s="91"/>
      <c r="I14" s="36"/>
      <c r="J14" s="36"/>
      <c r="K14" s="36"/>
      <c r="L14" s="36"/>
      <c r="M14" s="156"/>
      <c r="N14" s="163">
        <f t="shared" si="2"/>
        <v>0</v>
      </c>
      <c r="O14" s="160" t="str">
        <f t="shared" si="0"/>
        <v>-</v>
      </c>
      <c r="P14" s="93"/>
      <c r="Q14" s="94">
        <f t="shared" si="3"/>
        <v>3.91</v>
      </c>
      <c r="R14" s="95" t="str">
        <f t="shared" si="1"/>
        <v>0</v>
      </c>
      <c r="S14" s="96">
        <f t="shared" si="4"/>
        <v>1.9550000000000001</v>
      </c>
      <c r="T14" s="179"/>
      <c r="U14" s="182"/>
      <c r="V14" s="98"/>
      <c r="W14" s="44"/>
      <c r="X14" s="53"/>
      <c r="AA14" s="124">
        <v>44287</v>
      </c>
      <c r="AB14" s="7" t="s">
        <v>7</v>
      </c>
      <c r="AC14" s="10" t="s">
        <v>7</v>
      </c>
    </row>
    <row r="15" spans="2:29">
      <c r="B15" s="42">
        <v>12</v>
      </c>
      <c r="C15" s="43"/>
      <c r="D15" s="44"/>
      <c r="E15" s="44"/>
      <c r="F15" s="44"/>
      <c r="G15" s="90"/>
      <c r="H15" s="91"/>
      <c r="I15" s="36"/>
      <c r="J15" s="36"/>
      <c r="K15" s="36"/>
      <c r="L15" s="36"/>
      <c r="M15" s="156"/>
      <c r="N15" s="163">
        <f t="shared" si="2"/>
        <v>0</v>
      </c>
      <c r="O15" s="160" t="str">
        <f t="shared" si="0"/>
        <v>-</v>
      </c>
      <c r="P15" s="93"/>
      <c r="Q15" s="94">
        <f t="shared" si="3"/>
        <v>3.91</v>
      </c>
      <c r="R15" s="95" t="str">
        <f t="shared" si="1"/>
        <v>0</v>
      </c>
      <c r="S15" s="96">
        <f t="shared" si="4"/>
        <v>1.9550000000000001</v>
      </c>
      <c r="T15" s="179"/>
      <c r="U15" s="182"/>
      <c r="V15" s="98"/>
      <c r="W15" s="44"/>
      <c r="X15" s="53"/>
      <c r="AA15" s="124">
        <v>44317</v>
      </c>
      <c r="AB15" s="7" t="s">
        <v>7</v>
      </c>
      <c r="AC15" s="10" t="s">
        <v>7</v>
      </c>
    </row>
    <row r="16" spans="2:29">
      <c r="B16" s="42">
        <v>13</v>
      </c>
      <c r="C16" s="43"/>
      <c r="D16" s="44"/>
      <c r="E16" s="44"/>
      <c r="F16" s="44"/>
      <c r="G16" s="90"/>
      <c r="H16" s="91"/>
      <c r="I16" s="36"/>
      <c r="J16" s="36"/>
      <c r="K16" s="36"/>
      <c r="L16" s="36"/>
      <c r="M16" s="156"/>
      <c r="N16" s="163">
        <f t="shared" si="2"/>
        <v>0</v>
      </c>
      <c r="O16" s="160" t="str">
        <f t="shared" si="0"/>
        <v>-</v>
      </c>
      <c r="P16" s="93"/>
      <c r="Q16" s="94">
        <f t="shared" si="3"/>
        <v>3.91</v>
      </c>
      <c r="R16" s="95" t="str">
        <f t="shared" si="1"/>
        <v>0</v>
      </c>
      <c r="S16" s="96">
        <f t="shared" si="4"/>
        <v>1.9550000000000001</v>
      </c>
      <c r="T16" s="179"/>
      <c r="U16" s="182"/>
      <c r="V16" s="98"/>
      <c r="W16" s="44"/>
      <c r="X16" s="53"/>
      <c r="AA16" s="124">
        <v>44348</v>
      </c>
      <c r="AB16" s="7" t="s">
        <v>7</v>
      </c>
      <c r="AC16" s="10" t="s">
        <v>7</v>
      </c>
    </row>
    <row r="17" spans="2:29">
      <c r="B17" s="42">
        <v>14</v>
      </c>
      <c r="C17" s="45"/>
      <c r="D17" s="44"/>
      <c r="E17" s="44"/>
      <c r="F17" s="44"/>
      <c r="G17" s="90"/>
      <c r="H17" s="91"/>
      <c r="I17" s="36"/>
      <c r="J17" s="36"/>
      <c r="K17" s="36"/>
      <c r="L17" s="36"/>
      <c r="M17" s="156"/>
      <c r="N17" s="163">
        <f t="shared" si="2"/>
        <v>0</v>
      </c>
      <c r="O17" s="160" t="str">
        <f t="shared" si="0"/>
        <v>-</v>
      </c>
      <c r="P17" s="93"/>
      <c r="Q17" s="94">
        <f t="shared" si="3"/>
        <v>3.91</v>
      </c>
      <c r="R17" s="95" t="str">
        <f t="shared" si="1"/>
        <v>0</v>
      </c>
      <c r="S17" s="96">
        <f t="shared" si="4"/>
        <v>1.9550000000000001</v>
      </c>
      <c r="T17" s="179"/>
      <c r="U17" s="182"/>
      <c r="V17" s="98"/>
      <c r="W17" s="44"/>
      <c r="X17" s="53"/>
      <c r="AA17" s="124">
        <v>44378</v>
      </c>
      <c r="AB17" s="7" t="s">
        <v>7</v>
      </c>
      <c r="AC17" s="10" t="s">
        <v>7</v>
      </c>
    </row>
    <row r="18" spans="2:29">
      <c r="B18" s="42">
        <v>15</v>
      </c>
      <c r="C18" s="45"/>
      <c r="D18" s="44"/>
      <c r="E18" s="44"/>
      <c r="F18" s="44"/>
      <c r="G18" s="90"/>
      <c r="H18" s="91"/>
      <c r="I18" s="36"/>
      <c r="J18" s="36"/>
      <c r="K18" s="36"/>
      <c r="L18" s="36"/>
      <c r="M18" s="156"/>
      <c r="N18" s="163">
        <f t="shared" si="2"/>
        <v>0</v>
      </c>
      <c r="O18" s="160" t="str">
        <f t="shared" si="0"/>
        <v>-</v>
      </c>
      <c r="P18" s="93"/>
      <c r="Q18" s="94">
        <f t="shared" si="3"/>
        <v>3.91</v>
      </c>
      <c r="R18" s="95" t="str">
        <f t="shared" si="1"/>
        <v>0</v>
      </c>
      <c r="S18" s="96">
        <f t="shared" si="4"/>
        <v>1.9550000000000001</v>
      </c>
      <c r="T18" s="179"/>
      <c r="U18" s="182"/>
      <c r="V18" s="98"/>
      <c r="W18" s="44"/>
      <c r="X18" s="53"/>
      <c r="AA18" s="124">
        <v>44409</v>
      </c>
      <c r="AB18" s="7">
        <f>SUMIFS($P$4:P374,$C$4:C374,"&gt;="&amp;AA18,$C$4:C374,"&lt;="&amp;EOMONTH(AA18,0))</f>
        <v>0</v>
      </c>
      <c r="AC18" s="10">
        <f>SUMIFS($S$4:S374,$C$4:C374,"&gt;="&amp;AA18,$C$4:C374,"&lt;="&amp;EOMONTH(AA18,0))</f>
        <v>0</v>
      </c>
    </row>
    <row r="19" spans="2:29">
      <c r="B19" s="42">
        <v>16</v>
      </c>
      <c r="C19" s="45"/>
      <c r="D19" s="44"/>
      <c r="E19" s="44"/>
      <c r="F19" s="44"/>
      <c r="G19" s="90"/>
      <c r="H19" s="91"/>
      <c r="I19" s="36"/>
      <c r="J19" s="36"/>
      <c r="K19" s="36"/>
      <c r="L19" s="36"/>
      <c r="M19" s="156"/>
      <c r="N19" s="163">
        <f t="shared" si="2"/>
        <v>0</v>
      </c>
      <c r="O19" s="160" t="str">
        <f t="shared" si="0"/>
        <v>-</v>
      </c>
      <c r="P19" s="93"/>
      <c r="Q19" s="94">
        <f t="shared" si="3"/>
        <v>3.91</v>
      </c>
      <c r="R19" s="95" t="str">
        <f t="shared" si="1"/>
        <v>0</v>
      </c>
      <c r="S19" s="96">
        <f t="shared" si="4"/>
        <v>1.9550000000000001</v>
      </c>
      <c r="T19" s="179"/>
      <c r="U19" s="182"/>
      <c r="V19" s="98"/>
      <c r="W19" s="44"/>
      <c r="X19" s="53"/>
      <c r="AA19" s="124">
        <v>44440</v>
      </c>
      <c r="AB19" s="7">
        <f>SUMIFS($P$4:P375,$C$4:C375,"&gt;="&amp;AA19,$C$4:C375,"&lt;="&amp;EOMONTH(AA19,0))</f>
        <v>0</v>
      </c>
      <c r="AC19" s="10">
        <f>SUMIFS($S$4:S375,$C$4:C375,"&gt;="&amp;AA19,$C$4:C375,"&lt;="&amp;EOMONTH(AA19,0))</f>
        <v>0</v>
      </c>
    </row>
    <row r="20" spans="2:29">
      <c r="B20" s="42">
        <v>17</v>
      </c>
      <c r="C20" s="45"/>
      <c r="D20" s="44"/>
      <c r="E20" s="44"/>
      <c r="F20" s="44"/>
      <c r="G20" s="90"/>
      <c r="H20" s="91"/>
      <c r="I20" s="36"/>
      <c r="J20" s="36"/>
      <c r="K20" s="36"/>
      <c r="L20" s="36"/>
      <c r="M20" s="156"/>
      <c r="N20" s="163">
        <f t="shared" si="2"/>
        <v>0</v>
      </c>
      <c r="O20" s="160" t="str">
        <f t="shared" si="0"/>
        <v>-</v>
      </c>
      <c r="P20" s="93"/>
      <c r="Q20" s="94">
        <f t="shared" si="3"/>
        <v>3.91</v>
      </c>
      <c r="R20" s="95" t="str">
        <f t="shared" si="1"/>
        <v>0</v>
      </c>
      <c r="S20" s="96">
        <f t="shared" si="4"/>
        <v>1.9550000000000001</v>
      </c>
      <c r="T20" s="179"/>
      <c r="U20" s="182"/>
      <c r="V20" s="98"/>
      <c r="W20" s="44"/>
      <c r="X20" s="53"/>
      <c r="AA20" s="124">
        <v>44470</v>
      </c>
      <c r="AB20" s="7">
        <f>SUMIFS($P$4:P376,$C$4:C376,"&gt;="&amp;AA20,$C$4:C376,"&lt;="&amp;EOMONTH(AA20,0))</f>
        <v>3.91</v>
      </c>
      <c r="AC20" s="10">
        <f>SUMIFS($S$4:S376,$C$4:C376,"&gt;="&amp;AA20,$C$4:C376,"&lt;="&amp;EOMONTH(AA20,0))</f>
        <v>4.8250000000000002</v>
      </c>
    </row>
    <row r="21" spans="2:29">
      <c r="B21" s="42">
        <v>18</v>
      </c>
      <c r="C21" s="45"/>
      <c r="D21" s="44"/>
      <c r="E21" s="44"/>
      <c r="F21" s="44"/>
      <c r="G21" s="90"/>
      <c r="H21" s="91"/>
      <c r="I21" s="36"/>
      <c r="J21" s="36"/>
      <c r="K21" s="36"/>
      <c r="L21" s="36"/>
      <c r="M21" s="156"/>
      <c r="N21" s="163">
        <f t="shared" si="2"/>
        <v>0</v>
      </c>
      <c r="O21" s="160" t="str">
        <f t="shared" si="0"/>
        <v>-</v>
      </c>
      <c r="P21" s="93"/>
      <c r="Q21" s="94">
        <f t="shared" si="3"/>
        <v>3.91</v>
      </c>
      <c r="R21" s="95" t="str">
        <f t="shared" si="1"/>
        <v>0</v>
      </c>
      <c r="S21" s="96">
        <f t="shared" si="4"/>
        <v>1.9550000000000001</v>
      </c>
      <c r="T21" s="179"/>
      <c r="U21" s="182"/>
      <c r="V21" s="98"/>
      <c r="W21" s="44"/>
      <c r="X21" s="53"/>
      <c r="AA21" s="124">
        <v>44501</v>
      </c>
      <c r="AB21" s="7">
        <f>SUMIFS($P$4:P377,$C$4:C377,"&gt;="&amp;AA21,$C$4:C377,"&lt;="&amp;EOMONTH(AA21,0))</f>
        <v>0</v>
      </c>
      <c r="AC21" s="10">
        <f>SUMIFS($S$4:S377,$C$4:C377,"&gt;="&amp;AA21,$C$4:C377,"&lt;="&amp;EOMONTH(AA21,0))</f>
        <v>0</v>
      </c>
    </row>
    <row r="22" spans="2:29">
      <c r="B22" s="42">
        <v>19</v>
      </c>
      <c r="C22" s="45"/>
      <c r="D22" s="44"/>
      <c r="E22" s="44"/>
      <c r="F22" s="44"/>
      <c r="G22" s="90"/>
      <c r="H22" s="91"/>
      <c r="I22" s="36"/>
      <c r="J22" s="36"/>
      <c r="K22" s="36"/>
      <c r="L22" s="36"/>
      <c r="M22" s="156"/>
      <c r="N22" s="163">
        <f t="shared" si="2"/>
        <v>0</v>
      </c>
      <c r="O22" s="160" t="str">
        <f t="shared" si="0"/>
        <v>-</v>
      </c>
      <c r="P22" s="93"/>
      <c r="Q22" s="94">
        <f t="shared" si="3"/>
        <v>3.91</v>
      </c>
      <c r="R22" s="95" t="str">
        <f t="shared" si="1"/>
        <v>0</v>
      </c>
      <c r="S22" s="96">
        <f t="shared" si="4"/>
        <v>1.9550000000000001</v>
      </c>
      <c r="T22" s="179"/>
      <c r="U22" s="182"/>
      <c r="V22" s="98"/>
      <c r="W22" s="44"/>
      <c r="X22" s="53"/>
      <c r="AA22" s="124">
        <v>44531</v>
      </c>
      <c r="AB22" s="7">
        <f>SUMIFS($P$4:P378,$C$4:C378,"&gt;="&amp;AA22,$C$4:C378,"&lt;="&amp;EOMONTH(AA22,0))</f>
        <v>0</v>
      </c>
      <c r="AC22" s="10">
        <f>SUMIFS($S$4:S378,$C$4:C378,"&gt;="&amp;AA22,$C$4:C378,"&lt;="&amp;EOMONTH(AA22,0))</f>
        <v>0</v>
      </c>
    </row>
    <row r="23" spans="2:29">
      <c r="B23" s="42">
        <v>20</v>
      </c>
      <c r="C23" s="45"/>
      <c r="D23" s="44"/>
      <c r="E23" s="44"/>
      <c r="F23" s="44"/>
      <c r="G23" s="90"/>
      <c r="H23" s="91"/>
      <c r="I23" s="36"/>
      <c r="J23" s="36"/>
      <c r="K23" s="36"/>
      <c r="L23" s="36"/>
      <c r="M23" s="156"/>
      <c r="N23" s="163">
        <f t="shared" si="2"/>
        <v>0</v>
      </c>
      <c r="O23" s="160" t="str">
        <f t="shared" si="0"/>
        <v>-</v>
      </c>
      <c r="P23" s="93"/>
      <c r="Q23" s="94">
        <f t="shared" si="3"/>
        <v>3.91</v>
      </c>
      <c r="R23" s="95" t="str">
        <f t="shared" si="1"/>
        <v>0</v>
      </c>
      <c r="S23" s="96">
        <f t="shared" si="4"/>
        <v>1.9550000000000001</v>
      </c>
      <c r="T23" s="179"/>
      <c r="U23" s="182"/>
      <c r="V23" s="98"/>
      <c r="W23" s="44"/>
      <c r="X23" s="53"/>
      <c r="AA23" s="124">
        <v>44562</v>
      </c>
      <c r="AB23" s="7">
        <f>SUMIFS($P$4:P379,$C$4:C379,"&gt;="&amp;AA23,$C$4:C379,"&lt;="&amp;EOMONTH(AA23,0))</f>
        <v>0</v>
      </c>
      <c r="AC23" s="10">
        <f>SUMIFS($S$4:S379,$C$4:C379,"&gt;="&amp;AA23,$C$4:C379,"&lt;="&amp;EOMONTH(AA23,0))</f>
        <v>0</v>
      </c>
    </row>
    <row r="24" spans="2:29">
      <c r="B24" s="42">
        <v>21</v>
      </c>
      <c r="C24" s="45"/>
      <c r="D24" s="44"/>
      <c r="E24" s="44"/>
      <c r="F24" s="44"/>
      <c r="G24" s="90"/>
      <c r="H24" s="91"/>
      <c r="I24" s="36"/>
      <c r="J24" s="36"/>
      <c r="K24" s="36"/>
      <c r="L24" s="36"/>
      <c r="M24" s="156"/>
      <c r="N24" s="163">
        <f t="shared" si="2"/>
        <v>0</v>
      </c>
      <c r="O24" s="160" t="str">
        <f t="shared" si="0"/>
        <v>-</v>
      </c>
      <c r="P24" s="93"/>
      <c r="Q24" s="94">
        <f t="shared" si="3"/>
        <v>3.91</v>
      </c>
      <c r="R24" s="95" t="str">
        <f t="shared" si="1"/>
        <v>0</v>
      </c>
      <c r="S24" s="96">
        <f t="shared" si="4"/>
        <v>1.9550000000000001</v>
      </c>
      <c r="T24" s="179"/>
      <c r="U24" s="182"/>
      <c r="V24" s="98"/>
      <c r="W24" s="44"/>
      <c r="X24" s="53"/>
      <c r="AA24" s="124">
        <v>44593</v>
      </c>
      <c r="AB24" s="7">
        <f>SUMIFS($P$4:P380,$C$4:C380,"&gt;="&amp;AA24,$C$4:C380,"&lt;="&amp;EOMONTH(AA24,0))</f>
        <v>0</v>
      </c>
      <c r="AC24" s="10">
        <f>SUMIFS($S$4:S380,$C$4:C380,"&gt;="&amp;AA24,$C$4:C380,"&lt;="&amp;EOMONTH(AA24,0))</f>
        <v>0</v>
      </c>
    </row>
    <row r="25" spans="2:29">
      <c r="B25" s="42">
        <v>22</v>
      </c>
      <c r="C25" s="45"/>
      <c r="D25" s="44"/>
      <c r="E25" s="44"/>
      <c r="F25" s="44"/>
      <c r="G25" s="90"/>
      <c r="H25" s="91"/>
      <c r="I25" s="36"/>
      <c r="J25" s="36"/>
      <c r="K25" s="36"/>
      <c r="L25" s="36"/>
      <c r="M25" s="156"/>
      <c r="N25" s="163">
        <f t="shared" si="2"/>
        <v>0</v>
      </c>
      <c r="O25" s="160" t="str">
        <f t="shared" si="0"/>
        <v>-</v>
      </c>
      <c r="P25" s="93"/>
      <c r="Q25" s="94">
        <f t="shared" si="3"/>
        <v>3.91</v>
      </c>
      <c r="R25" s="95" t="str">
        <f t="shared" si="1"/>
        <v>0</v>
      </c>
      <c r="S25" s="96">
        <f t="shared" si="4"/>
        <v>1.9550000000000001</v>
      </c>
      <c r="T25" s="179"/>
      <c r="U25" s="182"/>
      <c r="V25" s="98"/>
      <c r="W25" s="44"/>
      <c r="X25" s="53"/>
      <c r="AA25" s="124">
        <v>44621</v>
      </c>
      <c r="AB25" s="7">
        <f>SUMIFS($P$4:P381,$C$4:C381,"&gt;="&amp;AA25,$C$4:C381,"&lt;="&amp;EOMONTH(AA25,0))</f>
        <v>0</v>
      </c>
      <c r="AC25" s="10">
        <f>SUMIFS($S$4:S381,$C$4:C381,"&gt;="&amp;AA25,$C$4:C381,"&lt;="&amp;EOMONTH(AA25,0))</f>
        <v>0</v>
      </c>
    </row>
    <row r="26" spans="2:29">
      <c r="B26" s="42">
        <v>23</v>
      </c>
      <c r="C26" s="45"/>
      <c r="D26" s="44"/>
      <c r="E26" s="44"/>
      <c r="F26" s="44"/>
      <c r="G26" s="90"/>
      <c r="H26" s="91"/>
      <c r="I26" s="36"/>
      <c r="J26" s="36"/>
      <c r="K26" s="36"/>
      <c r="L26" s="36"/>
      <c r="M26" s="156"/>
      <c r="N26" s="163">
        <f t="shared" si="2"/>
        <v>0</v>
      </c>
      <c r="O26" s="160" t="str">
        <f t="shared" si="0"/>
        <v>-</v>
      </c>
      <c r="P26" s="93"/>
      <c r="Q26" s="94">
        <f t="shared" si="3"/>
        <v>3.91</v>
      </c>
      <c r="R26" s="95" t="str">
        <f t="shared" si="1"/>
        <v>0</v>
      </c>
      <c r="S26" s="96">
        <f t="shared" si="4"/>
        <v>1.9550000000000001</v>
      </c>
      <c r="T26" s="179"/>
      <c r="U26" s="182"/>
      <c r="V26" s="98"/>
      <c r="W26" s="44"/>
      <c r="X26" s="53"/>
      <c r="AA26" s="124">
        <v>44652</v>
      </c>
      <c r="AB26" s="7">
        <f>SUMIFS($P$4:P382,$C$4:C382,"&gt;="&amp;AA26,$C$4:C382,"&lt;="&amp;EOMONTH(AA26,0))</f>
        <v>0</v>
      </c>
      <c r="AC26" s="10">
        <f>SUMIFS($S$4:S382,$C$4:C382,"&gt;="&amp;AA26,$C$4:C382,"&lt;="&amp;EOMONTH(AA26,0))</f>
        <v>0</v>
      </c>
    </row>
    <row r="27" spans="2:29">
      <c r="B27" s="42">
        <v>24</v>
      </c>
      <c r="C27" s="45"/>
      <c r="D27" s="44"/>
      <c r="E27" s="44"/>
      <c r="F27" s="44"/>
      <c r="G27" s="90"/>
      <c r="H27" s="91"/>
      <c r="I27" s="36"/>
      <c r="J27" s="36"/>
      <c r="K27" s="36"/>
      <c r="L27" s="36"/>
      <c r="M27" s="156"/>
      <c r="N27" s="163">
        <f t="shared" si="2"/>
        <v>0</v>
      </c>
      <c r="O27" s="160" t="str">
        <f t="shared" si="0"/>
        <v>-</v>
      </c>
      <c r="P27" s="93"/>
      <c r="Q27" s="94">
        <f t="shared" si="3"/>
        <v>3.91</v>
      </c>
      <c r="R27" s="95" t="str">
        <f t="shared" si="1"/>
        <v>0</v>
      </c>
      <c r="S27" s="96">
        <f t="shared" si="4"/>
        <v>1.9550000000000001</v>
      </c>
      <c r="T27" s="179"/>
      <c r="U27" s="182"/>
      <c r="V27" s="98"/>
      <c r="W27" s="44"/>
      <c r="X27" s="53"/>
      <c r="AA27" s="124">
        <v>44682</v>
      </c>
      <c r="AB27" s="7">
        <f>SUMIFS($P$4:P383,$C$4:C383,"&gt;="&amp;AA27,$C$4:C383,"&lt;="&amp;EOMONTH(AA27,0))</f>
        <v>0</v>
      </c>
      <c r="AC27" s="10">
        <f>SUMIFS($S$4:S383,$C$4:C383,"&gt;="&amp;AA27,$C$4:C383,"&lt;="&amp;EOMONTH(AA27,0))</f>
        <v>0</v>
      </c>
    </row>
    <row r="28" spans="2:29">
      <c r="B28" s="42">
        <v>25</v>
      </c>
      <c r="C28" s="45"/>
      <c r="D28" s="44"/>
      <c r="E28" s="44"/>
      <c r="F28" s="44"/>
      <c r="G28" s="90"/>
      <c r="H28" s="91"/>
      <c r="I28" s="36"/>
      <c r="J28" s="36"/>
      <c r="K28" s="36"/>
      <c r="L28" s="36"/>
      <c r="M28" s="156"/>
      <c r="N28" s="163">
        <f t="shared" si="2"/>
        <v>0</v>
      </c>
      <c r="O28" s="160" t="str">
        <f t="shared" si="0"/>
        <v>-</v>
      </c>
      <c r="P28" s="93"/>
      <c r="Q28" s="94">
        <f t="shared" si="3"/>
        <v>3.91</v>
      </c>
      <c r="R28" s="95" t="str">
        <f t="shared" si="1"/>
        <v>0</v>
      </c>
      <c r="S28" s="96">
        <f t="shared" si="4"/>
        <v>1.9550000000000001</v>
      </c>
      <c r="T28" s="179"/>
      <c r="U28" s="182"/>
      <c r="V28" s="98"/>
      <c r="W28" s="44"/>
      <c r="X28" s="53"/>
      <c r="AA28" s="124">
        <v>44713</v>
      </c>
      <c r="AB28" s="7">
        <f>SUMIFS($P$4:P384,$C$4:C384,"&gt;="&amp;AA28,$C$4:C384,"&lt;="&amp;EOMONTH(AA28,0))</f>
        <v>0</v>
      </c>
      <c r="AC28" s="10">
        <f>SUMIFS($S$4:S384,$C$4:C384,"&gt;="&amp;AA28,$C$4:C384,"&lt;="&amp;EOMONTH(AA28,0))</f>
        <v>0</v>
      </c>
    </row>
    <row r="29" spans="2:29">
      <c r="B29" s="42">
        <v>26</v>
      </c>
      <c r="C29" s="45"/>
      <c r="D29" s="44"/>
      <c r="E29" s="44"/>
      <c r="F29" s="44"/>
      <c r="G29" s="90"/>
      <c r="H29" s="91"/>
      <c r="I29" s="36"/>
      <c r="J29" s="36"/>
      <c r="K29" s="36"/>
      <c r="L29" s="36"/>
      <c r="M29" s="156"/>
      <c r="N29" s="163">
        <f t="shared" si="2"/>
        <v>0</v>
      </c>
      <c r="O29" s="160" t="str">
        <f t="shared" si="0"/>
        <v>-</v>
      </c>
      <c r="P29" s="93"/>
      <c r="Q29" s="94">
        <f t="shared" si="3"/>
        <v>3.91</v>
      </c>
      <c r="R29" s="95" t="str">
        <f t="shared" si="1"/>
        <v>0</v>
      </c>
      <c r="S29" s="96">
        <f t="shared" si="4"/>
        <v>1.9550000000000001</v>
      </c>
      <c r="T29" s="179"/>
      <c r="U29" s="182"/>
      <c r="V29" s="98"/>
      <c r="W29" s="44"/>
      <c r="X29" s="53"/>
      <c r="AA29" s="124">
        <v>44743</v>
      </c>
      <c r="AB29" s="7">
        <f>SUMIFS($P$4:P385,$C$4:C385,"&gt;="&amp;AA29,$C$4:C385,"&lt;="&amp;EOMONTH(AA29,0))</f>
        <v>0</v>
      </c>
      <c r="AC29" s="10">
        <f>SUMIFS($S$4:S385,$C$4:C385,"&gt;="&amp;AA29,$C$4:C385,"&lt;="&amp;EOMONTH(AA29,0))</f>
        <v>0</v>
      </c>
    </row>
    <row r="30" spans="2:29">
      <c r="B30" s="42">
        <v>27</v>
      </c>
      <c r="C30" s="45"/>
      <c r="D30" s="44"/>
      <c r="E30" s="44"/>
      <c r="F30" s="44"/>
      <c r="G30" s="90"/>
      <c r="H30" s="91"/>
      <c r="I30" s="36"/>
      <c r="J30" s="36"/>
      <c r="K30" s="36"/>
      <c r="L30" s="36"/>
      <c r="M30" s="156"/>
      <c r="N30" s="163">
        <f t="shared" si="2"/>
        <v>0</v>
      </c>
      <c r="O30" s="160" t="str">
        <f t="shared" si="0"/>
        <v>-</v>
      </c>
      <c r="P30" s="93"/>
      <c r="Q30" s="94">
        <f t="shared" si="3"/>
        <v>3.91</v>
      </c>
      <c r="R30" s="95" t="str">
        <f t="shared" si="1"/>
        <v>0</v>
      </c>
      <c r="S30" s="96">
        <f t="shared" si="4"/>
        <v>1.9550000000000001</v>
      </c>
      <c r="T30" s="179"/>
      <c r="U30" s="182"/>
      <c r="V30" s="98"/>
      <c r="W30" s="44"/>
      <c r="X30" s="53"/>
      <c r="AA30" s="124">
        <v>44774</v>
      </c>
      <c r="AB30" s="7">
        <f>SUMIFS($P$4:P386,$C$4:C386,"&gt;="&amp;AA30,$C$4:C386,"&lt;="&amp;EOMONTH(AA30,0))</f>
        <v>0</v>
      </c>
      <c r="AC30" s="10">
        <f>SUMIFS($S$4:S386,$C$4:C386,"&gt;="&amp;AA30,$C$4:C386,"&lt;="&amp;EOMONTH(AA30,0))</f>
        <v>0</v>
      </c>
    </row>
    <row r="31" spans="2:29">
      <c r="B31" s="42">
        <v>28</v>
      </c>
      <c r="C31" s="45"/>
      <c r="D31" s="44"/>
      <c r="E31" s="44"/>
      <c r="F31" s="44"/>
      <c r="G31" s="90"/>
      <c r="H31" s="91"/>
      <c r="I31" s="36"/>
      <c r="J31" s="36"/>
      <c r="K31" s="36"/>
      <c r="L31" s="36"/>
      <c r="M31" s="156"/>
      <c r="N31" s="163">
        <f t="shared" si="2"/>
        <v>0</v>
      </c>
      <c r="O31" s="160" t="str">
        <f t="shared" si="0"/>
        <v>-</v>
      </c>
      <c r="P31" s="93"/>
      <c r="Q31" s="94">
        <f t="shared" si="3"/>
        <v>3.91</v>
      </c>
      <c r="R31" s="95" t="str">
        <f t="shared" si="1"/>
        <v>0</v>
      </c>
      <c r="S31" s="96">
        <f t="shared" si="4"/>
        <v>1.9550000000000001</v>
      </c>
      <c r="T31" s="179"/>
      <c r="U31" s="182"/>
      <c r="V31" s="98"/>
      <c r="W31" s="44"/>
      <c r="X31" s="53"/>
      <c r="AA31" s="124">
        <v>44805</v>
      </c>
      <c r="AB31" s="7">
        <f>SUMIFS($P$4:P387,$C$4:C387,"&gt;="&amp;AA31,$C$4:C387,"&lt;="&amp;EOMONTH(AA31,0))</f>
        <v>0</v>
      </c>
      <c r="AC31" s="10">
        <f>SUMIFS($S$4:S387,$C$4:C387,"&gt;="&amp;AA31,$C$4:C387,"&lt;="&amp;EOMONTH(AA31,0))</f>
        <v>0</v>
      </c>
    </row>
    <row r="32" spans="2:29">
      <c r="B32" s="42">
        <v>29</v>
      </c>
      <c r="C32" s="45"/>
      <c r="D32" s="44"/>
      <c r="E32" s="44"/>
      <c r="F32" s="44"/>
      <c r="G32" s="90"/>
      <c r="H32" s="91"/>
      <c r="I32" s="36"/>
      <c r="J32" s="36"/>
      <c r="K32" s="36"/>
      <c r="L32" s="36"/>
      <c r="M32" s="156"/>
      <c r="N32" s="163">
        <f t="shared" si="2"/>
        <v>0</v>
      </c>
      <c r="O32" s="160" t="str">
        <f t="shared" si="0"/>
        <v>-</v>
      </c>
      <c r="P32" s="93"/>
      <c r="Q32" s="94">
        <f t="shared" si="3"/>
        <v>3.91</v>
      </c>
      <c r="R32" s="95" t="str">
        <f t="shared" si="1"/>
        <v>0</v>
      </c>
      <c r="S32" s="96">
        <f t="shared" si="4"/>
        <v>1.9550000000000001</v>
      </c>
      <c r="T32" s="179"/>
      <c r="U32" s="182"/>
      <c r="V32" s="98"/>
      <c r="W32" s="44"/>
      <c r="X32" s="53"/>
      <c r="AA32" s="124">
        <v>44835</v>
      </c>
      <c r="AB32" s="7">
        <f>SUMIFS($P$4:P388,$C$4:C388,"&gt;="&amp;AA32,$C$4:C388,"&lt;="&amp;EOMONTH(AA32,0))</f>
        <v>0</v>
      </c>
      <c r="AC32" s="10">
        <f>SUMIFS($S$4:S388,$C$4:C388,"&gt;="&amp;AA32,$C$4:C388,"&lt;="&amp;EOMONTH(AA32,0))</f>
        <v>0</v>
      </c>
    </row>
    <row r="33" spans="2:29">
      <c r="B33" s="42">
        <v>30</v>
      </c>
      <c r="C33" s="45"/>
      <c r="D33" s="44"/>
      <c r="E33" s="44"/>
      <c r="F33" s="44"/>
      <c r="G33" s="90"/>
      <c r="H33" s="91"/>
      <c r="I33" s="36"/>
      <c r="J33" s="36"/>
      <c r="K33" s="36"/>
      <c r="L33" s="36"/>
      <c r="M33" s="156"/>
      <c r="N33" s="163">
        <f t="shared" si="2"/>
        <v>0</v>
      </c>
      <c r="O33" s="160" t="str">
        <f t="shared" si="0"/>
        <v>-</v>
      </c>
      <c r="P33" s="93"/>
      <c r="Q33" s="94">
        <f t="shared" si="3"/>
        <v>3.91</v>
      </c>
      <c r="R33" s="95" t="str">
        <f t="shared" si="1"/>
        <v>0</v>
      </c>
      <c r="S33" s="96">
        <f t="shared" si="4"/>
        <v>1.9550000000000001</v>
      </c>
      <c r="T33" s="179"/>
      <c r="U33" s="182"/>
      <c r="V33" s="98"/>
      <c r="W33" s="44"/>
      <c r="X33" s="53"/>
      <c r="AA33" s="124">
        <v>44866</v>
      </c>
      <c r="AB33" s="7">
        <f>SUMIFS($P$4:P389,$C$4:C389,"&gt;="&amp;AA33,$C$4:C389,"&lt;="&amp;EOMONTH(AA33,0))</f>
        <v>0</v>
      </c>
      <c r="AC33" s="10">
        <f>SUMIFS($S$4:S389,$C$4:C389,"&gt;="&amp;AA33,$C$4:C389,"&lt;="&amp;EOMONTH(AA33,0))</f>
        <v>0</v>
      </c>
    </row>
    <row r="34" spans="2:29">
      <c r="B34" s="42">
        <v>31</v>
      </c>
      <c r="C34" s="45"/>
      <c r="D34" s="44"/>
      <c r="E34" s="44"/>
      <c r="F34" s="44"/>
      <c r="G34" s="90"/>
      <c r="H34" s="91"/>
      <c r="I34" s="36"/>
      <c r="J34" s="36"/>
      <c r="K34" s="36"/>
      <c r="L34" s="36"/>
      <c r="M34" s="156"/>
      <c r="N34" s="163">
        <f t="shared" si="2"/>
        <v>0</v>
      </c>
      <c r="O34" s="160" t="str">
        <f t="shared" si="0"/>
        <v>-</v>
      </c>
      <c r="P34" s="93"/>
      <c r="Q34" s="94">
        <f t="shared" si="3"/>
        <v>3.91</v>
      </c>
      <c r="R34" s="95" t="str">
        <f t="shared" si="1"/>
        <v>0</v>
      </c>
      <c r="S34" s="96">
        <f t="shared" si="4"/>
        <v>1.9550000000000001</v>
      </c>
      <c r="T34" s="179"/>
      <c r="U34" s="182"/>
      <c r="V34" s="98"/>
      <c r="W34" s="44"/>
      <c r="X34" s="53"/>
      <c r="AA34" s="124">
        <v>44896</v>
      </c>
      <c r="AB34" s="7">
        <f>SUMIFS($P$4:P390,$C$4:C390,"&gt;="&amp;AA34,$C$4:C390,"&lt;="&amp;EOMONTH(AA34,0))</f>
        <v>0</v>
      </c>
      <c r="AC34" s="10">
        <f>SUMIFS($S$4:S390,$C$4:C390,"&gt;="&amp;AA34,$C$4:C390,"&lt;="&amp;EOMONTH(AA34,0))</f>
        <v>0</v>
      </c>
    </row>
    <row r="35" spans="2:29">
      <c r="B35" s="42">
        <v>32</v>
      </c>
      <c r="C35" s="45"/>
      <c r="D35" s="44"/>
      <c r="E35" s="44"/>
      <c r="F35" s="44"/>
      <c r="G35" s="90"/>
      <c r="H35" s="91"/>
      <c r="I35" s="36"/>
      <c r="J35" s="36"/>
      <c r="K35" s="36"/>
      <c r="L35" s="36"/>
      <c r="M35" s="156"/>
      <c r="N35" s="163">
        <f t="shared" si="2"/>
        <v>0</v>
      </c>
      <c r="O35" s="160" t="str">
        <f t="shared" si="0"/>
        <v>-</v>
      </c>
      <c r="P35" s="93"/>
      <c r="Q35" s="94">
        <f t="shared" si="3"/>
        <v>3.91</v>
      </c>
      <c r="R35" s="95" t="str">
        <f t="shared" si="1"/>
        <v>0</v>
      </c>
      <c r="S35" s="96">
        <f t="shared" si="4"/>
        <v>1.9550000000000001</v>
      </c>
      <c r="T35" s="179"/>
      <c r="U35" s="182"/>
      <c r="V35" s="98"/>
      <c r="W35" s="44"/>
      <c r="X35" s="53"/>
    </row>
    <row r="36" spans="2:29">
      <c r="B36" s="42">
        <v>33</v>
      </c>
      <c r="C36" s="45"/>
      <c r="D36" s="44"/>
      <c r="E36" s="44"/>
      <c r="F36" s="44"/>
      <c r="G36" s="90"/>
      <c r="H36" s="91"/>
      <c r="I36" s="36"/>
      <c r="J36" s="36"/>
      <c r="K36" s="36"/>
      <c r="L36" s="36"/>
      <c r="M36" s="156"/>
      <c r="N36" s="163">
        <f t="shared" si="2"/>
        <v>0</v>
      </c>
      <c r="O36" s="160" t="str">
        <f t="shared" si="0"/>
        <v>-</v>
      </c>
      <c r="P36" s="93"/>
      <c r="Q36" s="94">
        <f t="shared" si="3"/>
        <v>3.91</v>
      </c>
      <c r="R36" s="95" t="str">
        <f t="shared" si="1"/>
        <v>0</v>
      </c>
      <c r="S36" s="96">
        <f t="shared" si="4"/>
        <v>1.9550000000000001</v>
      </c>
      <c r="T36" s="179"/>
      <c r="U36" s="182"/>
      <c r="V36" s="98"/>
      <c r="W36" s="44"/>
      <c r="X36" s="53"/>
    </row>
    <row r="37" spans="2:29">
      <c r="B37" s="42">
        <v>34</v>
      </c>
      <c r="C37" s="45"/>
      <c r="D37" s="44"/>
      <c r="E37" s="44"/>
      <c r="F37" s="44"/>
      <c r="G37" s="90"/>
      <c r="H37" s="91"/>
      <c r="I37" s="36"/>
      <c r="J37" s="36"/>
      <c r="K37" s="36"/>
      <c r="L37" s="36"/>
      <c r="M37" s="156"/>
      <c r="N37" s="163">
        <f t="shared" si="2"/>
        <v>0</v>
      </c>
      <c r="O37" s="160" t="str">
        <f t="shared" si="0"/>
        <v>-</v>
      </c>
      <c r="P37" s="93"/>
      <c r="Q37" s="94">
        <f t="shared" si="3"/>
        <v>3.91</v>
      </c>
      <c r="R37" s="95" t="str">
        <f t="shared" si="1"/>
        <v>0</v>
      </c>
      <c r="S37" s="96">
        <f t="shared" si="4"/>
        <v>1.9550000000000001</v>
      </c>
      <c r="T37" s="179"/>
      <c r="U37" s="182"/>
      <c r="V37" s="98"/>
      <c r="W37" s="44"/>
      <c r="X37" s="53"/>
    </row>
    <row r="38" spans="2:29">
      <c r="B38" s="42">
        <v>35</v>
      </c>
      <c r="C38" s="45"/>
      <c r="D38" s="44"/>
      <c r="E38" s="44"/>
      <c r="F38" s="44"/>
      <c r="G38" s="90"/>
      <c r="H38" s="91"/>
      <c r="I38" s="36"/>
      <c r="J38" s="36"/>
      <c r="K38" s="36"/>
      <c r="L38" s="36"/>
      <c r="M38" s="156"/>
      <c r="N38" s="163">
        <f t="shared" si="2"/>
        <v>0</v>
      </c>
      <c r="O38" s="160" t="str">
        <f t="shared" si="0"/>
        <v>-</v>
      </c>
      <c r="P38" s="93"/>
      <c r="Q38" s="94">
        <f t="shared" si="3"/>
        <v>3.91</v>
      </c>
      <c r="R38" s="95" t="str">
        <f t="shared" si="1"/>
        <v>0</v>
      </c>
      <c r="S38" s="96">
        <f t="shared" si="4"/>
        <v>1.9550000000000001</v>
      </c>
      <c r="T38" s="179"/>
      <c r="U38" s="182"/>
      <c r="V38" s="98"/>
      <c r="W38" s="44"/>
      <c r="X38" s="53"/>
    </row>
    <row r="39" spans="2:29">
      <c r="B39" s="42">
        <v>36</v>
      </c>
      <c r="C39" s="45"/>
      <c r="D39" s="44"/>
      <c r="E39" s="44"/>
      <c r="F39" s="44"/>
      <c r="G39" s="90"/>
      <c r="H39" s="91"/>
      <c r="I39" s="36"/>
      <c r="J39" s="36"/>
      <c r="K39" s="36"/>
      <c r="L39" s="36"/>
      <c r="M39" s="156"/>
      <c r="N39" s="163">
        <f t="shared" si="2"/>
        <v>0</v>
      </c>
      <c r="O39" s="160" t="str">
        <f t="shared" si="0"/>
        <v>-</v>
      </c>
      <c r="P39" s="93"/>
      <c r="Q39" s="94">
        <f t="shared" si="3"/>
        <v>3.91</v>
      </c>
      <c r="R39" s="95" t="str">
        <f t="shared" si="1"/>
        <v>0</v>
      </c>
      <c r="S39" s="96">
        <f t="shared" si="4"/>
        <v>1.9550000000000001</v>
      </c>
      <c r="T39" s="179"/>
      <c r="U39" s="182"/>
      <c r="V39" s="98"/>
      <c r="W39" s="44"/>
      <c r="X39" s="53"/>
    </row>
    <row r="40" spans="2:29">
      <c r="B40" s="42">
        <v>37</v>
      </c>
      <c r="C40" s="45"/>
      <c r="D40" s="44"/>
      <c r="E40" s="44"/>
      <c r="F40" s="44"/>
      <c r="G40" s="90"/>
      <c r="H40" s="91"/>
      <c r="I40" s="36"/>
      <c r="J40" s="36"/>
      <c r="K40" s="36"/>
      <c r="L40" s="36"/>
      <c r="M40" s="156"/>
      <c r="N40" s="163">
        <f t="shared" si="2"/>
        <v>0</v>
      </c>
      <c r="O40" s="160" t="str">
        <f t="shared" si="0"/>
        <v>-</v>
      </c>
      <c r="P40" s="93"/>
      <c r="Q40" s="94">
        <f t="shared" si="3"/>
        <v>3.91</v>
      </c>
      <c r="R40" s="95" t="str">
        <f t="shared" si="1"/>
        <v>0</v>
      </c>
      <c r="S40" s="96">
        <f t="shared" si="4"/>
        <v>1.9550000000000001</v>
      </c>
      <c r="T40" s="179"/>
      <c r="U40" s="182"/>
      <c r="V40" s="98"/>
      <c r="W40" s="44"/>
      <c r="X40" s="53"/>
    </row>
    <row r="41" spans="2:29">
      <c r="B41" s="42">
        <v>38</v>
      </c>
      <c r="C41" s="45"/>
      <c r="D41" s="44"/>
      <c r="E41" s="44"/>
      <c r="F41" s="44"/>
      <c r="G41" s="90"/>
      <c r="H41" s="91"/>
      <c r="I41" s="36"/>
      <c r="J41" s="36"/>
      <c r="K41" s="36"/>
      <c r="L41" s="36"/>
      <c r="M41" s="156"/>
      <c r="N41" s="163">
        <f t="shared" si="2"/>
        <v>0</v>
      </c>
      <c r="O41" s="160" t="str">
        <f t="shared" si="0"/>
        <v>-</v>
      </c>
      <c r="P41" s="93"/>
      <c r="Q41" s="94">
        <f t="shared" si="3"/>
        <v>3.91</v>
      </c>
      <c r="R41" s="95" t="str">
        <f t="shared" si="1"/>
        <v>0</v>
      </c>
      <c r="S41" s="96">
        <f t="shared" si="4"/>
        <v>1.9550000000000001</v>
      </c>
      <c r="T41" s="179"/>
      <c r="U41" s="182"/>
      <c r="V41" s="98"/>
      <c r="W41" s="44"/>
      <c r="X41" s="53"/>
    </row>
    <row r="42" spans="2:29">
      <c r="B42" s="42">
        <v>39</v>
      </c>
      <c r="C42" s="45"/>
      <c r="D42" s="44"/>
      <c r="E42" s="44"/>
      <c r="F42" s="44"/>
      <c r="G42" s="90"/>
      <c r="H42" s="91"/>
      <c r="I42" s="36"/>
      <c r="J42" s="36"/>
      <c r="K42" s="36"/>
      <c r="L42" s="36"/>
      <c r="M42" s="156"/>
      <c r="N42" s="163">
        <f t="shared" si="2"/>
        <v>0</v>
      </c>
      <c r="O42" s="160" t="str">
        <f t="shared" si="0"/>
        <v>-</v>
      </c>
      <c r="P42" s="93"/>
      <c r="Q42" s="94">
        <f t="shared" si="3"/>
        <v>3.91</v>
      </c>
      <c r="R42" s="95" t="str">
        <f t="shared" si="1"/>
        <v>0</v>
      </c>
      <c r="S42" s="96">
        <f t="shared" si="4"/>
        <v>1.9550000000000001</v>
      </c>
      <c r="T42" s="179"/>
      <c r="U42" s="182"/>
      <c r="V42" s="98"/>
      <c r="W42" s="44"/>
      <c r="X42" s="53"/>
    </row>
    <row r="43" spans="2:29">
      <c r="B43" s="42">
        <v>40</v>
      </c>
      <c r="C43" s="45"/>
      <c r="D43" s="44"/>
      <c r="E43" s="44"/>
      <c r="F43" s="44"/>
      <c r="G43" s="90"/>
      <c r="H43" s="91"/>
      <c r="I43" s="36"/>
      <c r="J43" s="36"/>
      <c r="K43" s="36"/>
      <c r="L43" s="36"/>
      <c r="M43" s="156"/>
      <c r="N43" s="163">
        <f t="shared" si="2"/>
        <v>0</v>
      </c>
      <c r="O43" s="160" t="str">
        <f t="shared" si="0"/>
        <v>-</v>
      </c>
      <c r="P43" s="93"/>
      <c r="Q43" s="94">
        <f t="shared" si="3"/>
        <v>3.91</v>
      </c>
      <c r="R43" s="95" t="str">
        <f t="shared" si="1"/>
        <v>0</v>
      </c>
      <c r="S43" s="96">
        <f t="shared" si="4"/>
        <v>1.9550000000000001</v>
      </c>
      <c r="T43" s="179"/>
      <c r="U43" s="182"/>
      <c r="V43" s="98"/>
      <c r="W43" s="44"/>
      <c r="X43" s="53"/>
    </row>
    <row r="44" spans="2:29">
      <c r="B44" s="42">
        <v>41</v>
      </c>
      <c r="C44" s="45"/>
      <c r="D44" s="44"/>
      <c r="E44" s="44"/>
      <c r="F44" s="44"/>
      <c r="G44" s="90"/>
      <c r="H44" s="91"/>
      <c r="I44" s="36"/>
      <c r="J44" s="36"/>
      <c r="K44" s="36"/>
      <c r="L44" s="36"/>
      <c r="M44" s="156"/>
      <c r="N44" s="163">
        <f t="shared" si="2"/>
        <v>0</v>
      </c>
      <c r="O44" s="160" t="str">
        <f t="shared" si="0"/>
        <v>-</v>
      </c>
      <c r="P44" s="93"/>
      <c r="Q44" s="94">
        <f t="shared" si="3"/>
        <v>3.91</v>
      </c>
      <c r="R44" s="95" t="str">
        <f t="shared" si="1"/>
        <v>0</v>
      </c>
      <c r="S44" s="96">
        <f t="shared" si="4"/>
        <v>1.9550000000000001</v>
      </c>
      <c r="T44" s="179"/>
      <c r="U44" s="182"/>
      <c r="V44" s="98"/>
      <c r="W44" s="44"/>
      <c r="X44" s="53"/>
    </row>
    <row r="45" spans="2:29">
      <c r="B45" s="42">
        <v>42</v>
      </c>
      <c r="C45" s="45"/>
      <c r="D45" s="44"/>
      <c r="E45" s="44"/>
      <c r="F45" s="44"/>
      <c r="G45" s="90"/>
      <c r="H45" s="91"/>
      <c r="I45" s="36"/>
      <c r="J45" s="36"/>
      <c r="K45" s="36"/>
      <c r="L45" s="36"/>
      <c r="M45" s="156"/>
      <c r="N45" s="163">
        <f t="shared" si="2"/>
        <v>0</v>
      </c>
      <c r="O45" s="160" t="str">
        <f t="shared" si="0"/>
        <v>-</v>
      </c>
      <c r="P45" s="93"/>
      <c r="Q45" s="94">
        <f t="shared" si="3"/>
        <v>3.91</v>
      </c>
      <c r="R45" s="95" t="str">
        <f t="shared" si="1"/>
        <v>0</v>
      </c>
      <c r="S45" s="96">
        <f t="shared" si="4"/>
        <v>1.9550000000000001</v>
      </c>
      <c r="T45" s="179"/>
      <c r="U45" s="182"/>
      <c r="V45" s="98"/>
      <c r="W45" s="44"/>
      <c r="X45" s="53"/>
    </row>
    <row r="46" spans="2:29">
      <c r="B46" s="42">
        <v>43</v>
      </c>
      <c r="C46" s="45"/>
      <c r="D46" s="44"/>
      <c r="E46" s="44"/>
      <c r="F46" s="44"/>
      <c r="G46" s="90"/>
      <c r="H46" s="91"/>
      <c r="I46" s="36"/>
      <c r="J46" s="36"/>
      <c r="K46" s="36"/>
      <c r="L46" s="36"/>
      <c r="M46" s="156"/>
      <c r="N46" s="163">
        <f t="shared" si="2"/>
        <v>0</v>
      </c>
      <c r="O46" s="160" t="str">
        <f t="shared" si="0"/>
        <v>-</v>
      </c>
      <c r="P46" s="93"/>
      <c r="Q46" s="94">
        <f t="shared" si="3"/>
        <v>3.91</v>
      </c>
      <c r="R46" s="95" t="str">
        <f t="shared" si="1"/>
        <v>0</v>
      </c>
      <c r="S46" s="96">
        <f t="shared" si="4"/>
        <v>1.9550000000000001</v>
      </c>
      <c r="T46" s="179"/>
      <c r="U46" s="182"/>
      <c r="V46" s="98"/>
      <c r="W46" s="44"/>
      <c r="X46" s="53"/>
    </row>
    <row r="47" spans="2:29">
      <c r="B47" s="42">
        <v>44</v>
      </c>
      <c r="C47" s="45"/>
      <c r="D47" s="44"/>
      <c r="E47" s="44"/>
      <c r="F47" s="44"/>
      <c r="G47" s="90"/>
      <c r="H47" s="91"/>
      <c r="I47" s="36"/>
      <c r="J47" s="36"/>
      <c r="K47" s="36"/>
      <c r="L47" s="36"/>
      <c r="M47" s="156"/>
      <c r="N47" s="163">
        <f t="shared" si="2"/>
        <v>0</v>
      </c>
      <c r="O47" s="160" t="str">
        <f t="shared" si="0"/>
        <v>-</v>
      </c>
      <c r="P47" s="93"/>
      <c r="Q47" s="94">
        <f t="shared" si="3"/>
        <v>3.91</v>
      </c>
      <c r="R47" s="95" t="str">
        <f t="shared" si="1"/>
        <v>0</v>
      </c>
      <c r="S47" s="96">
        <f t="shared" si="4"/>
        <v>1.9550000000000001</v>
      </c>
      <c r="T47" s="179"/>
      <c r="U47" s="182"/>
      <c r="V47" s="98"/>
      <c r="W47" s="44"/>
      <c r="X47" s="53"/>
    </row>
    <row r="48" spans="2:29">
      <c r="B48" s="42">
        <v>45</v>
      </c>
      <c r="C48" s="45"/>
      <c r="D48" s="44"/>
      <c r="E48" s="44"/>
      <c r="F48" s="44"/>
      <c r="G48" s="90"/>
      <c r="H48" s="91"/>
      <c r="I48" s="36"/>
      <c r="J48" s="36"/>
      <c r="K48" s="36"/>
      <c r="L48" s="36"/>
      <c r="M48" s="156"/>
      <c r="N48" s="163">
        <f t="shared" si="2"/>
        <v>0</v>
      </c>
      <c r="O48" s="160" t="str">
        <f t="shared" si="0"/>
        <v>-</v>
      </c>
      <c r="P48" s="93"/>
      <c r="Q48" s="94">
        <f t="shared" si="3"/>
        <v>3.91</v>
      </c>
      <c r="R48" s="95" t="str">
        <f t="shared" si="1"/>
        <v>0</v>
      </c>
      <c r="S48" s="96">
        <f t="shared" si="4"/>
        <v>1.9550000000000001</v>
      </c>
      <c r="T48" s="179"/>
      <c r="U48" s="182"/>
      <c r="V48" s="98"/>
      <c r="W48" s="44"/>
      <c r="X48" s="53"/>
    </row>
    <row r="49" spans="2:24">
      <c r="B49" s="42">
        <v>46</v>
      </c>
      <c r="C49" s="45"/>
      <c r="D49" s="44"/>
      <c r="E49" s="44"/>
      <c r="F49" s="44"/>
      <c r="G49" s="90"/>
      <c r="H49" s="91"/>
      <c r="I49" s="36"/>
      <c r="J49" s="36"/>
      <c r="K49" s="36"/>
      <c r="L49" s="36"/>
      <c r="M49" s="156"/>
      <c r="N49" s="163">
        <f t="shared" si="2"/>
        <v>0</v>
      </c>
      <c r="O49" s="160" t="str">
        <f t="shared" si="0"/>
        <v>-</v>
      </c>
      <c r="P49" s="93"/>
      <c r="Q49" s="94">
        <f t="shared" si="3"/>
        <v>3.91</v>
      </c>
      <c r="R49" s="95" t="str">
        <f t="shared" si="1"/>
        <v>0</v>
      </c>
      <c r="S49" s="96">
        <f t="shared" si="4"/>
        <v>1.9550000000000001</v>
      </c>
      <c r="T49" s="179"/>
      <c r="U49" s="182"/>
      <c r="V49" s="98"/>
      <c r="W49" s="44"/>
      <c r="X49" s="53"/>
    </row>
    <row r="50" spans="2:24">
      <c r="B50" s="42">
        <v>47</v>
      </c>
      <c r="C50" s="45"/>
      <c r="D50" s="44"/>
      <c r="E50" s="44"/>
      <c r="F50" s="44"/>
      <c r="G50" s="90"/>
      <c r="H50" s="91"/>
      <c r="I50" s="36"/>
      <c r="J50" s="36"/>
      <c r="K50" s="36"/>
      <c r="L50" s="36"/>
      <c r="M50" s="156"/>
      <c r="N50" s="163">
        <f t="shared" si="2"/>
        <v>0</v>
      </c>
      <c r="O50" s="160" t="str">
        <f t="shared" si="0"/>
        <v>-</v>
      </c>
      <c r="P50" s="93"/>
      <c r="Q50" s="94">
        <f t="shared" si="3"/>
        <v>3.91</v>
      </c>
      <c r="R50" s="95" t="str">
        <f t="shared" si="1"/>
        <v>0</v>
      </c>
      <c r="S50" s="96">
        <f t="shared" si="4"/>
        <v>1.9550000000000001</v>
      </c>
      <c r="T50" s="179"/>
      <c r="U50" s="182"/>
      <c r="V50" s="98"/>
      <c r="W50" s="44"/>
      <c r="X50" s="53"/>
    </row>
    <row r="51" spans="2:24">
      <c r="B51" s="42">
        <v>48</v>
      </c>
      <c r="C51" s="45"/>
      <c r="D51" s="44"/>
      <c r="E51" s="44"/>
      <c r="F51" s="44"/>
      <c r="G51" s="90"/>
      <c r="H51" s="91"/>
      <c r="I51" s="36"/>
      <c r="J51" s="36"/>
      <c r="K51" s="36"/>
      <c r="L51" s="36"/>
      <c r="M51" s="156"/>
      <c r="N51" s="163">
        <f t="shared" si="2"/>
        <v>0</v>
      </c>
      <c r="O51" s="160" t="str">
        <f t="shared" si="0"/>
        <v>-</v>
      </c>
      <c r="P51" s="93"/>
      <c r="Q51" s="94">
        <f t="shared" si="3"/>
        <v>3.91</v>
      </c>
      <c r="R51" s="95" t="str">
        <f t="shared" si="1"/>
        <v>0</v>
      </c>
      <c r="S51" s="96">
        <f t="shared" si="4"/>
        <v>1.9550000000000001</v>
      </c>
      <c r="T51" s="179"/>
      <c r="U51" s="182"/>
      <c r="V51" s="98"/>
      <c r="W51" s="44"/>
      <c r="X51" s="53"/>
    </row>
    <row r="52" spans="2:24">
      <c r="B52" s="42">
        <v>49</v>
      </c>
      <c r="C52" s="45"/>
      <c r="D52" s="44"/>
      <c r="E52" s="44"/>
      <c r="F52" s="44"/>
      <c r="G52" s="90"/>
      <c r="H52" s="91"/>
      <c r="I52" s="36"/>
      <c r="J52" s="36"/>
      <c r="K52" s="36"/>
      <c r="L52" s="36"/>
      <c r="M52" s="156"/>
      <c r="N52" s="163">
        <f t="shared" si="2"/>
        <v>0</v>
      </c>
      <c r="O52" s="160" t="str">
        <f t="shared" si="0"/>
        <v>-</v>
      </c>
      <c r="P52" s="93"/>
      <c r="Q52" s="94">
        <f t="shared" si="3"/>
        <v>3.91</v>
      </c>
      <c r="R52" s="95" t="str">
        <f t="shared" si="1"/>
        <v>0</v>
      </c>
      <c r="S52" s="96">
        <f t="shared" si="4"/>
        <v>1.9550000000000001</v>
      </c>
      <c r="T52" s="179"/>
      <c r="U52" s="182"/>
      <c r="V52" s="98"/>
      <c r="W52" s="44"/>
      <c r="X52" s="53"/>
    </row>
    <row r="53" spans="2:24">
      <c r="B53" s="42">
        <v>50</v>
      </c>
      <c r="C53" s="45"/>
      <c r="D53" s="44"/>
      <c r="E53" s="44"/>
      <c r="F53" s="44"/>
      <c r="G53" s="90"/>
      <c r="H53" s="91"/>
      <c r="I53" s="36"/>
      <c r="J53" s="36"/>
      <c r="K53" s="36"/>
      <c r="L53" s="36"/>
      <c r="M53" s="156"/>
      <c r="N53" s="163">
        <f t="shared" si="2"/>
        <v>0</v>
      </c>
      <c r="O53" s="160" t="str">
        <f t="shared" si="0"/>
        <v>-</v>
      </c>
      <c r="P53" s="93"/>
      <c r="Q53" s="94">
        <f t="shared" si="3"/>
        <v>3.91</v>
      </c>
      <c r="R53" s="95" t="str">
        <f t="shared" si="1"/>
        <v>0</v>
      </c>
      <c r="S53" s="96">
        <f t="shared" si="4"/>
        <v>1.9550000000000001</v>
      </c>
      <c r="T53" s="179"/>
      <c r="U53" s="182"/>
      <c r="V53" s="98"/>
      <c r="W53" s="44"/>
      <c r="X53" s="53"/>
    </row>
    <row r="54" spans="2:24">
      <c r="B54" s="42">
        <v>51</v>
      </c>
      <c r="C54" s="45"/>
      <c r="D54" s="44"/>
      <c r="E54" s="44"/>
      <c r="F54" s="44"/>
      <c r="G54" s="90"/>
      <c r="H54" s="91"/>
      <c r="I54" s="36"/>
      <c r="J54" s="36"/>
      <c r="K54" s="36"/>
      <c r="L54" s="36"/>
      <c r="M54" s="156"/>
      <c r="N54" s="163">
        <f t="shared" si="2"/>
        <v>0</v>
      </c>
      <c r="O54" s="160" t="str">
        <f t="shared" si="0"/>
        <v>-</v>
      </c>
      <c r="P54" s="93"/>
      <c r="Q54" s="94">
        <f t="shared" si="3"/>
        <v>3.91</v>
      </c>
      <c r="R54" s="95" t="str">
        <f t="shared" si="1"/>
        <v>0</v>
      </c>
      <c r="S54" s="96">
        <f t="shared" si="4"/>
        <v>1.9550000000000001</v>
      </c>
      <c r="T54" s="179"/>
      <c r="U54" s="182"/>
      <c r="V54" s="98"/>
      <c r="W54" s="44"/>
      <c r="X54" s="53"/>
    </row>
    <row r="55" spans="2:24">
      <c r="B55" s="42">
        <v>52</v>
      </c>
      <c r="C55" s="45"/>
      <c r="D55" s="44"/>
      <c r="E55" s="44"/>
      <c r="F55" s="44"/>
      <c r="G55" s="90"/>
      <c r="H55" s="91"/>
      <c r="I55" s="36"/>
      <c r="J55" s="36"/>
      <c r="K55" s="36"/>
      <c r="L55" s="36"/>
      <c r="M55" s="156"/>
      <c r="N55" s="163">
        <f t="shared" si="2"/>
        <v>0</v>
      </c>
      <c r="O55" s="160" t="str">
        <f t="shared" si="0"/>
        <v>-</v>
      </c>
      <c r="P55" s="93"/>
      <c r="Q55" s="94">
        <f t="shared" si="3"/>
        <v>3.91</v>
      </c>
      <c r="R55" s="95" t="str">
        <f t="shared" si="1"/>
        <v>0</v>
      </c>
      <c r="S55" s="96">
        <f t="shared" si="4"/>
        <v>1.9550000000000001</v>
      </c>
      <c r="T55" s="179"/>
      <c r="U55" s="182"/>
      <c r="V55" s="98"/>
      <c r="W55" s="44"/>
      <c r="X55" s="53"/>
    </row>
    <row r="56" spans="2:24">
      <c r="B56" s="42">
        <v>53</v>
      </c>
      <c r="C56" s="45"/>
      <c r="D56" s="44"/>
      <c r="E56" s="44"/>
      <c r="F56" s="44"/>
      <c r="G56" s="90"/>
      <c r="H56" s="91"/>
      <c r="I56" s="36"/>
      <c r="J56" s="36"/>
      <c r="K56" s="36"/>
      <c r="L56" s="36"/>
      <c r="M56" s="156"/>
      <c r="N56" s="163">
        <f t="shared" si="2"/>
        <v>0</v>
      </c>
      <c r="O56" s="160" t="str">
        <f t="shared" si="0"/>
        <v>-</v>
      </c>
      <c r="P56" s="93"/>
      <c r="Q56" s="94">
        <f t="shared" si="3"/>
        <v>3.91</v>
      </c>
      <c r="R56" s="95" t="str">
        <f t="shared" si="1"/>
        <v>0</v>
      </c>
      <c r="S56" s="96">
        <f t="shared" si="4"/>
        <v>1.9550000000000001</v>
      </c>
      <c r="T56" s="179"/>
      <c r="U56" s="182"/>
      <c r="V56" s="98"/>
      <c r="W56" s="44"/>
      <c r="X56" s="53"/>
    </row>
    <row r="57" spans="2:24">
      <c r="B57" s="42">
        <v>54</v>
      </c>
      <c r="C57" s="45"/>
      <c r="D57" s="44"/>
      <c r="E57" s="44"/>
      <c r="F57" s="44"/>
      <c r="G57" s="90"/>
      <c r="H57" s="91"/>
      <c r="I57" s="36"/>
      <c r="J57" s="36"/>
      <c r="K57" s="36"/>
      <c r="L57" s="36"/>
      <c r="M57" s="156"/>
      <c r="N57" s="163">
        <f t="shared" si="2"/>
        <v>0</v>
      </c>
      <c r="O57" s="160" t="str">
        <f t="shared" si="0"/>
        <v>-</v>
      </c>
      <c r="P57" s="93"/>
      <c r="Q57" s="94">
        <f t="shared" si="3"/>
        <v>3.91</v>
      </c>
      <c r="R57" s="95" t="str">
        <f t="shared" si="1"/>
        <v>0</v>
      </c>
      <c r="S57" s="96">
        <f t="shared" si="4"/>
        <v>1.9550000000000001</v>
      </c>
      <c r="T57" s="179"/>
      <c r="U57" s="182"/>
      <c r="V57" s="98"/>
      <c r="W57" s="44"/>
      <c r="X57" s="53"/>
    </row>
    <row r="58" spans="2:24">
      <c r="B58" s="42">
        <v>55</v>
      </c>
      <c r="C58" s="45"/>
      <c r="D58" s="44"/>
      <c r="E58" s="44"/>
      <c r="F58" s="44"/>
      <c r="G58" s="90"/>
      <c r="H58" s="91"/>
      <c r="I58" s="36"/>
      <c r="J58" s="36"/>
      <c r="K58" s="36"/>
      <c r="L58" s="36"/>
      <c r="M58" s="156"/>
      <c r="N58" s="163">
        <f t="shared" si="2"/>
        <v>0</v>
      </c>
      <c r="O58" s="160" t="str">
        <f t="shared" si="0"/>
        <v>-</v>
      </c>
      <c r="P58" s="93"/>
      <c r="Q58" s="94">
        <f t="shared" si="3"/>
        <v>3.91</v>
      </c>
      <c r="R58" s="95" t="str">
        <f t="shared" si="1"/>
        <v>0</v>
      </c>
      <c r="S58" s="96">
        <f t="shared" si="4"/>
        <v>1.9550000000000001</v>
      </c>
      <c r="T58" s="179"/>
      <c r="U58" s="182"/>
      <c r="V58" s="98"/>
      <c r="W58" s="44"/>
      <c r="X58" s="53"/>
    </row>
    <row r="59" spans="2:24">
      <c r="B59" s="42">
        <v>56</v>
      </c>
      <c r="C59" s="45"/>
      <c r="D59" s="44"/>
      <c r="E59" s="44"/>
      <c r="F59" s="44"/>
      <c r="G59" s="90"/>
      <c r="H59" s="91"/>
      <c r="I59" s="36"/>
      <c r="J59" s="36"/>
      <c r="K59" s="36"/>
      <c r="L59" s="36"/>
      <c r="M59" s="156"/>
      <c r="N59" s="163">
        <f t="shared" si="2"/>
        <v>0</v>
      </c>
      <c r="O59" s="160" t="str">
        <f t="shared" si="0"/>
        <v>-</v>
      </c>
      <c r="P59" s="93"/>
      <c r="Q59" s="94">
        <f t="shared" si="3"/>
        <v>3.91</v>
      </c>
      <c r="R59" s="95" t="str">
        <f t="shared" si="1"/>
        <v>0</v>
      </c>
      <c r="S59" s="96">
        <f t="shared" si="4"/>
        <v>1.9550000000000001</v>
      </c>
      <c r="T59" s="179"/>
      <c r="U59" s="182"/>
      <c r="V59" s="98"/>
      <c r="W59" s="44"/>
      <c r="X59" s="53"/>
    </row>
    <row r="60" spans="2:24">
      <c r="B60" s="42">
        <v>57</v>
      </c>
      <c r="C60" s="45"/>
      <c r="D60" s="44"/>
      <c r="E60" s="44"/>
      <c r="F60" s="44"/>
      <c r="G60" s="90"/>
      <c r="H60" s="91"/>
      <c r="I60" s="36"/>
      <c r="J60" s="36"/>
      <c r="K60" s="36"/>
      <c r="L60" s="36"/>
      <c r="M60" s="156"/>
      <c r="N60" s="163">
        <f t="shared" si="2"/>
        <v>0</v>
      </c>
      <c r="O60" s="160" t="str">
        <f t="shared" si="0"/>
        <v>-</v>
      </c>
      <c r="P60" s="93"/>
      <c r="Q60" s="94">
        <f t="shared" si="3"/>
        <v>3.91</v>
      </c>
      <c r="R60" s="95" t="str">
        <f t="shared" si="1"/>
        <v>0</v>
      </c>
      <c r="S60" s="96">
        <f t="shared" si="4"/>
        <v>1.9550000000000001</v>
      </c>
      <c r="T60" s="179"/>
      <c r="U60" s="182"/>
      <c r="V60" s="98"/>
      <c r="W60" s="44"/>
      <c r="X60" s="53"/>
    </row>
    <row r="61" spans="2:24">
      <c r="B61" s="42">
        <v>58</v>
      </c>
      <c r="C61" s="45"/>
      <c r="D61" s="44"/>
      <c r="E61" s="44"/>
      <c r="F61" s="44"/>
      <c r="G61" s="90"/>
      <c r="H61" s="91"/>
      <c r="I61" s="36"/>
      <c r="J61" s="36"/>
      <c r="K61" s="36"/>
      <c r="L61" s="36"/>
      <c r="M61" s="156"/>
      <c r="N61" s="163">
        <f t="shared" si="2"/>
        <v>0</v>
      </c>
      <c r="O61" s="160" t="str">
        <f t="shared" si="0"/>
        <v>-</v>
      </c>
      <c r="P61" s="93"/>
      <c r="Q61" s="94">
        <f t="shared" si="3"/>
        <v>3.91</v>
      </c>
      <c r="R61" s="95" t="str">
        <f t="shared" si="1"/>
        <v>0</v>
      </c>
      <c r="S61" s="96">
        <f t="shared" si="4"/>
        <v>1.9550000000000001</v>
      </c>
      <c r="T61" s="179"/>
      <c r="U61" s="182"/>
      <c r="V61" s="98"/>
      <c r="W61" s="44"/>
      <c r="X61" s="53"/>
    </row>
    <row r="62" spans="2:24">
      <c r="B62" s="42">
        <v>59</v>
      </c>
      <c r="C62" s="45"/>
      <c r="D62" s="44"/>
      <c r="E62" s="44"/>
      <c r="F62" s="44"/>
      <c r="G62" s="90"/>
      <c r="H62" s="91"/>
      <c r="I62" s="36"/>
      <c r="J62" s="36"/>
      <c r="K62" s="36"/>
      <c r="L62" s="36"/>
      <c r="M62" s="156"/>
      <c r="N62" s="163">
        <f t="shared" si="2"/>
        <v>0</v>
      </c>
      <c r="O62" s="160" t="str">
        <f t="shared" si="0"/>
        <v>-</v>
      </c>
      <c r="P62" s="93"/>
      <c r="Q62" s="94">
        <f t="shared" si="3"/>
        <v>3.91</v>
      </c>
      <c r="R62" s="95" t="str">
        <f t="shared" si="1"/>
        <v>0</v>
      </c>
      <c r="S62" s="96">
        <f t="shared" si="4"/>
        <v>1.9550000000000001</v>
      </c>
      <c r="T62" s="179"/>
      <c r="U62" s="182"/>
      <c r="V62" s="98"/>
      <c r="W62" s="44"/>
      <c r="X62" s="53"/>
    </row>
    <row r="63" spans="2:24">
      <c r="B63" s="42">
        <v>60</v>
      </c>
      <c r="C63" s="45"/>
      <c r="D63" s="44"/>
      <c r="E63" s="44"/>
      <c r="F63" s="44"/>
      <c r="G63" s="90"/>
      <c r="H63" s="91"/>
      <c r="I63" s="36"/>
      <c r="J63" s="36"/>
      <c r="K63" s="36"/>
      <c r="L63" s="36"/>
      <c r="M63" s="156"/>
      <c r="N63" s="163">
        <f t="shared" si="2"/>
        <v>0</v>
      </c>
      <c r="O63" s="160" t="str">
        <f t="shared" si="0"/>
        <v>-</v>
      </c>
      <c r="P63" s="93"/>
      <c r="Q63" s="94">
        <f t="shared" si="3"/>
        <v>3.91</v>
      </c>
      <c r="R63" s="95" t="str">
        <f t="shared" si="1"/>
        <v>0</v>
      </c>
      <c r="S63" s="96">
        <f t="shared" si="4"/>
        <v>1.9550000000000001</v>
      </c>
      <c r="T63" s="179"/>
      <c r="U63" s="182"/>
      <c r="V63" s="98"/>
      <c r="W63" s="44"/>
      <c r="X63" s="53"/>
    </row>
    <row r="64" spans="2:24">
      <c r="B64" s="42">
        <v>61</v>
      </c>
      <c r="C64" s="45"/>
      <c r="D64" s="44"/>
      <c r="E64" s="44"/>
      <c r="F64" s="44"/>
      <c r="G64" s="90"/>
      <c r="H64" s="91"/>
      <c r="I64" s="36"/>
      <c r="J64" s="36"/>
      <c r="K64" s="36"/>
      <c r="L64" s="36"/>
      <c r="M64" s="156"/>
      <c r="N64" s="163">
        <f t="shared" si="2"/>
        <v>0</v>
      </c>
      <c r="O64" s="160" t="str">
        <f t="shared" si="0"/>
        <v>-</v>
      </c>
      <c r="P64" s="93"/>
      <c r="Q64" s="94">
        <f t="shared" si="3"/>
        <v>3.91</v>
      </c>
      <c r="R64" s="95" t="str">
        <f t="shared" si="1"/>
        <v>0</v>
      </c>
      <c r="S64" s="96">
        <f t="shared" si="4"/>
        <v>1.9550000000000001</v>
      </c>
      <c r="T64" s="179"/>
      <c r="U64" s="182"/>
      <c r="V64" s="98"/>
      <c r="W64" s="44"/>
      <c r="X64" s="53"/>
    </row>
    <row r="65" spans="2:24">
      <c r="B65" s="42">
        <v>62</v>
      </c>
      <c r="C65" s="45"/>
      <c r="D65" s="44"/>
      <c r="E65" s="44"/>
      <c r="F65" s="44"/>
      <c r="G65" s="90"/>
      <c r="H65" s="91"/>
      <c r="I65" s="36"/>
      <c r="J65" s="36"/>
      <c r="K65" s="36"/>
      <c r="L65" s="36"/>
      <c r="M65" s="156"/>
      <c r="N65" s="163">
        <f t="shared" si="2"/>
        <v>0</v>
      </c>
      <c r="O65" s="160" t="str">
        <f t="shared" si="0"/>
        <v>-</v>
      </c>
      <c r="P65" s="93"/>
      <c r="Q65" s="94">
        <f t="shared" si="3"/>
        <v>3.91</v>
      </c>
      <c r="R65" s="95" t="str">
        <f t="shared" si="1"/>
        <v>0</v>
      </c>
      <c r="S65" s="96">
        <f t="shared" si="4"/>
        <v>1.9550000000000001</v>
      </c>
      <c r="T65" s="179"/>
      <c r="U65" s="182"/>
      <c r="V65" s="98"/>
      <c r="W65" s="44"/>
      <c r="X65" s="53"/>
    </row>
    <row r="66" spans="2:24">
      <c r="B66" s="42">
        <v>63</v>
      </c>
      <c r="C66" s="45"/>
      <c r="D66" s="44"/>
      <c r="E66" s="44"/>
      <c r="F66" s="44"/>
      <c r="G66" s="90"/>
      <c r="H66" s="91"/>
      <c r="I66" s="36"/>
      <c r="J66" s="36"/>
      <c r="K66" s="36"/>
      <c r="L66" s="36"/>
      <c r="M66" s="156"/>
      <c r="N66" s="163">
        <f t="shared" si="2"/>
        <v>0</v>
      </c>
      <c r="O66" s="160" t="str">
        <f t="shared" si="0"/>
        <v>-</v>
      </c>
      <c r="P66" s="93"/>
      <c r="Q66" s="94">
        <f t="shared" si="3"/>
        <v>3.91</v>
      </c>
      <c r="R66" s="95" t="str">
        <f t="shared" si="1"/>
        <v>0</v>
      </c>
      <c r="S66" s="96">
        <f t="shared" si="4"/>
        <v>1.9550000000000001</v>
      </c>
      <c r="T66" s="179"/>
      <c r="U66" s="182"/>
      <c r="V66" s="98"/>
      <c r="W66" s="44"/>
      <c r="X66" s="53"/>
    </row>
    <row r="67" spans="2:24">
      <c r="B67" s="42">
        <v>64</v>
      </c>
      <c r="C67" s="45"/>
      <c r="D67" s="44"/>
      <c r="E67" s="44"/>
      <c r="F67" s="44"/>
      <c r="G67" s="90"/>
      <c r="H67" s="91"/>
      <c r="I67" s="36"/>
      <c r="J67" s="36"/>
      <c r="K67" s="36"/>
      <c r="L67" s="36"/>
      <c r="M67" s="156"/>
      <c r="N67" s="163">
        <f t="shared" si="2"/>
        <v>0</v>
      </c>
      <c r="O67" s="160" t="str">
        <f t="shared" si="0"/>
        <v>-</v>
      </c>
      <c r="P67" s="93"/>
      <c r="Q67" s="94">
        <f t="shared" si="3"/>
        <v>3.91</v>
      </c>
      <c r="R67" s="95" t="str">
        <f t="shared" si="1"/>
        <v>0</v>
      </c>
      <c r="S67" s="96">
        <f t="shared" si="4"/>
        <v>1.9550000000000001</v>
      </c>
      <c r="T67" s="179"/>
      <c r="U67" s="182"/>
      <c r="V67" s="98"/>
      <c r="W67" s="44"/>
      <c r="X67" s="53"/>
    </row>
    <row r="68" spans="2:24">
      <c r="B68" s="42">
        <v>65</v>
      </c>
      <c r="C68" s="45"/>
      <c r="D68" s="44"/>
      <c r="E68" s="44"/>
      <c r="F68" s="44"/>
      <c r="G68" s="90"/>
      <c r="H68" s="91"/>
      <c r="I68" s="36"/>
      <c r="J68" s="36"/>
      <c r="K68" s="36"/>
      <c r="L68" s="36"/>
      <c r="M68" s="156"/>
      <c r="N68" s="163">
        <f t="shared" si="2"/>
        <v>0</v>
      </c>
      <c r="O68" s="160" t="str">
        <f t="shared" ref="O68:O131" si="5">IFERROR((N68/G68)*100,"-")</f>
        <v>-</v>
      </c>
      <c r="P68" s="93"/>
      <c r="Q68" s="94">
        <f t="shared" si="3"/>
        <v>3.91</v>
      </c>
      <c r="R68" s="95" t="str">
        <f t="shared" ref="R68:R131" si="6">IFERROR(((P68/G68)*100),"0")</f>
        <v>0</v>
      </c>
      <c r="S68" s="96">
        <f t="shared" si="4"/>
        <v>1.9550000000000001</v>
      </c>
      <c r="T68" s="179"/>
      <c r="U68" s="182"/>
      <c r="V68" s="98"/>
      <c r="W68" s="44"/>
      <c r="X68" s="53"/>
    </row>
    <row r="69" spans="2:24">
      <c r="B69" s="42">
        <v>66</v>
      </c>
      <c r="C69" s="45"/>
      <c r="D69" s="44"/>
      <c r="E69" s="44"/>
      <c r="F69" s="44"/>
      <c r="G69" s="90"/>
      <c r="H69" s="91"/>
      <c r="I69" s="36"/>
      <c r="J69" s="36"/>
      <c r="K69" s="36"/>
      <c r="L69" s="36"/>
      <c r="M69" s="156"/>
      <c r="N69" s="163">
        <f t="shared" si="2"/>
        <v>0</v>
      </c>
      <c r="O69" s="160" t="str">
        <f t="shared" si="5"/>
        <v>-</v>
      </c>
      <c r="P69" s="93"/>
      <c r="Q69" s="94">
        <f t="shared" si="3"/>
        <v>3.91</v>
      </c>
      <c r="R69" s="95" t="str">
        <f t="shared" si="6"/>
        <v>0</v>
      </c>
      <c r="S69" s="96">
        <f t="shared" si="4"/>
        <v>1.9550000000000001</v>
      </c>
      <c r="T69" s="179"/>
      <c r="U69" s="182"/>
      <c r="V69" s="98"/>
      <c r="W69" s="44"/>
      <c r="X69" s="53"/>
    </row>
    <row r="70" spans="2:24">
      <c r="B70" s="42">
        <v>67</v>
      </c>
      <c r="C70" s="45"/>
      <c r="D70" s="44"/>
      <c r="E70" s="44"/>
      <c r="F70" s="44"/>
      <c r="G70" s="90"/>
      <c r="H70" s="91"/>
      <c r="I70" s="36"/>
      <c r="J70" s="36"/>
      <c r="K70" s="36"/>
      <c r="L70" s="36"/>
      <c r="M70" s="156"/>
      <c r="N70" s="163">
        <f t="shared" ref="N70:N133" si="7">M70+I70+K70</f>
        <v>0</v>
      </c>
      <c r="O70" s="160" t="str">
        <f t="shared" si="5"/>
        <v>-</v>
      </c>
      <c r="P70" s="93"/>
      <c r="Q70" s="94">
        <f t="shared" ref="Q70:Q133" si="8">P70+Q69</f>
        <v>3.91</v>
      </c>
      <c r="R70" s="95" t="str">
        <f t="shared" si="6"/>
        <v>0</v>
      </c>
      <c r="S70" s="96">
        <f t="shared" ref="S70:S133" si="9">R70+S69</f>
        <v>1.9550000000000001</v>
      </c>
      <c r="T70" s="179"/>
      <c r="U70" s="182"/>
      <c r="V70" s="98"/>
      <c r="W70" s="44"/>
      <c r="X70" s="53"/>
    </row>
    <row r="71" spans="2:24">
      <c r="B71" s="42">
        <v>68</v>
      </c>
      <c r="C71" s="45"/>
      <c r="D71" s="25"/>
      <c r="E71" s="25"/>
      <c r="F71" s="25"/>
      <c r="G71" s="99"/>
      <c r="H71" s="91"/>
      <c r="I71" s="36"/>
      <c r="J71" s="36"/>
      <c r="K71" s="36"/>
      <c r="L71" s="36"/>
      <c r="M71" s="156"/>
      <c r="N71" s="163">
        <f t="shared" si="7"/>
        <v>0</v>
      </c>
      <c r="O71" s="160" t="str">
        <f t="shared" si="5"/>
        <v>-</v>
      </c>
      <c r="P71" s="93"/>
      <c r="Q71" s="94">
        <f t="shared" si="8"/>
        <v>3.91</v>
      </c>
      <c r="R71" s="95" t="str">
        <f t="shared" si="6"/>
        <v>0</v>
      </c>
      <c r="S71" s="96">
        <f t="shared" si="9"/>
        <v>1.9550000000000001</v>
      </c>
      <c r="T71" s="179"/>
      <c r="U71" s="182"/>
      <c r="V71" s="98"/>
      <c r="W71" s="44"/>
      <c r="X71" s="53"/>
    </row>
    <row r="72" spans="2:24">
      <c r="B72" s="42">
        <v>69</v>
      </c>
      <c r="C72" s="45"/>
      <c r="D72" s="25"/>
      <c r="E72" s="25"/>
      <c r="F72" s="25"/>
      <c r="G72" s="99"/>
      <c r="H72" s="91"/>
      <c r="I72" s="36"/>
      <c r="J72" s="36"/>
      <c r="K72" s="36"/>
      <c r="L72" s="36"/>
      <c r="M72" s="156"/>
      <c r="N72" s="163">
        <f t="shared" si="7"/>
        <v>0</v>
      </c>
      <c r="O72" s="160" t="str">
        <f t="shared" si="5"/>
        <v>-</v>
      </c>
      <c r="P72" s="93"/>
      <c r="Q72" s="94">
        <f t="shared" si="8"/>
        <v>3.91</v>
      </c>
      <c r="R72" s="95" t="str">
        <f t="shared" si="6"/>
        <v>0</v>
      </c>
      <c r="S72" s="96">
        <f t="shared" si="9"/>
        <v>1.9550000000000001</v>
      </c>
      <c r="T72" s="179"/>
      <c r="U72" s="182"/>
      <c r="V72" s="98"/>
      <c r="W72" s="44"/>
      <c r="X72" s="53"/>
    </row>
    <row r="73" spans="2:24">
      <c r="B73" s="42">
        <v>70</v>
      </c>
      <c r="C73" s="45"/>
      <c r="D73" s="25"/>
      <c r="E73" s="25"/>
      <c r="F73" s="25"/>
      <c r="G73" s="99"/>
      <c r="H73" s="91"/>
      <c r="I73" s="36"/>
      <c r="J73" s="36"/>
      <c r="K73" s="36"/>
      <c r="L73" s="36"/>
      <c r="M73" s="156"/>
      <c r="N73" s="163">
        <f t="shared" si="7"/>
        <v>0</v>
      </c>
      <c r="O73" s="160" t="str">
        <f t="shared" si="5"/>
        <v>-</v>
      </c>
      <c r="P73" s="93"/>
      <c r="Q73" s="94">
        <f t="shared" si="8"/>
        <v>3.91</v>
      </c>
      <c r="R73" s="95" t="str">
        <f t="shared" si="6"/>
        <v>0</v>
      </c>
      <c r="S73" s="96">
        <f t="shared" si="9"/>
        <v>1.9550000000000001</v>
      </c>
      <c r="T73" s="179"/>
      <c r="U73" s="182"/>
      <c r="V73" s="98"/>
      <c r="W73" s="44"/>
      <c r="X73" s="53"/>
    </row>
    <row r="74" spans="2:24">
      <c r="B74" s="42">
        <v>71</v>
      </c>
      <c r="C74" s="45"/>
      <c r="D74" s="25"/>
      <c r="E74" s="25"/>
      <c r="F74" s="25"/>
      <c r="G74" s="99"/>
      <c r="H74" s="91"/>
      <c r="I74" s="36"/>
      <c r="J74" s="36"/>
      <c r="K74" s="36"/>
      <c r="L74" s="36"/>
      <c r="M74" s="156"/>
      <c r="N74" s="163">
        <f t="shared" si="7"/>
        <v>0</v>
      </c>
      <c r="O74" s="160" t="str">
        <f t="shared" si="5"/>
        <v>-</v>
      </c>
      <c r="P74" s="93"/>
      <c r="Q74" s="94">
        <f t="shared" si="8"/>
        <v>3.91</v>
      </c>
      <c r="R74" s="95" t="str">
        <f t="shared" si="6"/>
        <v>0</v>
      </c>
      <c r="S74" s="96">
        <f t="shared" si="9"/>
        <v>1.9550000000000001</v>
      </c>
      <c r="T74" s="179"/>
      <c r="U74" s="182"/>
      <c r="V74" s="98"/>
      <c r="W74" s="44"/>
      <c r="X74" s="53"/>
    </row>
    <row r="75" spans="2:24">
      <c r="B75" s="42">
        <v>72</v>
      </c>
      <c r="C75" s="45"/>
      <c r="D75" s="25"/>
      <c r="E75" s="25"/>
      <c r="F75" s="25"/>
      <c r="G75" s="99"/>
      <c r="H75" s="91"/>
      <c r="I75" s="36"/>
      <c r="J75" s="36"/>
      <c r="K75" s="36"/>
      <c r="L75" s="36"/>
      <c r="M75" s="156"/>
      <c r="N75" s="163">
        <f t="shared" si="7"/>
        <v>0</v>
      </c>
      <c r="O75" s="160" t="str">
        <f t="shared" si="5"/>
        <v>-</v>
      </c>
      <c r="P75" s="93"/>
      <c r="Q75" s="94">
        <f t="shared" si="8"/>
        <v>3.91</v>
      </c>
      <c r="R75" s="95" t="str">
        <f t="shared" si="6"/>
        <v>0</v>
      </c>
      <c r="S75" s="96">
        <f t="shared" si="9"/>
        <v>1.9550000000000001</v>
      </c>
      <c r="T75" s="179"/>
      <c r="U75" s="182"/>
      <c r="V75" s="98"/>
      <c r="W75" s="44"/>
      <c r="X75" s="53"/>
    </row>
    <row r="76" spans="2:24">
      <c r="B76" s="42">
        <v>73</v>
      </c>
      <c r="C76" s="45"/>
      <c r="D76" s="25"/>
      <c r="E76" s="25"/>
      <c r="F76" s="25"/>
      <c r="G76" s="99"/>
      <c r="H76" s="91"/>
      <c r="I76" s="36"/>
      <c r="J76" s="36"/>
      <c r="K76" s="36"/>
      <c r="L76" s="36"/>
      <c r="M76" s="156"/>
      <c r="N76" s="163">
        <f t="shared" si="7"/>
        <v>0</v>
      </c>
      <c r="O76" s="160" t="str">
        <f t="shared" si="5"/>
        <v>-</v>
      </c>
      <c r="P76" s="93"/>
      <c r="Q76" s="94">
        <f t="shared" si="8"/>
        <v>3.91</v>
      </c>
      <c r="R76" s="95" t="str">
        <f t="shared" si="6"/>
        <v>0</v>
      </c>
      <c r="S76" s="96">
        <f t="shared" si="9"/>
        <v>1.9550000000000001</v>
      </c>
      <c r="T76" s="179"/>
      <c r="U76" s="182"/>
      <c r="V76" s="98"/>
      <c r="W76" s="44"/>
      <c r="X76" s="53"/>
    </row>
    <row r="77" spans="2:24">
      <c r="B77" s="42">
        <v>74</v>
      </c>
      <c r="C77" s="45"/>
      <c r="D77" s="25"/>
      <c r="E77" s="25"/>
      <c r="F77" s="25"/>
      <c r="G77" s="99"/>
      <c r="H77" s="91"/>
      <c r="I77" s="36"/>
      <c r="J77" s="36"/>
      <c r="K77" s="36"/>
      <c r="L77" s="36"/>
      <c r="M77" s="156"/>
      <c r="N77" s="163">
        <f t="shared" si="7"/>
        <v>0</v>
      </c>
      <c r="O77" s="160" t="str">
        <f t="shared" si="5"/>
        <v>-</v>
      </c>
      <c r="P77" s="93"/>
      <c r="Q77" s="94">
        <f t="shared" si="8"/>
        <v>3.91</v>
      </c>
      <c r="R77" s="95" t="str">
        <f t="shared" si="6"/>
        <v>0</v>
      </c>
      <c r="S77" s="96">
        <f t="shared" si="9"/>
        <v>1.9550000000000001</v>
      </c>
      <c r="T77" s="179"/>
      <c r="U77" s="182"/>
      <c r="V77" s="98"/>
      <c r="W77" s="44"/>
      <c r="X77" s="53"/>
    </row>
    <row r="78" spans="2:24">
      <c r="B78" s="42">
        <v>75</v>
      </c>
      <c r="C78" s="45"/>
      <c r="D78" s="25"/>
      <c r="E78" s="25"/>
      <c r="F78" s="25"/>
      <c r="G78" s="99"/>
      <c r="H78" s="91"/>
      <c r="I78" s="36"/>
      <c r="J78" s="36"/>
      <c r="K78" s="36"/>
      <c r="L78" s="36"/>
      <c r="M78" s="156"/>
      <c r="N78" s="163">
        <f t="shared" si="7"/>
        <v>0</v>
      </c>
      <c r="O78" s="160" t="str">
        <f t="shared" si="5"/>
        <v>-</v>
      </c>
      <c r="P78" s="93"/>
      <c r="Q78" s="94">
        <f t="shared" si="8"/>
        <v>3.91</v>
      </c>
      <c r="R78" s="95" t="str">
        <f t="shared" si="6"/>
        <v>0</v>
      </c>
      <c r="S78" s="96">
        <f t="shared" si="9"/>
        <v>1.9550000000000001</v>
      </c>
      <c r="T78" s="179"/>
      <c r="U78" s="182"/>
      <c r="V78" s="98"/>
      <c r="W78" s="44"/>
      <c r="X78" s="53"/>
    </row>
    <row r="79" spans="2:24">
      <c r="B79" s="42">
        <v>76</v>
      </c>
      <c r="C79" s="45"/>
      <c r="D79" s="25"/>
      <c r="E79" s="25"/>
      <c r="F79" s="25"/>
      <c r="G79" s="99"/>
      <c r="H79" s="91"/>
      <c r="I79" s="36"/>
      <c r="J79" s="36"/>
      <c r="K79" s="36"/>
      <c r="L79" s="36"/>
      <c r="M79" s="156"/>
      <c r="N79" s="163">
        <f t="shared" si="7"/>
        <v>0</v>
      </c>
      <c r="O79" s="160" t="str">
        <f t="shared" si="5"/>
        <v>-</v>
      </c>
      <c r="P79" s="93"/>
      <c r="Q79" s="94">
        <f t="shared" si="8"/>
        <v>3.91</v>
      </c>
      <c r="R79" s="95" t="str">
        <f t="shared" si="6"/>
        <v>0</v>
      </c>
      <c r="S79" s="96">
        <f t="shared" si="9"/>
        <v>1.9550000000000001</v>
      </c>
      <c r="T79" s="179"/>
      <c r="U79" s="182"/>
      <c r="V79" s="98"/>
      <c r="W79" s="44"/>
      <c r="X79" s="53"/>
    </row>
    <row r="80" spans="2:24">
      <c r="B80" s="42">
        <v>77</v>
      </c>
      <c r="C80" s="45"/>
      <c r="D80" s="25"/>
      <c r="E80" s="25"/>
      <c r="F80" s="25"/>
      <c r="G80" s="99"/>
      <c r="H80" s="91"/>
      <c r="I80" s="36"/>
      <c r="J80" s="36"/>
      <c r="K80" s="36"/>
      <c r="L80" s="36"/>
      <c r="M80" s="156"/>
      <c r="N80" s="163">
        <f t="shared" si="7"/>
        <v>0</v>
      </c>
      <c r="O80" s="160" t="str">
        <f t="shared" si="5"/>
        <v>-</v>
      </c>
      <c r="P80" s="93"/>
      <c r="Q80" s="94">
        <f t="shared" si="8"/>
        <v>3.91</v>
      </c>
      <c r="R80" s="95" t="str">
        <f t="shared" si="6"/>
        <v>0</v>
      </c>
      <c r="S80" s="96">
        <f t="shared" si="9"/>
        <v>1.9550000000000001</v>
      </c>
      <c r="T80" s="179"/>
      <c r="U80" s="182"/>
      <c r="V80" s="98"/>
      <c r="W80" s="44"/>
      <c r="X80" s="53"/>
    </row>
    <row r="81" spans="2:24">
      <c r="B81" s="42">
        <v>78</v>
      </c>
      <c r="C81" s="45"/>
      <c r="D81" s="25"/>
      <c r="E81" s="25"/>
      <c r="F81" s="25"/>
      <c r="G81" s="99"/>
      <c r="H81" s="91"/>
      <c r="I81" s="36"/>
      <c r="J81" s="36"/>
      <c r="K81" s="36"/>
      <c r="L81" s="36"/>
      <c r="M81" s="156"/>
      <c r="N81" s="163">
        <f t="shared" si="7"/>
        <v>0</v>
      </c>
      <c r="O81" s="160" t="str">
        <f t="shared" si="5"/>
        <v>-</v>
      </c>
      <c r="P81" s="93"/>
      <c r="Q81" s="94">
        <f t="shared" si="8"/>
        <v>3.91</v>
      </c>
      <c r="R81" s="95" t="str">
        <f t="shared" si="6"/>
        <v>0</v>
      </c>
      <c r="S81" s="96">
        <f t="shared" si="9"/>
        <v>1.9550000000000001</v>
      </c>
      <c r="T81" s="179"/>
      <c r="U81" s="182"/>
      <c r="V81" s="98"/>
      <c r="W81" s="44"/>
      <c r="X81" s="53"/>
    </row>
    <row r="82" spans="2:24">
      <c r="B82" s="42">
        <v>79</v>
      </c>
      <c r="C82" s="45"/>
      <c r="D82" s="25"/>
      <c r="E82" s="25"/>
      <c r="F82" s="25"/>
      <c r="G82" s="99"/>
      <c r="H82" s="91"/>
      <c r="I82" s="36"/>
      <c r="J82" s="36"/>
      <c r="K82" s="36"/>
      <c r="L82" s="36"/>
      <c r="M82" s="156"/>
      <c r="N82" s="163">
        <f t="shared" si="7"/>
        <v>0</v>
      </c>
      <c r="O82" s="160" t="str">
        <f t="shared" si="5"/>
        <v>-</v>
      </c>
      <c r="P82" s="93"/>
      <c r="Q82" s="94">
        <f t="shared" si="8"/>
        <v>3.91</v>
      </c>
      <c r="R82" s="95" t="str">
        <f t="shared" si="6"/>
        <v>0</v>
      </c>
      <c r="S82" s="96">
        <f t="shared" si="9"/>
        <v>1.9550000000000001</v>
      </c>
      <c r="T82" s="179"/>
      <c r="U82" s="182"/>
      <c r="V82" s="98"/>
      <c r="W82" s="44"/>
      <c r="X82" s="53"/>
    </row>
    <row r="83" spans="2:24">
      <c r="B83" s="42">
        <v>80</v>
      </c>
      <c r="C83" s="45"/>
      <c r="D83" s="25"/>
      <c r="E83" s="25"/>
      <c r="F83" s="25"/>
      <c r="G83" s="99"/>
      <c r="H83" s="91"/>
      <c r="I83" s="36"/>
      <c r="J83" s="36"/>
      <c r="K83" s="36"/>
      <c r="L83" s="36"/>
      <c r="M83" s="156"/>
      <c r="N83" s="163">
        <f t="shared" si="7"/>
        <v>0</v>
      </c>
      <c r="O83" s="160" t="str">
        <f t="shared" si="5"/>
        <v>-</v>
      </c>
      <c r="P83" s="93"/>
      <c r="Q83" s="94">
        <f t="shared" si="8"/>
        <v>3.91</v>
      </c>
      <c r="R83" s="95" t="str">
        <f t="shared" si="6"/>
        <v>0</v>
      </c>
      <c r="S83" s="96">
        <f t="shared" si="9"/>
        <v>1.9550000000000001</v>
      </c>
      <c r="T83" s="179"/>
      <c r="U83" s="182"/>
      <c r="V83" s="98"/>
      <c r="W83" s="44"/>
      <c r="X83" s="53"/>
    </row>
    <row r="84" spans="2:24">
      <c r="B84" s="42">
        <v>81</v>
      </c>
      <c r="C84" s="45"/>
      <c r="D84" s="25"/>
      <c r="E84" s="25"/>
      <c r="F84" s="25"/>
      <c r="G84" s="99"/>
      <c r="H84" s="91"/>
      <c r="I84" s="36"/>
      <c r="J84" s="36"/>
      <c r="K84" s="36"/>
      <c r="L84" s="36"/>
      <c r="M84" s="156"/>
      <c r="N84" s="163">
        <f t="shared" si="7"/>
        <v>0</v>
      </c>
      <c r="O84" s="160" t="str">
        <f t="shared" si="5"/>
        <v>-</v>
      </c>
      <c r="P84" s="93"/>
      <c r="Q84" s="94">
        <f t="shared" si="8"/>
        <v>3.91</v>
      </c>
      <c r="R84" s="95" t="str">
        <f t="shared" si="6"/>
        <v>0</v>
      </c>
      <c r="S84" s="96">
        <f t="shared" si="9"/>
        <v>1.9550000000000001</v>
      </c>
      <c r="T84" s="179"/>
      <c r="U84" s="182"/>
      <c r="V84" s="98"/>
      <c r="W84" s="44"/>
      <c r="X84" s="53"/>
    </row>
    <row r="85" spans="2:24">
      <c r="B85" s="42">
        <v>82</v>
      </c>
      <c r="C85" s="45"/>
      <c r="D85" s="25"/>
      <c r="E85" s="25"/>
      <c r="F85" s="25"/>
      <c r="G85" s="99"/>
      <c r="H85" s="91"/>
      <c r="I85" s="36"/>
      <c r="J85" s="36"/>
      <c r="K85" s="36"/>
      <c r="L85" s="36"/>
      <c r="M85" s="156"/>
      <c r="N85" s="163">
        <f t="shared" si="7"/>
        <v>0</v>
      </c>
      <c r="O85" s="160" t="str">
        <f t="shared" si="5"/>
        <v>-</v>
      </c>
      <c r="P85" s="93"/>
      <c r="Q85" s="94">
        <f t="shared" si="8"/>
        <v>3.91</v>
      </c>
      <c r="R85" s="95" t="str">
        <f t="shared" si="6"/>
        <v>0</v>
      </c>
      <c r="S85" s="96">
        <f t="shared" si="9"/>
        <v>1.9550000000000001</v>
      </c>
      <c r="T85" s="179"/>
      <c r="U85" s="182"/>
      <c r="V85" s="98"/>
      <c r="W85" s="44"/>
      <c r="X85" s="53"/>
    </row>
    <row r="86" spans="2:24">
      <c r="B86" s="42">
        <v>83</v>
      </c>
      <c r="C86" s="45"/>
      <c r="D86" s="25"/>
      <c r="E86" s="25"/>
      <c r="F86" s="25"/>
      <c r="G86" s="99"/>
      <c r="H86" s="91"/>
      <c r="I86" s="36"/>
      <c r="J86" s="36"/>
      <c r="K86" s="36"/>
      <c r="L86" s="36"/>
      <c r="M86" s="156"/>
      <c r="N86" s="163">
        <f t="shared" si="7"/>
        <v>0</v>
      </c>
      <c r="O86" s="160" t="str">
        <f t="shared" si="5"/>
        <v>-</v>
      </c>
      <c r="P86" s="93"/>
      <c r="Q86" s="94">
        <f t="shared" si="8"/>
        <v>3.91</v>
      </c>
      <c r="R86" s="95" t="str">
        <f t="shared" si="6"/>
        <v>0</v>
      </c>
      <c r="S86" s="96">
        <f t="shared" si="9"/>
        <v>1.9550000000000001</v>
      </c>
      <c r="T86" s="179"/>
      <c r="U86" s="182"/>
      <c r="V86" s="98"/>
      <c r="W86" s="44"/>
      <c r="X86" s="53"/>
    </row>
    <row r="87" spans="2:24">
      <c r="B87" s="42">
        <v>84</v>
      </c>
      <c r="C87" s="45"/>
      <c r="D87" s="25"/>
      <c r="E87" s="25"/>
      <c r="F87" s="25"/>
      <c r="G87" s="99"/>
      <c r="H87" s="91"/>
      <c r="I87" s="36"/>
      <c r="J87" s="36"/>
      <c r="K87" s="36"/>
      <c r="L87" s="36"/>
      <c r="M87" s="156"/>
      <c r="N87" s="163">
        <f t="shared" si="7"/>
        <v>0</v>
      </c>
      <c r="O87" s="160" t="str">
        <f t="shared" si="5"/>
        <v>-</v>
      </c>
      <c r="P87" s="93"/>
      <c r="Q87" s="94">
        <f t="shared" si="8"/>
        <v>3.91</v>
      </c>
      <c r="R87" s="95" t="str">
        <f t="shared" si="6"/>
        <v>0</v>
      </c>
      <c r="S87" s="96">
        <f t="shared" si="9"/>
        <v>1.9550000000000001</v>
      </c>
      <c r="T87" s="179"/>
      <c r="U87" s="182"/>
      <c r="V87" s="98"/>
      <c r="W87" s="44"/>
      <c r="X87" s="53"/>
    </row>
    <row r="88" spans="2:24">
      <c r="B88" s="42">
        <v>85</v>
      </c>
      <c r="C88" s="45"/>
      <c r="D88" s="25"/>
      <c r="E88" s="25"/>
      <c r="F88" s="25"/>
      <c r="G88" s="99"/>
      <c r="H88" s="91"/>
      <c r="I88" s="36"/>
      <c r="J88" s="36"/>
      <c r="K88" s="36"/>
      <c r="L88" s="36"/>
      <c r="M88" s="156"/>
      <c r="N88" s="163">
        <f t="shared" si="7"/>
        <v>0</v>
      </c>
      <c r="O88" s="160" t="str">
        <f t="shared" si="5"/>
        <v>-</v>
      </c>
      <c r="P88" s="93"/>
      <c r="Q88" s="94">
        <f t="shared" si="8"/>
        <v>3.91</v>
      </c>
      <c r="R88" s="95" t="str">
        <f t="shared" si="6"/>
        <v>0</v>
      </c>
      <c r="S88" s="96">
        <f t="shared" si="9"/>
        <v>1.9550000000000001</v>
      </c>
      <c r="T88" s="179"/>
      <c r="U88" s="182"/>
      <c r="V88" s="98"/>
      <c r="W88" s="44"/>
      <c r="X88" s="53"/>
    </row>
    <row r="89" spans="2:24">
      <c r="B89" s="42">
        <v>86</v>
      </c>
      <c r="C89" s="45"/>
      <c r="D89" s="25"/>
      <c r="E89" s="25"/>
      <c r="F89" s="25"/>
      <c r="G89" s="99"/>
      <c r="H89" s="91"/>
      <c r="I89" s="36"/>
      <c r="J89" s="36"/>
      <c r="K89" s="36"/>
      <c r="L89" s="36"/>
      <c r="M89" s="156"/>
      <c r="N89" s="163">
        <f t="shared" si="7"/>
        <v>0</v>
      </c>
      <c r="O89" s="160" t="str">
        <f t="shared" si="5"/>
        <v>-</v>
      </c>
      <c r="P89" s="93"/>
      <c r="Q89" s="94">
        <f t="shared" si="8"/>
        <v>3.91</v>
      </c>
      <c r="R89" s="95" t="str">
        <f t="shared" si="6"/>
        <v>0</v>
      </c>
      <c r="S89" s="96">
        <f t="shared" si="9"/>
        <v>1.9550000000000001</v>
      </c>
      <c r="T89" s="179"/>
      <c r="U89" s="182"/>
      <c r="V89" s="98"/>
      <c r="W89" s="44"/>
      <c r="X89" s="53"/>
    </row>
    <row r="90" spans="2:24">
      <c r="B90" s="42">
        <v>87</v>
      </c>
      <c r="C90" s="45"/>
      <c r="D90" s="25"/>
      <c r="E90" s="25"/>
      <c r="F90" s="25"/>
      <c r="G90" s="99"/>
      <c r="H90" s="91"/>
      <c r="I90" s="36"/>
      <c r="J90" s="36"/>
      <c r="K90" s="36"/>
      <c r="L90" s="36"/>
      <c r="M90" s="156"/>
      <c r="N90" s="163">
        <f t="shared" si="7"/>
        <v>0</v>
      </c>
      <c r="O90" s="160" t="str">
        <f t="shared" si="5"/>
        <v>-</v>
      </c>
      <c r="P90" s="93"/>
      <c r="Q90" s="94">
        <f t="shared" si="8"/>
        <v>3.91</v>
      </c>
      <c r="R90" s="95" t="str">
        <f t="shared" si="6"/>
        <v>0</v>
      </c>
      <c r="S90" s="96">
        <f t="shared" si="9"/>
        <v>1.9550000000000001</v>
      </c>
      <c r="T90" s="179"/>
      <c r="U90" s="182"/>
      <c r="V90" s="98"/>
      <c r="W90" s="44"/>
      <c r="X90" s="53"/>
    </row>
    <row r="91" spans="2:24">
      <c r="B91" s="42">
        <v>88</v>
      </c>
      <c r="C91" s="45"/>
      <c r="D91" s="25"/>
      <c r="E91" s="25"/>
      <c r="F91" s="25"/>
      <c r="G91" s="99"/>
      <c r="H91" s="91"/>
      <c r="I91" s="36"/>
      <c r="J91" s="36"/>
      <c r="K91" s="36"/>
      <c r="L91" s="36"/>
      <c r="M91" s="156"/>
      <c r="N91" s="163">
        <f t="shared" si="7"/>
        <v>0</v>
      </c>
      <c r="O91" s="160" t="str">
        <f t="shared" si="5"/>
        <v>-</v>
      </c>
      <c r="P91" s="93"/>
      <c r="Q91" s="94">
        <f t="shared" si="8"/>
        <v>3.91</v>
      </c>
      <c r="R91" s="95" t="str">
        <f t="shared" si="6"/>
        <v>0</v>
      </c>
      <c r="S91" s="96">
        <f t="shared" si="9"/>
        <v>1.9550000000000001</v>
      </c>
      <c r="T91" s="179"/>
      <c r="U91" s="182"/>
      <c r="V91" s="98"/>
      <c r="W91" s="44"/>
      <c r="X91" s="53"/>
    </row>
    <row r="92" spans="2:24">
      <c r="B92" s="42">
        <v>89</v>
      </c>
      <c r="C92" s="45"/>
      <c r="D92" s="25"/>
      <c r="E92" s="25"/>
      <c r="F92" s="25"/>
      <c r="G92" s="99"/>
      <c r="H92" s="91"/>
      <c r="I92" s="36"/>
      <c r="J92" s="36"/>
      <c r="K92" s="36"/>
      <c r="L92" s="36"/>
      <c r="M92" s="156"/>
      <c r="N92" s="163">
        <f t="shared" si="7"/>
        <v>0</v>
      </c>
      <c r="O92" s="160" t="str">
        <f t="shared" si="5"/>
        <v>-</v>
      </c>
      <c r="P92" s="93"/>
      <c r="Q92" s="94">
        <f t="shared" si="8"/>
        <v>3.91</v>
      </c>
      <c r="R92" s="95" t="str">
        <f t="shared" si="6"/>
        <v>0</v>
      </c>
      <c r="S92" s="96">
        <f t="shared" si="9"/>
        <v>1.9550000000000001</v>
      </c>
      <c r="T92" s="179"/>
      <c r="U92" s="182"/>
      <c r="V92" s="98"/>
      <c r="W92" s="44"/>
      <c r="X92" s="53"/>
    </row>
    <row r="93" spans="2:24">
      <c r="B93" s="42">
        <v>90</v>
      </c>
      <c r="C93" s="45"/>
      <c r="D93" s="25"/>
      <c r="E93" s="25"/>
      <c r="F93" s="25"/>
      <c r="G93" s="99"/>
      <c r="H93" s="91"/>
      <c r="I93" s="36"/>
      <c r="J93" s="36"/>
      <c r="K93" s="36"/>
      <c r="L93" s="36"/>
      <c r="M93" s="156"/>
      <c r="N93" s="163">
        <f t="shared" si="7"/>
        <v>0</v>
      </c>
      <c r="O93" s="160" t="str">
        <f t="shared" si="5"/>
        <v>-</v>
      </c>
      <c r="P93" s="93"/>
      <c r="Q93" s="94">
        <f t="shared" si="8"/>
        <v>3.91</v>
      </c>
      <c r="R93" s="95" t="str">
        <f t="shared" si="6"/>
        <v>0</v>
      </c>
      <c r="S93" s="96">
        <f t="shared" si="9"/>
        <v>1.9550000000000001</v>
      </c>
      <c r="T93" s="179"/>
      <c r="U93" s="182"/>
      <c r="V93" s="98"/>
      <c r="W93" s="44"/>
      <c r="X93" s="53"/>
    </row>
    <row r="94" spans="2:24">
      <c r="B94" s="42">
        <v>91</v>
      </c>
      <c r="C94" s="45"/>
      <c r="D94" s="25"/>
      <c r="E94" s="25"/>
      <c r="F94" s="25"/>
      <c r="G94" s="99"/>
      <c r="H94" s="91"/>
      <c r="I94" s="36"/>
      <c r="J94" s="36"/>
      <c r="K94" s="36"/>
      <c r="L94" s="36"/>
      <c r="M94" s="156"/>
      <c r="N94" s="163">
        <f t="shared" si="7"/>
        <v>0</v>
      </c>
      <c r="O94" s="160" t="str">
        <f t="shared" si="5"/>
        <v>-</v>
      </c>
      <c r="P94" s="93"/>
      <c r="Q94" s="94">
        <f t="shared" si="8"/>
        <v>3.91</v>
      </c>
      <c r="R94" s="95" t="str">
        <f t="shared" si="6"/>
        <v>0</v>
      </c>
      <c r="S94" s="96">
        <f t="shared" si="9"/>
        <v>1.9550000000000001</v>
      </c>
      <c r="T94" s="179"/>
      <c r="U94" s="182"/>
      <c r="V94" s="98"/>
      <c r="W94" s="44"/>
      <c r="X94" s="53"/>
    </row>
    <row r="95" spans="2:24">
      <c r="B95" s="42">
        <v>92</v>
      </c>
      <c r="C95" s="45"/>
      <c r="D95" s="25"/>
      <c r="E95" s="25"/>
      <c r="F95" s="25"/>
      <c r="G95" s="99"/>
      <c r="H95" s="91"/>
      <c r="I95" s="36"/>
      <c r="J95" s="36"/>
      <c r="K95" s="36"/>
      <c r="L95" s="36"/>
      <c r="M95" s="156"/>
      <c r="N95" s="163">
        <f t="shared" si="7"/>
        <v>0</v>
      </c>
      <c r="O95" s="160" t="str">
        <f t="shared" si="5"/>
        <v>-</v>
      </c>
      <c r="P95" s="93"/>
      <c r="Q95" s="94">
        <f t="shared" si="8"/>
        <v>3.91</v>
      </c>
      <c r="R95" s="95" t="str">
        <f t="shared" si="6"/>
        <v>0</v>
      </c>
      <c r="S95" s="96">
        <f t="shared" si="9"/>
        <v>1.9550000000000001</v>
      </c>
      <c r="T95" s="179"/>
      <c r="U95" s="182"/>
      <c r="V95" s="98"/>
      <c r="W95" s="44"/>
      <c r="X95" s="53"/>
    </row>
    <row r="96" spans="2:24">
      <c r="B96" s="42">
        <v>93</v>
      </c>
      <c r="C96" s="45"/>
      <c r="D96" s="25"/>
      <c r="E96" s="25"/>
      <c r="F96" s="25"/>
      <c r="G96" s="99"/>
      <c r="H96" s="91"/>
      <c r="I96" s="36"/>
      <c r="J96" s="36"/>
      <c r="K96" s="36"/>
      <c r="L96" s="36"/>
      <c r="M96" s="156"/>
      <c r="N96" s="163">
        <f t="shared" si="7"/>
        <v>0</v>
      </c>
      <c r="O96" s="160" t="str">
        <f t="shared" si="5"/>
        <v>-</v>
      </c>
      <c r="P96" s="93"/>
      <c r="Q96" s="94">
        <f t="shared" si="8"/>
        <v>3.91</v>
      </c>
      <c r="R96" s="95" t="str">
        <f t="shared" si="6"/>
        <v>0</v>
      </c>
      <c r="S96" s="96">
        <f t="shared" si="9"/>
        <v>1.9550000000000001</v>
      </c>
      <c r="T96" s="179"/>
      <c r="U96" s="182"/>
      <c r="V96" s="98"/>
      <c r="W96" s="44"/>
      <c r="X96" s="53"/>
    </row>
    <row r="97" spans="2:24">
      <c r="B97" s="42">
        <v>94</v>
      </c>
      <c r="C97" s="45"/>
      <c r="D97" s="25"/>
      <c r="E97" s="25"/>
      <c r="F97" s="25"/>
      <c r="G97" s="99"/>
      <c r="H97" s="91"/>
      <c r="I97" s="36"/>
      <c r="J97" s="36"/>
      <c r="K97" s="36"/>
      <c r="L97" s="36"/>
      <c r="M97" s="156"/>
      <c r="N97" s="163">
        <f t="shared" si="7"/>
        <v>0</v>
      </c>
      <c r="O97" s="160" t="str">
        <f t="shared" si="5"/>
        <v>-</v>
      </c>
      <c r="P97" s="93"/>
      <c r="Q97" s="94">
        <f t="shared" si="8"/>
        <v>3.91</v>
      </c>
      <c r="R97" s="95" t="str">
        <f t="shared" si="6"/>
        <v>0</v>
      </c>
      <c r="S97" s="96">
        <f t="shared" si="9"/>
        <v>1.9550000000000001</v>
      </c>
      <c r="T97" s="179"/>
      <c r="U97" s="182"/>
      <c r="V97" s="98"/>
      <c r="W97" s="44"/>
      <c r="X97" s="53"/>
    </row>
    <row r="98" spans="2:24">
      <c r="B98" s="42">
        <v>95</v>
      </c>
      <c r="C98" s="45"/>
      <c r="D98" s="25"/>
      <c r="E98" s="25"/>
      <c r="F98" s="25"/>
      <c r="G98" s="99"/>
      <c r="H98" s="91"/>
      <c r="I98" s="36"/>
      <c r="J98" s="36"/>
      <c r="K98" s="36"/>
      <c r="L98" s="36"/>
      <c r="M98" s="156"/>
      <c r="N98" s="163">
        <f t="shared" si="7"/>
        <v>0</v>
      </c>
      <c r="O98" s="160" t="str">
        <f t="shared" si="5"/>
        <v>-</v>
      </c>
      <c r="P98" s="93"/>
      <c r="Q98" s="94">
        <f t="shared" si="8"/>
        <v>3.91</v>
      </c>
      <c r="R98" s="95" t="str">
        <f t="shared" si="6"/>
        <v>0</v>
      </c>
      <c r="S98" s="96">
        <f t="shared" si="9"/>
        <v>1.9550000000000001</v>
      </c>
      <c r="T98" s="179"/>
      <c r="U98" s="182"/>
      <c r="V98" s="98"/>
      <c r="W98" s="44"/>
      <c r="X98" s="53"/>
    </row>
    <row r="99" spans="2:24">
      <c r="B99" s="42">
        <v>96</v>
      </c>
      <c r="C99" s="45"/>
      <c r="D99" s="25"/>
      <c r="E99" s="25"/>
      <c r="F99" s="25"/>
      <c r="G99" s="99"/>
      <c r="H99" s="91"/>
      <c r="I99" s="36"/>
      <c r="J99" s="36"/>
      <c r="K99" s="36"/>
      <c r="L99" s="36"/>
      <c r="M99" s="156"/>
      <c r="N99" s="163">
        <f t="shared" si="7"/>
        <v>0</v>
      </c>
      <c r="O99" s="160" t="str">
        <f t="shared" si="5"/>
        <v>-</v>
      </c>
      <c r="P99" s="93"/>
      <c r="Q99" s="94">
        <f t="shared" si="8"/>
        <v>3.91</v>
      </c>
      <c r="R99" s="95" t="str">
        <f t="shared" si="6"/>
        <v>0</v>
      </c>
      <c r="S99" s="96">
        <f t="shared" si="9"/>
        <v>1.9550000000000001</v>
      </c>
      <c r="T99" s="179"/>
      <c r="U99" s="182"/>
      <c r="V99" s="98"/>
      <c r="W99" s="44"/>
      <c r="X99" s="53"/>
    </row>
    <row r="100" spans="2:24">
      <c r="B100" s="42">
        <v>97</v>
      </c>
      <c r="C100" s="45"/>
      <c r="D100" s="25"/>
      <c r="E100" s="25"/>
      <c r="F100" s="25"/>
      <c r="G100" s="99"/>
      <c r="H100" s="91"/>
      <c r="I100" s="36"/>
      <c r="J100" s="36"/>
      <c r="K100" s="36"/>
      <c r="L100" s="36"/>
      <c r="M100" s="156"/>
      <c r="N100" s="163">
        <f t="shared" si="7"/>
        <v>0</v>
      </c>
      <c r="O100" s="160" t="str">
        <f t="shared" si="5"/>
        <v>-</v>
      </c>
      <c r="P100" s="93"/>
      <c r="Q100" s="94">
        <f t="shared" si="8"/>
        <v>3.91</v>
      </c>
      <c r="R100" s="95" t="str">
        <f t="shared" si="6"/>
        <v>0</v>
      </c>
      <c r="S100" s="96">
        <f t="shared" si="9"/>
        <v>1.9550000000000001</v>
      </c>
      <c r="T100" s="179"/>
      <c r="U100" s="182"/>
      <c r="V100" s="98"/>
      <c r="W100" s="44"/>
      <c r="X100" s="53"/>
    </row>
    <row r="101" spans="2:24">
      <c r="B101" s="42">
        <v>98</v>
      </c>
      <c r="C101" s="45"/>
      <c r="D101" s="25"/>
      <c r="E101" s="25"/>
      <c r="F101" s="25"/>
      <c r="G101" s="99"/>
      <c r="H101" s="91"/>
      <c r="I101" s="36"/>
      <c r="J101" s="36"/>
      <c r="K101" s="36"/>
      <c r="L101" s="36"/>
      <c r="M101" s="156"/>
      <c r="N101" s="163">
        <f t="shared" si="7"/>
        <v>0</v>
      </c>
      <c r="O101" s="160" t="str">
        <f t="shared" si="5"/>
        <v>-</v>
      </c>
      <c r="P101" s="93"/>
      <c r="Q101" s="94">
        <f t="shared" si="8"/>
        <v>3.91</v>
      </c>
      <c r="R101" s="95" t="str">
        <f t="shared" si="6"/>
        <v>0</v>
      </c>
      <c r="S101" s="96">
        <f t="shared" si="9"/>
        <v>1.9550000000000001</v>
      </c>
      <c r="T101" s="179"/>
      <c r="U101" s="182"/>
      <c r="V101" s="98"/>
      <c r="W101" s="44"/>
      <c r="X101" s="53"/>
    </row>
    <row r="102" spans="2:24">
      <c r="B102" s="42">
        <v>99</v>
      </c>
      <c r="C102" s="45"/>
      <c r="D102" s="25"/>
      <c r="E102" s="25"/>
      <c r="F102" s="25"/>
      <c r="G102" s="99"/>
      <c r="H102" s="91"/>
      <c r="I102" s="36"/>
      <c r="J102" s="36"/>
      <c r="K102" s="36"/>
      <c r="L102" s="36"/>
      <c r="M102" s="156"/>
      <c r="N102" s="163">
        <f t="shared" si="7"/>
        <v>0</v>
      </c>
      <c r="O102" s="160" t="str">
        <f t="shared" si="5"/>
        <v>-</v>
      </c>
      <c r="P102" s="93"/>
      <c r="Q102" s="94">
        <f t="shared" si="8"/>
        <v>3.91</v>
      </c>
      <c r="R102" s="95" t="str">
        <f t="shared" si="6"/>
        <v>0</v>
      </c>
      <c r="S102" s="96">
        <f t="shared" si="9"/>
        <v>1.9550000000000001</v>
      </c>
      <c r="T102" s="179"/>
      <c r="U102" s="182"/>
      <c r="V102" s="98"/>
      <c r="W102" s="44"/>
      <c r="X102" s="53"/>
    </row>
    <row r="103" spans="2:24">
      <c r="B103" s="42">
        <v>100</v>
      </c>
      <c r="C103" s="45"/>
      <c r="D103" s="25"/>
      <c r="E103" s="25"/>
      <c r="F103" s="25"/>
      <c r="G103" s="99"/>
      <c r="H103" s="91"/>
      <c r="I103" s="36"/>
      <c r="J103" s="36"/>
      <c r="K103" s="36"/>
      <c r="L103" s="36"/>
      <c r="M103" s="156"/>
      <c r="N103" s="163">
        <f t="shared" si="7"/>
        <v>0</v>
      </c>
      <c r="O103" s="160" t="str">
        <f t="shared" si="5"/>
        <v>-</v>
      </c>
      <c r="P103" s="93"/>
      <c r="Q103" s="94">
        <f t="shared" si="8"/>
        <v>3.91</v>
      </c>
      <c r="R103" s="95" t="str">
        <f t="shared" si="6"/>
        <v>0</v>
      </c>
      <c r="S103" s="96">
        <f t="shared" si="9"/>
        <v>1.9550000000000001</v>
      </c>
      <c r="T103" s="179"/>
      <c r="U103" s="182"/>
      <c r="V103" s="98"/>
      <c r="W103" s="44"/>
      <c r="X103" s="53"/>
    </row>
    <row r="104" spans="2:24">
      <c r="B104" s="42">
        <v>101</v>
      </c>
      <c r="C104" s="45"/>
      <c r="D104" s="25"/>
      <c r="E104" s="25"/>
      <c r="F104" s="25"/>
      <c r="G104" s="99"/>
      <c r="H104" s="91"/>
      <c r="I104" s="36"/>
      <c r="J104" s="36"/>
      <c r="K104" s="36"/>
      <c r="L104" s="36"/>
      <c r="M104" s="156"/>
      <c r="N104" s="163">
        <f t="shared" si="7"/>
        <v>0</v>
      </c>
      <c r="O104" s="160" t="str">
        <f t="shared" si="5"/>
        <v>-</v>
      </c>
      <c r="P104" s="93"/>
      <c r="Q104" s="94">
        <f t="shared" si="8"/>
        <v>3.91</v>
      </c>
      <c r="R104" s="95" t="str">
        <f t="shared" si="6"/>
        <v>0</v>
      </c>
      <c r="S104" s="96">
        <f t="shared" si="9"/>
        <v>1.9550000000000001</v>
      </c>
      <c r="T104" s="179"/>
      <c r="U104" s="182"/>
      <c r="V104" s="98"/>
      <c r="W104" s="44"/>
      <c r="X104" s="53"/>
    </row>
    <row r="105" spans="2:24">
      <c r="B105" s="42">
        <v>102</v>
      </c>
      <c r="C105" s="45"/>
      <c r="D105" s="25"/>
      <c r="E105" s="25"/>
      <c r="F105" s="25"/>
      <c r="G105" s="99"/>
      <c r="H105" s="91"/>
      <c r="I105" s="36"/>
      <c r="J105" s="36"/>
      <c r="K105" s="36"/>
      <c r="L105" s="36"/>
      <c r="M105" s="156"/>
      <c r="N105" s="163">
        <f t="shared" si="7"/>
        <v>0</v>
      </c>
      <c r="O105" s="160" t="str">
        <f t="shared" si="5"/>
        <v>-</v>
      </c>
      <c r="P105" s="93"/>
      <c r="Q105" s="94">
        <f t="shared" si="8"/>
        <v>3.91</v>
      </c>
      <c r="R105" s="95" t="str">
        <f t="shared" si="6"/>
        <v>0</v>
      </c>
      <c r="S105" s="96">
        <f t="shared" si="9"/>
        <v>1.9550000000000001</v>
      </c>
      <c r="T105" s="179"/>
      <c r="U105" s="182"/>
      <c r="V105" s="98"/>
      <c r="W105" s="44"/>
      <c r="X105" s="53"/>
    </row>
    <row r="106" spans="2:24">
      <c r="B106" s="42">
        <v>103</v>
      </c>
      <c r="C106" s="45"/>
      <c r="D106" s="25"/>
      <c r="E106" s="25"/>
      <c r="F106" s="25"/>
      <c r="G106" s="99"/>
      <c r="H106" s="91"/>
      <c r="I106" s="36"/>
      <c r="J106" s="36"/>
      <c r="K106" s="36"/>
      <c r="L106" s="36"/>
      <c r="M106" s="156"/>
      <c r="N106" s="163">
        <f t="shared" si="7"/>
        <v>0</v>
      </c>
      <c r="O106" s="160" t="str">
        <f t="shared" si="5"/>
        <v>-</v>
      </c>
      <c r="P106" s="93"/>
      <c r="Q106" s="94">
        <f t="shared" si="8"/>
        <v>3.91</v>
      </c>
      <c r="R106" s="95" t="str">
        <f t="shared" si="6"/>
        <v>0</v>
      </c>
      <c r="S106" s="96">
        <f t="shared" si="9"/>
        <v>1.9550000000000001</v>
      </c>
      <c r="T106" s="179"/>
      <c r="U106" s="182"/>
      <c r="V106" s="98"/>
      <c r="W106" s="44"/>
      <c r="X106" s="53"/>
    </row>
    <row r="107" spans="2:24">
      <c r="B107" s="42">
        <v>104</v>
      </c>
      <c r="C107" s="45"/>
      <c r="D107" s="25"/>
      <c r="E107" s="25"/>
      <c r="F107" s="25"/>
      <c r="G107" s="99"/>
      <c r="H107" s="91"/>
      <c r="I107" s="36"/>
      <c r="J107" s="36"/>
      <c r="K107" s="36"/>
      <c r="L107" s="36"/>
      <c r="M107" s="156"/>
      <c r="N107" s="163">
        <f t="shared" si="7"/>
        <v>0</v>
      </c>
      <c r="O107" s="160" t="str">
        <f t="shared" si="5"/>
        <v>-</v>
      </c>
      <c r="P107" s="93"/>
      <c r="Q107" s="94">
        <f t="shared" si="8"/>
        <v>3.91</v>
      </c>
      <c r="R107" s="95" t="str">
        <f t="shared" si="6"/>
        <v>0</v>
      </c>
      <c r="S107" s="96">
        <f t="shared" si="9"/>
        <v>1.9550000000000001</v>
      </c>
      <c r="T107" s="179"/>
      <c r="U107" s="182"/>
      <c r="V107" s="98"/>
      <c r="W107" s="44"/>
      <c r="X107" s="53"/>
    </row>
    <row r="108" spans="2:24">
      <c r="B108" s="42">
        <v>105</v>
      </c>
      <c r="C108" s="45"/>
      <c r="D108" s="25"/>
      <c r="E108" s="25"/>
      <c r="F108" s="25"/>
      <c r="G108" s="99"/>
      <c r="H108" s="91"/>
      <c r="I108" s="36"/>
      <c r="J108" s="36"/>
      <c r="K108" s="36"/>
      <c r="L108" s="36"/>
      <c r="M108" s="156"/>
      <c r="N108" s="163">
        <f t="shared" si="7"/>
        <v>0</v>
      </c>
      <c r="O108" s="160" t="str">
        <f t="shared" si="5"/>
        <v>-</v>
      </c>
      <c r="P108" s="93"/>
      <c r="Q108" s="94">
        <f t="shared" si="8"/>
        <v>3.91</v>
      </c>
      <c r="R108" s="95" t="str">
        <f t="shared" si="6"/>
        <v>0</v>
      </c>
      <c r="S108" s="96">
        <f t="shared" si="9"/>
        <v>1.9550000000000001</v>
      </c>
      <c r="T108" s="179"/>
      <c r="U108" s="182"/>
      <c r="V108" s="98"/>
      <c r="W108" s="44"/>
      <c r="X108" s="53"/>
    </row>
    <row r="109" spans="2:24">
      <c r="B109" s="42">
        <v>106</v>
      </c>
      <c r="C109" s="45"/>
      <c r="D109" s="25"/>
      <c r="E109" s="25"/>
      <c r="F109" s="25"/>
      <c r="G109" s="99"/>
      <c r="H109" s="91"/>
      <c r="I109" s="36"/>
      <c r="J109" s="36"/>
      <c r="K109" s="36"/>
      <c r="L109" s="36"/>
      <c r="M109" s="156"/>
      <c r="N109" s="163">
        <f t="shared" si="7"/>
        <v>0</v>
      </c>
      <c r="O109" s="160" t="str">
        <f t="shared" si="5"/>
        <v>-</v>
      </c>
      <c r="P109" s="93"/>
      <c r="Q109" s="94">
        <f t="shared" si="8"/>
        <v>3.91</v>
      </c>
      <c r="R109" s="95" t="str">
        <f t="shared" si="6"/>
        <v>0</v>
      </c>
      <c r="S109" s="96">
        <f t="shared" si="9"/>
        <v>1.9550000000000001</v>
      </c>
      <c r="T109" s="179"/>
      <c r="U109" s="182"/>
      <c r="V109" s="98"/>
      <c r="W109" s="44"/>
      <c r="X109" s="53"/>
    </row>
    <row r="110" spans="2:24">
      <c r="B110" s="42">
        <v>107</v>
      </c>
      <c r="C110" s="45"/>
      <c r="D110" s="25"/>
      <c r="E110" s="25"/>
      <c r="F110" s="25"/>
      <c r="G110" s="99"/>
      <c r="H110" s="91"/>
      <c r="I110" s="36"/>
      <c r="J110" s="36"/>
      <c r="K110" s="36"/>
      <c r="L110" s="36"/>
      <c r="M110" s="156"/>
      <c r="N110" s="163">
        <f t="shared" si="7"/>
        <v>0</v>
      </c>
      <c r="O110" s="160" t="str">
        <f t="shared" si="5"/>
        <v>-</v>
      </c>
      <c r="P110" s="93"/>
      <c r="Q110" s="94">
        <f t="shared" si="8"/>
        <v>3.91</v>
      </c>
      <c r="R110" s="95" t="str">
        <f t="shared" si="6"/>
        <v>0</v>
      </c>
      <c r="S110" s="96">
        <f t="shared" si="9"/>
        <v>1.9550000000000001</v>
      </c>
      <c r="T110" s="179"/>
      <c r="U110" s="182"/>
      <c r="V110" s="98"/>
      <c r="W110" s="44"/>
      <c r="X110" s="53"/>
    </row>
    <row r="111" spans="2:24">
      <c r="B111" s="42">
        <v>108</v>
      </c>
      <c r="C111" s="45"/>
      <c r="D111" s="25"/>
      <c r="E111" s="25"/>
      <c r="F111" s="25"/>
      <c r="G111" s="99"/>
      <c r="H111" s="91"/>
      <c r="I111" s="36"/>
      <c r="J111" s="36"/>
      <c r="K111" s="36"/>
      <c r="L111" s="36"/>
      <c r="M111" s="156"/>
      <c r="N111" s="163">
        <f t="shared" si="7"/>
        <v>0</v>
      </c>
      <c r="O111" s="160" t="str">
        <f t="shared" si="5"/>
        <v>-</v>
      </c>
      <c r="P111" s="93"/>
      <c r="Q111" s="94">
        <f t="shared" si="8"/>
        <v>3.91</v>
      </c>
      <c r="R111" s="95" t="str">
        <f t="shared" si="6"/>
        <v>0</v>
      </c>
      <c r="S111" s="96">
        <f t="shared" si="9"/>
        <v>1.9550000000000001</v>
      </c>
      <c r="T111" s="179"/>
      <c r="U111" s="182"/>
      <c r="V111" s="98"/>
      <c r="W111" s="44"/>
      <c r="X111" s="53"/>
    </row>
    <row r="112" spans="2:24">
      <c r="B112" s="42">
        <v>109</v>
      </c>
      <c r="C112" s="45"/>
      <c r="D112" s="25"/>
      <c r="E112" s="25"/>
      <c r="F112" s="25"/>
      <c r="G112" s="99"/>
      <c r="H112" s="91"/>
      <c r="I112" s="36"/>
      <c r="J112" s="36"/>
      <c r="K112" s="36"/>
      <c r="L112" s="36"/>
      <c r="M112" s="156"/>
      <c r="N112" s="163">
        <f t="shared" si="7"/>
        <v>0</v>
      </c>
      <c r="O112" s="160" t="str">
        <f t="shared" si="5"/>
        <v>-</v>
      </c>
      <c r="P112" s="93"/>
      <c r="Q112" s="94">
        <f t="shared" si="8"/>
        <v>3.91</v>
      </c>
      <c r="R112" s="95" t="str">
        <f t="shared" si="6"/>
        <v>0</v>
      </c>
      <c r="S112" s="96">
        <f t="shared" si="9"/>
        <v>1.9550000000000001</v>
      </c>
      <c r="T112" s="179"/>
      <c r="U112" s="182"/>
      <c r="V112" s="98"/>
      <c r="W112" s="44"/>
      <c r="X112" s="53"/>
    </row>
    <row r="113" spans="2:24">
      <c r="B113" s="42">
        <v>110</v>
      </c>
      <c r="C113" s="45"/>
      <c r="D113" s="25"/>
      <c r="E113" s="25"/>
      <c r="F113" s="25"/>
      <c r="G113" s="99"/>
      <c r="H113" s="91"/>
      <c r="I113" s="36"/>
      <c r="J113" s="36"/>
      <c r="K113" s="36"/>
      <c r="L113" s="36"/>
      <c r="M113" s="156"/>
      <c r="N113" s="163">
        <f t="shared" si="7"/>
        <v>0</v>
      </c>
      <c r="O113" s="160" t="str">
        <f t="shared" si="5"/>
        <v>-</v>
      </c>
      <c r="P113" s="93"/>
      <c r="Q113" s="94">
        <f t="shared" si="8"/>
        <v>3.91</v>
      </c>
      <c r="R113" s="95" t="str">
        <f t="shared" si="6"/>
        <v>0</v>
      </c>
      <c r="S113" s="96">
        <f t="shared" si="9"/>
        <v>1.9550000000000001</v>
      </c>
      <c r="T113" s="179"/>
      <c r="U113" s="182"/>
      <c r="V113" s="98"/>
      <c r="W113" s="44"/>
      <c r="X113" s="53"/>
    </row>
    <row r="114" spans="2:24">
      <c r="B114" s="42">
        <v>111</v>
      </c>
      <c r="C114" s="45"/>
      <c r="D114" s="25"/>
      <c r="E114" s="25"/>
      <c r="F114" s="25"/>
      <c r="G114" s="99"/>
      <c r="H114" s="91"/>
      <c r="I114" s="36"/>
      <c r="J114" s="36"/>
      <c r="K114" s="36"/>
      <c r="L114" s="36"/>
      <c r="M114" s="156"/>
      <c r="N114" s="163">
        <f t="shared" si="7"/>
        <v>0</v>
      </c>
      <c r="O114" s="160" t="str">
        <f t="shared" si="5"/>
        <v>-</v>
      </c>
      <c r="P114" s="93"/>
      <c r="Q114" s="94">
        <f t="shared" si="8"/>
        <v>3.91</v>
      </c>
      <c r="R114" s="95" t="str">
        <f t="shared" si="6"/>
        <v>0</v>
      </c>
      <c r="S114" s="96">
        <f t="shared" si="9"/>
        <v>1.9550000000000001</v>
      </c>
      <c r="T114" s="179"/>
      <c r="U114" s="182"/>
      <c r="V114" s="98"/>
      <c r="W114" s="44"/>
      <c r="X114" s="53"/>
    </row>
    <row r="115" spans="2:24">
      <c r="B115" s="42">
        <v>112</v>
      </c>
      <c r="C115" s="45"/>
      <c r="D115" s="25"/>
      <c r="E115" s="25"/>
      <c r="F115" s="25"/>
      <c r="G115" s="99"/>
      <c r="H115" s="91"/>
      <c r="I115" s="36"/>
      <c r="J115" s="36"/>
      <c r="K115" s="36"/>
      <c r="L115" s="36"/>
      <c r="M115" s="156"/>
      <c r="N115" s="163">
        <f t="shared" si="7"/>
        <v>0</v>
      </c>
      <c r="O115" s="160" t="str">
        <f t="shared" si="5"/>
        <v>-</v>
      </c>
      <c r="P115" s="93"/>
      <c r="Q115" s="94">
        <f t="shared" si="8"/>
        <v>3.91</v>
      </c>
      <c r="R115" s="95" t="str">
        <f t="shared" si="6"/>
        <v>0</v>
      </c>
      <c r="S115" s="96">
        <f t="shared" si="9"/>
        <v>1.9550000000000001</v>
      </c>
      <c r="T115" s="179"/>
      <c r="U115" s="182"/>
      <c r="V115" s="98"/>
      <c r="W115" s="44"/>
      <c r="X115" s="53"/>
    </row>
    <row r="116" spans="2:24">
      <c r="B116" s="42">
        <v>113</v>
      </c>
      <c r="C116" s="45"/>
      <c r="D116" s="25"/>
      <c r="E116" s="25"/>
      <c r="F116" s="25"/>
      <c r="G116" s="99"/>
      <c r="H116" s="91"/>
      <c r="I116" s="36"/>
      <c r="J116" s="36"/>
      <c r="K116" s="36"/>
      <c r="L116" s="36"/>
      <c r="M116" s="156"/>
      <c r="N116" s="163">
        <f t="shared" si="7"/>
        <v>0</v>
      </c>
      <c r="O116" s="160" t="str">
        <f t="shared" si="5"/>
        <v>-</v>
      </c>
      <c r="P116" s="93"/>
      <c r="Q116" s="94">
        <f t="shared" si="8"/>
        <v>3.91</v>
      </c>
      <c r="R116" s="95" t="str">
        <f t="shared" si="6"/>
        <v>0</v>
      </c>
      <c r="S116" s="96">
        <f t="shared" si="9"/>
        <v>1.9550000000000001</v>
      </c>
      <c r="T116" s="179"/>
      <c r="U116" s="182"/>
      <c r="V116" s="98"/>
      <c r="W116" s="44"/>
      <c r="X116" s="53"/>
    </row>
    <row r="117" spans="2:24">
      <c r="B117" s="42">
        <v>114</v>
      </c>
      <c r="C117" s="45"/>
      <c r="D117" s="25"/>
      <c r="E117" s="25"/>
      <c r="F117" s="25"/>
      <c r="G117" s="99"/>
      <c r="H117" s="91"/>
      <c r="I117" s="36"/>
      <c r="J117" s="36"/>
      <c r="K117" s="36"/>
      <c r="L117" s="36"/>
      <c r="M117" s="156"/>
      <c r="N117" s="163">
        <f t="shared" si="7"/>
        <v>0</v>
      </c>
      <c r="O117" s="160" t="str">
        <f t="shared" si="5"/>
        <v>-</v>
      </c>
      <c r="P117" s="93"/>
      <c r="Q117" s="94">
        <f t="shared" si="8"/>
        <v>3.91</v>
      </c>
      <c r="R117" s="95" t="str">
        <f t="shared" si="6"/>
        <v>0</v>
      </c>
      <c r="S117" s="96">
        <f t="shared" si="9"/>
        <v>1.9550000000000001</v>
      </c>
      <c r="T117" s="179"/>
      <c r="U117" s="182"/>
      <c r="V117" s="98"/>
      <c r="W117" s="44"/>
      <c r="X117" s="53"/>
    </row>
    <row r="118" spans="2:24">
      <c r="B118" s="42">
        <v>115</v>
      </c>
      <c r="C118" s="45"/>
      <c r="D118" s="25"/>
      <c r="E118" s="25"/>
      <c r="F118" s="25"/>
      <c r="G118" s="99"/>
      <c r="H118" s="91"/>
      <c r="I118" s="36"/>
      <c r="J118" s="36"/>
      <c r="K118" s="36"/>
      <c r="L118" s="36"/>
      <c r="M118" s="156"/>
      <c r="N118" s="163">
        <f t="shared" si="7"/>
        <v>0</v>
      </c>
      <c r="O118" s="160" t="str">
        <f t="shared" si="5"/>
        <v>-</v>
      </c>
      <c r="P118" s="93"/>
      <c r="Q118" s="94">
        <f t="shared" si="8"/>
        <v>3.91</v>
      </c>
      <c r="R118" s="95" t="str">
        <f t="shared" si="6"/>
        <v>0</v>
      </c>
      <c r="S118" s="96">
        <f t="shared" si="9"/>
        <v>1.9550000000000001</v>
      </c>
      <c r="T118" s="179"/>
      <c r="U118" s="182"/>
      <c r="V118" s="98"/>
      <c r="W118" s="44"/>
      <c r="X118" s="53"/>
    </row>
    <row r="119" spans="2:24">
      <c r="B119" s="42">
        <v>116</v>
      </c>
      <c r="C119" s="45"/>
      <c r="D119" s="25"/>
      <c r="E119" s="25"/>
      <c r="F119" s="25"/>
      <c r="G119" s="99"/>
      <c r="H119" s="91"/>
      <c r="I119" s="36"/>
      <c r="J119" s="36"/>
      <c r="K119" s="36"/>
      <c r="L119" s="36"/>
      <c r="M119" s="156"/>
      <c r="N119" s="163">
        <f t="shared" si="7"/>
        <v>0</v>
      </c>
      <c r="O119" s="160" t="str">
        <f t="shared" si="5"/>
        <v>-</v>
      </c>
      <c r="P119" s="93"/>
      <c r="Q119" s="94">
        <f t="shared" si="8"/>
        <v>3.91</v>
      </c>
      <c r="R119" s="95" t="str">
        <f t="shared" si="6"/>
        <v>0</v>
      </c>
      <c r="S119" s="96">
        <f t="shared" si="9"/>
        <v>1.9550000000000001</v>
      </c>
      <c r="T119" s="179"/>
      <c r="U119" s="182"/>
      <c r="V119" s="98"/>
      <c r="W119" s="44"/>
      <c r="X119" s="53"/>
    </row>
    <row r="120" spans="2:24">
      <c r="B120" s="42">
        <v>117</v>
      </c>
      <c r="C120" s="45"/>
      <c r="D120" s="25"/>
      <c r="E120" s="25"/>
      <c r="F120" s="25"/>
      <c r="G120" s="99"/>
      <c r="H120" s="91"/>
      <c r="I120" s="36"/>
      <c r="J120" s="36"/>
      <c r="K120" s="36"/>
      <c r="L120" s="36"/>
      <c r="M120" s="156"/>
      <c r="N120" s="163">
        <f t="shared" si="7"/>
        <v>0</v>
      </c>
      <c r="O120" s="160" t="str">
        <f t="shared" si="5"/>
        <v>-</v>
      </c>
      <c r="P120" s="93"/>
      <c r="Q120" s="94">
        <f t="shared" si="8"/>
        <v>3.91</v>
      </c>
      <c r="R120" s="95" t="str">
        <f t="shared" si="6"/>
        <v>0</v>
      </c>
      <c r="S120" s="96">
        <f t="shared" si="9"/>
        <v>1.9550000000000001</v>
      </c>
      <c r="T120" s="179"/>
      <c r="U120" s="182"/>
      <c r="V120" s="98"/>
      <c r="W120" s="44"/>
      <c r="X120" s="53"/>
    </row>
    <row r="121" spans="2:24">
      <c r="B121" s="42">
        <v>118</v>
      </c>
      <c r="C121" s="45"/>
      <c r="D121" s="25"/>
      <c r="E121" s="25"/>
      <c r="F121" s="25"/>
      <c r="G121" s="99"/>
      <c r="H121" s="91"/>
      <c r="I121" s="36"/>
      <c r="J121" s="36"/>
      <c r="K121" s="36"/>
      <c r="L121" s="36"/>
      <c r="M121" s="156"/>
      <c r="N121" s="163">
        <f t="shared" si="7"/>
        <v>0</v>
      </c>
      <c r="O121" s="160" t="str">
        <f t="shared" si="5"/>
        <v>-</v>
      </c>
      <c r="P121" s="93"/>
      <c r="Q121" s="94">
        <f t="shared" si="8"/>
        <v>3.91</v>
      </c>
      <c r="R121" s="95" t="str">
        <f t="shared" si="6"/>
        <v>0</v>
      </c>
      <c r="S121" s="96">
        <f t="shared" si="9"/>
        <v>1.9550000000000001</v>
      </c>
      <c r="T121" s="179"/>
      <c r="U121" s="182"/>
      <c r="V121" s="98"/>
      <c r="W121" s="44"/>
      <c r="X121" s="53"/>
    </row>
    <row r="122" spans="2:24">
      <c r="B122" s="42">
        <v>119</v>
      </c>
      <c r="C122" s="45"/>
      <c r="D122" s="25"/>
      <c r="E122" s="25"/>
      <c r="F122" s="25"/>
      <c r="G122" s="99"/>
      <c r="H122" s="91"/>
      <c r="I122" s="36"/>
      <c r="J122" s="36"/>
      <c r="K122" s="36"/>
      <c r="L122" s="36"/>
      <c r="M122" s="156"/>
      <c r="N122" s="163">
        <f t="shared" si="7"/>
        <v>0</v>
      </c>
      <c r="O122" s="160" t="str">
        <f t="shared" si="5"/>
        <v>-</v>
      </c>
      <c r="P122" s="93"/>
      <c r="Q122" s="94">
        <f t="shared" si="8"/>
        <v>3.91</v>
      </c>
      <c r="R122" s="95" t="str">
        <f t="shared" si="6"/>
        <v>0</v>
      </c>
      <c r="S122" s="96">
        <f t="shared" si="9"/>
        <v>1.9550000000000001</v>
      </c>
      <c r="T122" s="179"/>
      <c r="U122" s="182"/>
      <c r="V122" s="98"/>
      <c r="W122" s="44"/>
      <c r="X122" s="53"/>
    </row>
    <row r="123" spans="2:24">
      <c r="B123" s="42">
        <v>120</v>
      </c>
      <c r="C123" s="45"/>
      <c r="D123" s="25"/>
      <c r="E123" s="25"/>
      <c r="F123" s="25"/>
      <c r="G123" s="99"/>
      <c r="H123" s="91"/>
      <c r="I123" s="36"/>
      <c r="J123" s="36"/>
      <c r="K123" s="36"/>
      <c r="L123" s="36"/>
      <c r="M123" s="156"/>
      <c r="N123" s="163">
        <f t="shared" si="7"/>
        <v>0</v>
      </c>
      <c r="O123" s="160" t="str">
        <f t="shared" si="5"/>
        <v>-</v>
      </c>
      <c r="P123" s="93"/>
      <c r="Q123" s="94">
        <f t="shared" si="8"/>
        <v>3.91</v>
      </c>
      <c r="R123" s="95" t="str">
        <f t="shared" si="6"/>
        <v>0</v>
      </c>
      <c r="S123" s="96">
        <f t="shared" si="9"/>
        <v>1.9550000000000001</v>
      </c>
      <c r="T123" s="179"/>
      <c r="U123" s="182"/>
      <c r="V123" s="98"/>
      <c r="W123" s="44"/>
      <c r="X123" s="53"/>
    </row>
    <row r="124" spans="2:24">
      <c r="B124" s="42">
        <v>121</v>
      </c>
      <c r="C124" s="45"/>
      <c r="D124" s="25"/>
      <c r="E124" s="25"/>
      <c r="F124" s="25"/>
      <c r="G124" s="99"/>
      <c r="H124" s="91"/>
      <c r="I124" s="36"/>
      <c r="J124" s="36"/>
      <c r="K124" s="36"/>
      <c r="L124" s="36"/>
      <c r="M124" s="156"/>
      <c r="N124" s="163">
        <f t="shared" si="7"/>
        <v>0</v>
      </c>
      <c r="O124" s="160" t="str">
        <f t="shared" si="5"/>
        <v>-</v>
      </c>
      <c r="P124" s="93"/>
      <c r="Q124" s="94">
        <f t="shared" si="8"/>
        <v>3.91</v>
      </c>
      <c r="R124" s="95" t="str">
        <f t="shared" si="6"/>
        <v>0</v>
      </c>
      <c r="S124" s="96">
        <f t="shared" si="9"/>
        <v>1.9550000000000001</v>
      </c>
      <c r="T124" s="179"/>
      <c r="U124" s="182"/>
      <c r="V124" s="98"/>
      <c r="W124" s="44"/>
      <c r="X124" s="53"/>
    </row>
    <row r="125" spans="2:24">
      <c r="B125" s="42">
        <v>122</v>
      </c>
      <c r="C125" s="45"/>
      <c r="D125" s="25"/>
      <c r="E125" s="25"/>
      <c r="F125" s="25"/>
      <c r="G125" s="99"/>
      <c r="H125" s="91"/>
      <c r="I125" s="36"/>
      <c r="J125" s="36"/>
      <c r="K125" s="36"/>
      <c r="L125" s="36"/>
      <c r="M125" s="156"/>
      <c r="N125" s="163">
        <f t="shared" si="7"/>
        <v>0</v>
      </c>
      <c r="O125" s="160" t="str">
        <f t="shared" si="5"/>
        <v>-</v>
      </c>
      <c r="P125" s="93"/>
      <c r="Q125" s="94">
        <f t="shared" si="8"/>
        <v>3.91</v>
      </c>
      <c r="R125" s="95" t="str">
        <f t="shared" si="6"/>
        <v>0</v>
      </c>
      <c r="S125" s="96">
        <f t="shared" si="9"/>
        <v>1.9550000000000001</v>
      </c>
      <c r="T125" s="179"/>
      <c r="U125" s="182"/>
      <c r="V125" s="98"/>
      <c r="W125" s="44"/>
      <c r="X125" s="53"/>
    </row>
    <row r="126" spans="2:24">
      <c r="B126" s="42">
        <v>123</v>
      </c>
      <c r="C126" s="45"/>
      <c r="D126" s="25"/>
      <c r="E126" s="25"/>
      <c r="F126" s="25"/>
      <c r="G126" s="99"/>
      <c r="H126" s="91"/>
      <c r="I126" s="36"/>
      <c r="J126" s="36"/>
      <c r="K126" s="36"/>
      <c r="L126" s="36"/>
      <c r="M126" s="156"/>
      <c r="N126" s="163">
        <f t="shared" si="7"/>
        <v>0</v>
      </c>
      <c r="O126" s="160" t="str">
        <f t="shared" si="5"/>
        <v>-</v>
      </c>
      <c r="P126" s="93"/>
      <c r="Q126" s="94">
        <f t="shared" si="8"/>
        <v>3.91</v>
      </c>
      <c r="R126" s="95" t="str">
        <f t="shared" si="6"/>
        <v>0</v>
      </c>
      <c r="S126" s="96">
        <f t="shared" si="9"/>
        <v>1.9550000000000001</v>
      </c>
      <c r="T126" s="179"/>
      <c r="U126" s="182"/>
      <c r="V126" s="98"/>
      <c r="W126" s="44"/>
      <c r="X126" s="53"/>
    </row>
    <row r="127" spans="2:24">
      <c r="B127" s="42">
        <v>124</v>
      </c>
      <c r="C127" s="45"/>
      <c r="D127" s="25"/>
      <c r="E127" s="25"/>
      <c r="F127" s="25"/>
      <c r="G127" s="99"/>
      <c r="H127" s="91"/>
      <c r="I127" s="36"/>
      <c r="J127" s="36"/>
      <c r="K127" s="36"/>
      <c r="L127" s="36"/>
      <c r="M127" s="156"/>
      <c r="N127" s="163">
        <f t="shared" si="7"/>
        <v>0</v>
      </c>
      <c r="O127" s="160" t="str">
        <f t="shared" si="5"/>
        <v>-</v>
      </c>
      <c r="P127" s="93"/>
      <c r="Q127" s="94">
        <f t="shared" si="8"/>
        <v>3.91</v>
      </c>
      <c r="R127" s="95" t="str">
        <f t="shared" si="6"/>
        <v>0</v>
      </c>
      <c r="S127" s="96">
        <f t="shared" si="9"/>
        <v>1.9550000000000001</v>
      </c>
      <c r="T127" s="179"/>
      <c r="U127" s="182"/>
      <c r="V127" s="98"/>
      <c r="W127" s="44"/>
      <c r="X127" s="53"/>
    </row>
    <row r="128" spans="2:24">
      <c r="B128" s="42">
        <v>125</v>
      </c>
      <c r="C128" s="45"/>
      <c r="D128" s="25"/>
      <c r="E128" s="25"/>
      <c r="F128" s="25"/>
      <c r="G128" s="99"/>
      <c r="H128" s="91"/>
      <c r="I128" s="36"/>
      <c r="J128" s="36"/>
      <c r="K128" s="36"/>
      <c r="L128" s="36"/>
      <c r="M128" s="156"/>
      <c r="N128" s="163">
        <f t="shared" si="7"/>
        <v>0</v>
      </c>
      <c r="O128" s="160" t="str">
        <f t="shared" si="5"/>
        <v>-</v>
      </c>
      <c r="P128" s="93"/>
      <c r="Q128" s="94">
        <f t="shared" si="8"/>
        <v>3.91</v>
      </c>
      <c r="R128" s="95" t="str">
        <f t="shared" si="6"/>
        <v>0</v>
      </c>
      <c r="S128" s="96">
        <f t="shared" si="9"/>
        <v>1.9550000000000001</v>
      </c>
      <c r="T128" s="179"/>
      <c r="U128" s="182"/>
      <c r="V128" s="98"/>
      <c r="W128" s="44"/>
      <c r="X128" s="53"/>
    </row>
    <row r="129" spans="2:24">
      <c r="B129" s="42">
        <v>126</v>
      </c>
      <c r="C129" s="45"/>
      <c r="D129" s="25"/>
      <c r="E129" s="25"/>
      <c r="F129" s="25"/>
      <c r="G129" s="99"/>
      <c r="H129" s="91"/>
      <c r="I129" s="36"/>
      <c r="J129" s="36"/>
      <c r="K129" s="36"/>
      <c r="L129" s="36"/>
      <c r="M129" s="156"/>
      <c r="N129" s="163">
        <f t="shared" si="7"/>
        <v>0</v>
      </c>
      <c r="O129" s="160" t="str">
        <f t="shared" si="5"/>
        <v>-</v>
      </c>
      <c r="P129" s="93"/>
      <c r="Q129" s="94">
        <f t="shared" si="8"/>
        <v>3.91</v>
      </c>
      <c r="R129" s="95" t="str">
        <f t="shared" si="6"/>
        <v>0</v>
      </c>
      <c r="S129" s="96">
        <f t="shared" si="9"/>
        <v>1.9550000000000001</v>
      </c>
      <c r="T129" s="179"/>
      <c r="U129" s="182"/>
      <c r="V129" s="98"/>
      <c r="W129" s="44"/>
      <c r="X129" s="53"/>
    </row>
    <row r="130" spans="2:24">
      <c r="B130" s="42">
        <v>127</v>
      </c>
      <c r="C130" s="45"/>
      <c r="D130" s="25"/>
      <c r="E130" s="25"/>
      <c r="F130" s="25"/>
      <c r="G130" s="99"/>
      <c r="H130" s="91"/>
      <c r="I130" s="36"/>
      <c r="J130" s="36"/>
      <c r="K130" s="36"/>
      <c r="L130" s="36"/>
      <c r="M130" s="156"/>
      <c r="N130" s="163">
        <f t="shared" si="7"/>
        <v>0</v>
      </c>
      <c r="O130" s="160" t="str">
        <f t="shared" si="5"/>
        <v>-</v>
      </c>
      <c r="P130" s="93"/>
      <c r="Q130" s="94">
        <f t="shared" si="8"/>
        <v>3.91</v>
      </c>
      <c r="R130" s="95" t="str">
        <f t="shared" si="6"/>
        <v>0</v>
      </c>
      <c r="S130" s="96">
        <f t="shared" si="9"/>
        <v>1.9550000000000001</v>
      </c>
      <c r="T130" s="179"/>
      <c r="U130" s="182"/>
      <c r="V130" s="98"/>
      <c r="W130" s="44"/>
      <c r="X130" s="53"/>
    </row>
    <row r="131" spans="2:24">
      <c r="B131" s="42">
        <v>128</v>
      </c>
      <c r="C131" s="45"/>
      <c r="D131" s="25"/>
      <c r="E131" s="25"/>
      <c r="F131" s="25"/>
      <c r="G131" s="99"/>
      <c r="H131" s="91"/>
      <c r="I131" s="36"/>
      <c r="J131" s="36"/>
      <c r="K131" s="36"/>
      <c r="L131" s="36"/>
      <c r="M131" s="156"/>
      <c r="N131" s="163">
        <f t="shared" si="7"/>
        <v>0</v>
      </c>
      <c r="O131" s="160" t="str">
        <f t="shared" si="5"/>
        <v>-</v>
      </c>
      <c r="P131" s="93"/>
      <c r="Q131" s="94">
        <f t="shared" si="8"/>
        <v>3.91</v>
      </c>
      <c r="R131" s="95" t="str">
        <f t="shared" si="6"/>
        <v>0</v>
      </c>
      <c r="S131" s="96">
        <f t="shared" si="9"/>
        <v>1.9550000000000001</v>
      </c>
      <c r="T131" s="179"/>
      <c r="U131" s="182"/>
      <c r="V131" s="98"/>
      <c r="W131" s="44"/>
      <c r="X131" s="53"/>
    </row>
    <row r="132" spans="2:24">
      <c r="B132" s="42">
        <v>129</v>
      </c>
      <c r="C132" s="45"/>
      <c r="D132" s="25"/>
      <c r="E132" s="25"/>
      <c r="F132" s="25"/>
      <c r="G132" s="99"/>
      <c r="H132" s="91"/>
      <c r="I132" s="36"/>
      <c r="J132" s="36"/>
      <c r="K132" s="36"/>
      <c r="L132" s="36"/>
      <c r="M132" s="156"/>
      <c r="N132" s="163">
        <f t="shared" si="7"/>
        <v>0</v>
      </c>
      <c r="O132" s="160" t="str">
        <f t="shared" ref="O132:O195" si="10">IFERROR((N132/G132)*100,"-")</f>
        <v>-</v>
      </c>
      <c r="P132" s="93"/>
      <c r="Q132" s="94">
        <f t="shared" si="8"/>
        <v>3.91</v>
      </c>
      <c r="R132" s="95" t="str">
        <f t="shared" ref="R132:R195" si="11">IFERROR(((P132/G132)*100),"0")</f>
        <v>0</v>
      </c>
      <c r="S132" s="96">
        <f t="shared" si="9"/>
        <v>1.9550000000000001</v>
      </c>
      <c r="T132" s="179"/>
      <c r="U132" s="182"/>
      <c r="V132" s="98"/>
      <c r="W132" s="44"/>
      <c r="X132" s="53"/>
    </row>
    <row r="133" spans="2:24">
      <c r="B133" s="42">
        <v>130</v>
      </c>
      <c r="C133" s="45"/>
      <c r="D133" s="25"/>
      <c r="E133" s="25"/>
      <c r="F133" s="25"/>
      <c r="G133" s="99"/>
      <c r="H133" s="91"/>
      <c r="I133" s="36"/>
      <c r="J133" s="36"/>
      <c r="K133" s="36"/>
      <c r="L133" s="36"/>
      <c r="M133" s="156"/>
      <c r="N133" s="163">
        <f t="shared" si="7"/>
        <v>0</v>
      </c>
      <c r="O133" s="160" t="str">
        <f t="shared" si="10"/>
        <v>-</v>
      </c>
      <c r="P133" s="93"/>
      <c r="Q133" s="94">
        <f t="shared" si="8"/>
        <v>3.91</v>
      </c>
      <c r="R133" s="95" t="str">
        <f t="shared" si="11"/>
        <v>0</v>
      </c>
      <c r="S133" s="96">
        <f t="shared" si="9"/>
        <v>1.9550000000000001</v>
      </c>
      <c r="T133" s="179"/>
      <c r="U133" s="182"/>
      <c r="V133" s="98"/>
      <c r="W133" s="44"/>
      <c r="X133" s="53"/>
    </row>
    <row r="134" spans="2:24">
      <c r="B134" s="42">
        <v>131</v>
      </c>
      <c r="C134" s="45"/>
      <c r="D134" s="25"/>
      <c r="E134" s="25"/>
      <c r="F134" s="25"/>
      <c r="G134" s="99"/>
      <c r="H134" s="91"/>
      <c r="I134" s="36"/>
      <c r="J134" s="36"/>
      <c r="K134" s="36"/>
      <c r="L134" s="36"/>
      <c r="M134" s="156"/>
      <c r="N134" s="163">
        <f t="shared" ref="N134:N197" si="12">M134+I134+K134</f>
        <v>0</v>
      </c>
      <c r="O134" s="160" t="str">
        <f t="shared" si="10"/>
        <v>-</v>
      </c>
      <c r="P134" s="93"/>
      <c r="Q134" s="94">
        <f t="shared" ref="Q134:Q197" si="13">P134+Q133</f>
        <v>3.91</v>
      </c>
      <c r="R134" s="95" t="str">
        <f t="shared" si="11"/>
        <v>0</v>
      </c>
      <c r="S134" s="96">
        <f t="shared" ref="S134:S197" si="14">R134+S133</f>
        <v>1.9550000000000001</v>
      </c>
      <c r="T134" s="179"/>
      <c r="U134" s="182"/>
      <c r="V134" s="98"/>
      <c r="W134" s="44"/>
      <c r="X134" s="53"/>
    </row>
    <row r="135" spans="2:24">
      <c r="B135" s="42">
        <v>132</v>
      </c>
      <c r="C135" s="45"/>
      <c r="D135" s="25"/>
      <c r="E135" s="25"/>
      <c r="F135" s="25"/>
      <c r="G135" s="99"/>
      <c r="H135" s="91"/>
      <c r="I135" s="36"/>
      <c r="J135" s="36"/>
      <c r="K135" s="36"/>
      <c r="L135" s="36"/>
      <c r="M135" s="156"/>
      <c r="N135" s="163">
        <f t="shared" si="12"/>
        <v>0</v>
      </c>
      <c r="O135" s="160" t="str">
        <f t="shared" si="10"/>
        <v>-</v>
      </c>
      <c r="P135" s="93"/>
      <c r="Q135" s="94">
        <f t="shared" si="13"/>
        <v>3.91</v>
      </c>
      <c r="R135" s="95" t="str">
        <f t="shared" si="11"/>
        <v>0</v>
      </c>
      <c r="S135" s="96">
        <f t="shared" si="14"/>
        <v>1.9550000000000001</v>
      </c>
      <c r="T135" s="179"/>
      <c r="U135" s="182"/>
      <c r="V135" s="98"/>
      <c r="W135" s="44"/>
      <c r="X135" s="53"/>
    </row>
    <row r="136" spans="2:24">
      <c r="B136" s="42">
        <v>133</v>
      </c>
      <c r="C136" s="45"/>
      <c r="D136" s="25"/>
      <c r="E136" s="25"/>
      <c r="F136" s="25"/>
      <c r="G136" s="99"/>
      <c r="H136" s="91"/>
      <c r="I136" s="36"/>
      <c r="J136" s="36"/>
      <c r="K136" s="36"/>
      <c r="L136" s="36"/>
      <c r="M136" s="156"/>
      <c r="N136" s="163">
        <f t="shared" si="12"/>
        <v>0</v>
      </c>
      <c r="O136" s="160" t="str">
        <f t="shared" si="10"/>
        <v>-</v>
      </c>
      <c r="P136" s="93"/>
      <c r="Q136" s="94">
        <f t="shared" si="13"/>
        <v>3.91</v>
      </c>
      <c r="R136" s="95" t="str">
        <f t="shared" si="11"/>
        <v>0</v>
      </c>
      <c r="S136" s="96">
        <f t="shared" si="14"/>
        <v>1.9550000000000001</v>
      </c>
      <c r="T136" s="179"/>
      <c r="U136" s="182"/>
      <c r="V136" s="98"/>
      <c r="W136" s="44"/>
      <c r="X136" s="53"/>
    </row>
    <row r="137" spans="2:24">
      <c r="B137" s="42">
        <v>134</v>
      </c>
      <c r="C137" s="45"/>
      <c r="D137" s="25"/>
      <c r="E137" s="25"/>
      <c r="F137" s="25"/>
      <c r="G137" s="99"/>
      <c r="H137" s="91"/>
      <c r="I137" s="36"/>
      <c r="J137" s="36"/>
      <c r="K137" s="36"/>
      <c r="L137" s="36"/>
      <c r="M137" s="156"/>
      <c r="N137" s="163">
        <f t="shared" si="12"/>
        <v>0</v>
      </c>
      <c r="O137" s="160" t="str">
        <f t="shared" si="10"/>
        <v>-</v>
      </c>
      <c r="P137" s="93"/>
      <c r="Q137" s="94">
        <f t="shared" si="13"/>
        <v>3.91</v>
      </c>
      <c r="R137" s="95" t="str">
        <f t="shared" si="11"/>
        <v>0</v>
      </c>
      <c r="S137" s="96">
        <f t="shared" si="14"/>
        <v>1.9550000000000001</v>
      </c>
      <c r="T137" s="179"/>
      <c r="U137" s="182"/>
      <c r="V137" s="98"/>
      <c r="W137" s="44"/>
      <c r="X137" s="53"/>
    </row>
    <row r="138" spans="2:24">
      <c r="B138" s="42">
        <v>135</v>
      </c>
      <c r="C138" s="45"/>
      <c r="D138" s="25"/>
      <c r="E138" s="25"/>
      <c r="F138" s="25"/>
      <c r="G138" s="99"/>
      <c r="H138" s="91"/>
      <c r="I138" s="36"/>
      <c r="J138" s="36"/>
      <c r="K138" s="36"/>
      <c r="L138" s="36"/>
      <c r="M138" s="156"/>
      <c r="N138" s="163">
        <f t="shared" si="12"/>
        <v>0</v>
      </c>
      <c r="O138" s="160" t="str">
        <f t="shared" si="10"/>
        <v>-</v>
      </c>
      <c r="P138" s="93"/>
      <c r="Q138" s="94">
        <f t="shared" si="13"/>
        <v>3.91</v>
      </c>
      <c r="R138" s="95" t="str">
        <f t="shared" si="11"/>
        <v>0</v>
      </c>
      <c r="S138" s="96">
        <f t="shared" si="14"/>
        <v>1.9550000000000001</v>
      </c>
      <c r="T138" s="179"/>
      <c r="U138" s="182"/>
      <c r="V138" s="98"/>
      <c r="W138" s="44"/>
      <c r="X138" s="53"/>
    </row>
    <row r="139" spans="2:24">
      <c r="B139" s="42">
        <v>136</v>
      </c>
      <c r="C139" s="45"/>
      <c r="D139" s="25"/>
      <c r="E139" s="25"/>
      <c r="F139" s="25"/>
      <c r="G139" s="99"/>
      <c r="H139" s="91"/>
      <c r="I139" s="36"/>
      <c r="J139" s="36"/>
      <c r="K139" s="36"/>
      <c r="L139" s="36"/>
      <c r="M139" s="156"/>
      <c r="N139" s="163">
        <f t="shared" si="12"/>
        <v>0</v>
      </c>
      <c r="O139" s="160" t="str">
        <f t="shared" si="10"/>
        <v>-</v>
      </c>
      <c r="P139" s="93"/>
      <c r="Q139" s="94">
        <f t="shared" si="13"/>
        <v>3.91</v>
      </c>
      <c r="R139" s="95" t="str">
        <f t="shared" si="11"/>
        <v>0</v>
      </c>
      <c r="S139" s="96">
        <f t="shared" si="14"/>
        <v>1.9550000000000001</v>
      </c>
      <c r="T139" s="179"/>
      <c r="U139" s="182"/>
      <c r="V139" s="98"/>
      <c r="W139" s="44"/>
      <c r="X139" s="53"/>
    </row>
    <row r="140" spans="2:24">
      <c r="B140" s="42">
        <v>137</v>
      </c>
      <c r="C140" s="45"/>
      <c r="D140" s="25"/>
      <c r="E140" s="25"/>
      <c r="F140" s="25"/>
      <c r="G140" s="99"/>
      <c r="H140" s="91"/>
      <c r="I140" s="36"/>
      <c r="J140" s="36"/>
      <c r="K140" s="36"/>
      <c r="L140" s="36"/>
      <c r="M140" s="156"/>
      <c r="N140" s="163">
        <f t="shared" si="12"/>
        <v>0</v>
      </c>
      <c r="O140" s="160" t="str">
        <f t="shared" si="10"/>
        <v>-</v>
      </c>
      <c r="P140" s="93"/>
      <c r="Q140" s="94">
        <f t="shared" si="13"/>
        <v>3.91</v>
      </c>
      <c r="R140" s="95" t="str">
        <f t="shared" si="11"/>
        <v>0</v>
      </c>
      <c r="S140" s="96">
        <f t="shared" si="14"/>
        <v>1.9550000000000001</v>
      </c>
      <c r="T140" s="179"/>
      <c r="U140" s="182"/>
      <c r="V140" s="98"/>
      <c r="W140" s="44"/>
      <c r="X140" s="53"/>
    </row>
    <row r="141" spans="2:24">
      <c r="B141" s="42">
        <v>138</v>
      </c>
      <c r="C141" s="45"/>
      <c r="D141" s="25"/>
      <c r="E141" s="25"/>
      <c r="F141" s="25"/>
      <c r="G141" s="99"/>
      <c r="H141" s="91"/>
      <c r="I141" s="36"/>
      <c r="J141" s="36"/>
      <c r="K141" s="36"/>
      <c r="L141" s="36"/>
      <c r="M141" s="156"/>
      <c r="N141" s="163">
        <f t="shared" si="12"/>
        <v>0</v>
      </c>
      <c r="O141" s="160" t="str">
        <f t="shared" si="10"/>
        <v>-</v>
      </c>
      <c r="P141" s="93"/>
      <c r="Q141" s="94">
        <f t="shared" si="13"/>
        <v>3.91</v>
      </c>
      <c r="R141" s="95" t="str">
        <f t="shared" si="11"/>
        <v>0</v>
      </c>
      <c r="S141" s="96">
        <f t="shared" si="14"/>
        <v>1.9550000000000001</v>
      </c>
      <c r="T141" s="179"/>
      <c r="U141" s="182"/>
      <c r="V141" s="98"/>
      <c r="W141" s="44"/>
      <c r="X141" s="53"/>
    </row>
    <row r="142" spans="2:24">
      <c r="B142" s="42">
        <v>139</v>
      </c>
      <c r="C142" s="45"/>
      <c r="D142" s="25"/>
      <c r="E142" s="25"/>
      <c r="F142" s="25"/>
      <c r="G142" s="99"/>
      <c r="H142" s="91"/>
      <c r="I142" s="36"/>
      <c r="J142" s="36"/>
      <c r="K142" s="36"/>
      <c r="L142" s="36"/>
      <c r="M142" s="156"/>
      <c r="N142" s="163">
        <f t="shared" si="12"/>
        <v>0</v>
      </c>
      <c r="O142" s="160" t="str">
        <f t="shared" si="10"/>
        <v>-</v>
      </c>
      <c r="P142" s="93"/>
      <c r="Q142" s="94">
        <f t="shared" si="13"/>
        <v>3.91</v>
      </c>
      <c r="R142" s="95" t="str">
        <f t="shared" si="11"/>
        <v>0</v>
      </c>
      <c r="S142" s="96">
        <f t="shared" si="14"/>
        <v>1.9550000000000001</v>
      </c>
      <c r="T142" s="179"/>
      <c r="U142" s="182"/>
      <c r="V142" s="98"/>
      <c r="W142" s="44"/>
      <c r="X142" s="53"/>
    </row>
    <row r="143" spans="2:24">
      <c r="B143" s="42">
        <v>140</v>
      </c>
      <c r="C143" s="45"/>
      <c r="D143" s="25"/>
      <c r="E143" s="25"/>
      <c r="F143" s="25"/>
      <c r="G143" s="99"/>
      <c r="H143" s="91"/>
      <c r="I143" s="36"/>
      <c r="J143" s="36"/>
      <c r="K143" s="36"/>
      <c r="L143" s="36"/>
      <c r="M143" s="156"/>
      <c r="N143" s="163">
        <f t="shared" si="12"/>
        <v>0</v>
      </c>
      <c r="O143" s="160" t="str">
        <f t="shared" si="10"/>
        <v>-</v>
      </c>
      <c r="P143" s="93"/>
      <c r="Q143" s="94">
        <f t="shared" si="13"/>
        <v>3.91</v>
      </c>
      <c r="R143" s="95" t="str">
        <f t="shared" si="11"/>
        <v>0</v>
      </c>
      <c r="S143" s="96">
        <f t="shared" si="14"/>
        <v>1.9550000000000001</v>
      </c>
      <c r="T143" s="179"/>
      <c r="U143" s="182"/>
      <c r="V143" s="98"/>
      <c r="W143" s="44"/>
      <c r="X143" s="53"/>
    </row>
    <row r="144" spans="2:24">
      <c r="B144" s="42">
        <v>141</v>
      </c>
      <c r="C144" s="45"/>
      <c r="D144" s="25"/>
      <c r="E144" s="25"/>
      <c r="F144" s="25"/>
      <c r="G144" s="99"/>
      <c r="H144" s="91"/>
      <c r="I144" s="36"/>
      <c r="J144" s="36"/>
      <c r="K144" s="36"/>
      <c r="L144" s="36"/>
      <c r="M144" s="156"/>
      <c r="N144" s="163">
        <f t="shared" si="12"/>
        <v>0</v>
      </c>
      <c r="O144" s="160" t="str">
        <f t="shared" si="10"/>
        <v>-</v>
      </c>
      <c r="P144" s="93"/>
      <c r="Q144" s="94">
        <f t="shared" si="13"/>
        <v>3.91</v>
      </c>
      <c r="R144" s="95" t="str">
        <f t="shared" si="11"/>
        <v>0</v>
      </c>
      <c r="S144" s="96">
        <f t="shared" si="14"/>
        <v>1.9550000000000001</v>
      </c>
      <c r="T144" s="179"/>
      <c r="U144" s="182"/>
      <c r="V144" s="98"/>
      <c r="W144" s="44"/>
      <c r="X144" s="53"/>
    </row>
    <row r="145" spans="2:24">
      <c r="B145" s="42">
        <v>142</v>
      </c>
      <c r="C145" s="45"/>
      <c r="D145" s="25"/>
      <c r="E145" s="25"/>
      <c r="F145" s="25"/>
      <c r="G145" s="99"/>
      <c r="H145" s="91"/>
      <c r="I145" s="36"/>
      <c r="J145" s="36"/>
      <c r="K145" s="36"/>
      <c r="L145" s="36"/>
      <c r="M145" s="156"/>
      <c r="N145" s="163">
        <f t="shared" si="12"/>
        <v>0</v>
      </c>
      <c r="O145" s="160" t="str">
        <f t="shared" si="10"/>
        <v>-</v>
      </c>
      <c r="P145" s="93"/>
      <c r="Q145" s="94">
        <f t="shared" si="13"/>
        <v>3.91</v>
      </c>
      <c r="R145" s="95" t="str">
        <f t="shared" si="11"/>
        <v>0</v>
      </c>
      <c r="S145" s="96">
        <f t="shared" si="14"/>
        <v>1.9550000000000001</v>
      </c>
      <c r="T145" s="179"/>
      <c r="U145" s="182"/>
      <c r="V145" s="98"/>
      <c r="W145" s="44"/>
      <c r="X145" s="53"/>
    </row>
    <row r="146" spans="2:24">
      <c r="B146" s="42">
        <v>143</v>
      </c>
      <c r="C146" s="45"/>
      <c r="D146" s="25"/>
      <c r="E146" s="25"/>
      <c r="F146" s="25"/>
      <c r="G146" s="99"/>
      <c r="H146" s="91"/>
      <c r="I146" s="36"/>
      <c r="J146" s="36"/>
      <c r="K146" s="36"/>
      <c r="L146" s="36"/>
      <c r="M146" s="156"/>
      <c r="N146" s="163">
        <f t="shared" si="12"/>
        <v>0</v>
      </c>
      <c r="O146" s="160" t="str">
        <f t="shared" si="10"/>
        <v>-</v>
      </c>
      <c r="P146" s="93"/>
      <c r="Q146" s="94">
        <f t="shared" si="13"/>
        <v>3.91</v>
      </c>
      <c r="R146" s="95" t="str">
        <f t="shared" si="11"/>
        <v>0</v>
      </c>
      <c r="S146" s="96">
        <f t="shared" si="14"/>
        <v>1.9550000000000001</v>
      </c>
      <c r="T146" s="179"/>
      <c r="U146" s="182"/>
      <c r="V146" s="98"/>
      <c r="W146" s="44"/>
      <c r="X146" s="53"/>
    </row>
    <row r="147" spans="2:24">
      <c r="B147" s="42">
        <v>144</v>
      </c>
      <c r="C147" s="45"/>
      <c r="D147" s="25"/>
      <c r="E147" s="25"/>
      <c r="F147" s="25"/>
      <c r="G147" s="99"/>
      <c r="H147" s="91"/>
      <c r="I147" s="36"/>
      <c r="J147" s="36"/>
      <c r="K147" s="36"/>
      <c r="L147" s="36"/>
      <c r="M147" s="156"/>
      <c r="N147" s="163">
        <f t="shared" si="12"/>
        <v>0</v>
      </c>
      <c r="O147" s="160" t="str">
        <f t="shared" si="10"/>
        <v>-</v>
      </c>
      <c r="P147" s="93"/>
      <c r="Q147" s="94">
        <f t="shared" si="13"/>
        <v>3.91</v>
      </c>
      <c r="R147" s="95" t="str">
        <f t="shared" si="11"/>
        <v>0</v>
      </c>
      <c r="S147" s="96">
        <f t="shared" si="14"/>
        <v>1.9550000000000001</v>
      </c>
      <c r="T147" s="179"/>
      <c r="U147" s="182"/>
      <c r="V147" s="98"/>
      <c r="W147" s="44"/>
      <c r="X147" s="53"/>
    </row>
    <row r="148" spans="2:24">
      <c r="B148" s="42">
        <v>145</v>
      </c>
      <c r="C148" s="45"/>
      <c r="D148" s="25"/>
      <c r="E148" s="25"/>
      <c r="F148" s="25"/>
      <c r="G148" s="99"/>
      <c r="H148" s="91"/>
      <c r="I148" s="36"/>
      <c r="J148" s="36"/>
      <c r="K148" s="36"/>
      <c r="L148" s="36"/>
      <c r="M148" s="156"/>
      <c r="N148" s="163">
        <f t="shared" si="12"/>
        <v>0</v>
      </c>
      <c r="O148" s="160" t="str">
        <f t="shared" si="10"/>
        <v>-</v>
      </c>
      <c r="P148" s="93"/>
      <c r="Q148" s="94">
        <f t="shared" si="13"/>
        <v>3.91</v>
      </c>
      <c r="R148" s="95" t="str">
        <f t="shared" si="11"/>
        <v>0</v>
      </c>
      <c r="S148" s="96">
        <f t="shared" si="14"/>
        <v>1.9550000000000001</v>
      </c>
      <c r="T148" s="179"/>
      <c r="U148" s="182"/>
      <c r="V148" s="98"/>
      <c r="W148" s="44"/>
      <c r="X148" s="53"/>
    </row>
    <row r="149" spans="2:24">
      <c r="B149" s="42">
        <v>146</v>
      </c>
      <c r="C149" s="45"/>
      <c r="D149" s="25"/>
      <c r="E149" s="25"/>
      <c r="F149" s="25"/>
      <c r="G149" s="99"/>
      <c r="H149" s="91"/>
      <c r="I149" s="36"/>
      <c r="J149" s="36"/>
      <c r="K149" s="36"/>
      <c r="L149" s="36"/>
      <c r="M149" s="156"/>
      <c r="N149" s="163">
        <f t="shared" si="12"/>
        <v>0</v>
      </c>
      <c r="O149" s="160" t="str">
        <f t="shared" si="10"/>
        <v>-</v>
      </c>
      <c r="P149" s="93"/>
      <c r="Q149" s="94">
        <f t="shared" si="13"/>
        <v>3.91</v>
      </c>
      <c r="R149" s="95" t="str">
        <f t="shared" si="11"/>
        <v>0</v>
      </c>
      <c r="S149" s="96">
        <f t="shared" si="14"/>
        <v>1.9550000000000001</v>
      </c>
      <c r="T149" s="179"/>
      <c r="U149" s="182"/>
      <c r="V149" s="98"/>
      <c r="W149" s="44"/>
      <c r="X149" s="53"/>
    </row>
    <row r="150" spans="2:24">
      <c r="B150" s="42">
        <v>147</v>
      </c>
      <c r="C150" s="45"/>
      <c r="D150" s="25"/>
      <c r="E150" s="25"/>
      <c r="F150" s="25"/>
      <c r="G150" s="99"/>
      <c r="H150" s="91"/>
      <c r="I150" s="36"/>
      <c r="J150" s="36"/>
      <c r="K150" s="36"/>
      <c r="L150" s="36"/>
      <c r="M150" s="156"/>
      <c r="N150" s="163">
        <f t="shared" si="12"/>
        <v>0</v>
      </c>
      <c r="O150" s="160" t="str">
        <f t="shared" si="10"/>
        <v>-</v>
      </c>
      <c r="P150" s="93"/>
      <c r="Q150" s="94">
        <f t="shared" si="13"/>
        <v>3.91</v>
      </c>
      <c r="R150" s="95" t="str">
        <f t="shared" si="11"/>
        <v>0</v>
      </c>
      <c r="S150" s="96">
        <f t="shared" si="14"/>
        <v>1.9550000000000001</v>
      </c>
      <c r="T150" s="179"/>
      <c r="U150" s="182"/>
      <c r="V150" s="98"/>
      <c r="W150" s="44"/>
      <c r="X150" s="53"/>
    </row>
    <row r="151" spans="2:24">
      <c r="B151" s="42">
        <v>148</v>
      </c>
      <c r="C151" s="45"/>
      <c r="D151" s="25"/>
      <c r="E151" s="25"/>
      <c r="F151" s="25"/>
      <c r="G151" s="99"/>
      <c r="H151" s="91"/>
      <c r="I151" s="36"/>
      <c r="J151" s="36"/>
      <c r="K151" s="36"/>
      <c r="L151" s="36"/>
      <c r="M151" s="156"/>
      <c r="N151" s="163">
        <f t="shared" si="12"/>
        <v>0</v>
      </c>
      <c r="O151" s="160" t="str">
        <f t="shared" si="10"/>
        <v>-</v>
      </c>
      <c r="P151" s="93"/>
      <c r="Q151" s="94">
        <f t="shared" si="13"/>
        <v>3.91</v>
      </c>
      <c r="R151" s="95" t="str">
        <f t="shared" si="11"/>
        <v>0</v>
      </c>
      <c r="S151" s="96">
        <f t="shared" si="14"/>
        <v>1.9550000000000001</v>
      </c>
      <c r="T151" s="179"/>
      <c r="U151" s="182"/>
      <c r="V151" s="98"/>
      <c r="W151" s="44"/>
      <c r="X151" s="53"/>
    </row>
    <row r="152" spans="2:24">
      <c r="B152" s="42">
        <v>149</v>
      </c>
      <c r="C152" s="45"/>
      <c r="D152" s="25"/>
      <c r="E152" s="25"/>
      <c r="F152" s="25"/>
      <c r="G152" s="99"/>
      <c r="H152" s="91"/>
      <c r="I152" s="36"/>
      <c r="J152" s="36"/>
      <c r="K152" s="36"/>
      <c r="L152" s="36"/>
      <c r="M152" s="156"/>
      <c r="N152" s="163">
        <f t="shared" si="12"/>
        <v>0</v>
      </c>
      <c r="O152" s="160" t="str">
        <f t="shared" si="10"/>
        <v>-</v>
      </c>
      <c r="P152" s="93"/>
      <c r="Q152" s="94">
        <f t="shared" si="13"/>
        <v>3.91</v>
      </c>
      <c r="R152" s="95" t="str">
        <f t="shared" si="11"/>
        <v>0</v>
      </c>
      <c r="S152" s="96">
        <f t="shared" si="14"/>
        <v>1.9550000000000001</v>
      </c>
      <c r="T152" s="179"/>
      <c r="U152" s="182"/>
      <c r="V152" s="98"/>
      <c r="W152" s="44"/>
      <c r="X152" s="53"/>
    </row>
    <row r="153" spans="2:24">
      <c r="B153" s="42">
        <v>150</v>
      </c>
      <c r="C153" s="45"/>
      <c r="D153" s="25"/>
      <c r="E153" s="25"/>
      <c r="F153" s="25"/>
      <c r="G153" s="99"/>
      <c r="H153" s="91"/>
      <c r="I153" s="36"/>
      <c r="J153" s="36"/>
      <c r="K153" s="36"/>
      <c r="L153" s="36"/>
      <c r="M153" s="156"/>
      <c r="N153" s="163">
        <f t="shared" si="12"/>
        <v>0</v>
      </c>
      <c r="O153" s="160" t="str">
        <f t="shared" si="10"/>
        <v>-</v>
      </c>
      <c r="P153" s="93"/>
      <c r="Q153" s="94">
        <f t="shared" si="13"/>
        <v>3.91</v>
      </c>
      <c r="R153" s="95" t="str">
        <f t="shared" si="11"/>
        <v>0</v>
      </c>
      <c r="S153" s="96">
        <f t="shared" si="14"/>
        <v>1.9550000000000001</v>
      </c>
      <c r="T153" s="179"/>
      <c r="U153" s="182"/>
      <c r="V153" s="98"/>
      <c r="W153" s="44"/>
      <c r="X153" s="53"/>
    </row>
    <row r="154" spans="2:24">
      <c r="B154" s="42">
        <v>151</v>
      </c>
      <c r="C154" s="45"/>
      <c r="D154" s="25"/>
      <c r="E154" s="25"/>
      <c r="F154" s="25"/>
      <c r="G154" s="99"/>
      <c r="H154" s="91"/>
      <c r="I154" s="36"/>
      <c r="J154" s="36"/>
      <c r="K154" s="36"/>
      <c r="L154" s="36"/>
      <c r="M154" s="156"/>
      <c r="N154" s="163">
        <f t="shared" si="12"/>
        <v>0</v>
      </c>
      <c r="O154" s="160" t="str">
        <f t="shared" si="10"/>
        <v>-</v>
      </c>
      <c r="P154" s="93"/>
      <c r="Q154" s="94">
        <f t="shared" si="13"/>
        <v>3.91</v>
      </c>
      <c r="R154" s="95" t="str">
        <f t="shared" si="11"/>
        <v>0</v>
      </c>
      <c r="S154" s="96">
        <f t="shared" si="14"/>
        <v>1.9550000000000001</v>
      </c>
      <c r="T154" s="179"/>
      <c r="U154" s="182"/>
      <c r="V154" s="98"/>
      <c r="W154" s="44"/>
      <c r="X154" s="53"/>
    </row>
    <row r="155" spans="2:24">
      <c r="B155" s="42">
        <v>152</v>
      </c>
      <c r="C155" s="45"/>
      <c r="D155" s="25"/>
      <c r="E155" s="25"/>
      <c r="F155" s="25"/>
      <c r="G155" s="99"/>
      <c r="H155" s="91"/>
      <c r="I155" s="36"/>
      <c r="J155" s="36"/>
      <c r="K155" s="36"/>
      <c r="L155" s="36"/>
      <c r="M155" s="156"/>
      <c r="N155" s="163">
        <f t="shared" si="12"/>
        <v>0</v>
      </c>
      <c r="O155" s="160" t="str">
        <f t="shared" si="10"/>
        <v>-</v>
      </c>
      <c r="P155" s="93"/>
      <c r="Q155" s="94">
        <f t="shared" si="13"/>
        <v>3.91</v>
      </c>
      <c r="R155" s="95" t="str">
        <f t="shared" si="11"/>
        <v>0</v>
      </c>
      <c r="S155" s="96">
        <f t="shared" si="14"/>
        <v>1.9550000000000001</v>
      </c>
      <c r="T155" s="179"/>
      <c r="U155" s="182"/>
      <c r="V155" s="98"/>
      <c r="W155" s="44"/>
      <c r="X155" s="53"/>
    </row>
    <row r="156" spans="2:24">
      <c r="B156" s="42">
        <v>153</v>
      </c>
      <c r="C156" s="45"/>
      <c r="D156" s="25"/>
      <c r="E156" s="25"/>
      <c r="F156" s="25"/>
      <c r="G156" s="99"/>
      <c r="H156" s="91"/>
      <c r="I156" s="36"/>
      <c r="J156" s="36"/>
      <c r="K156" s="36"/>
      <c r="L156" s="36"/>
      <c r="M156" s="156"/>
      <c r="N156" s="163">
        <f t="shared" si="12"/>
        <v>0</v>
      </c>
      <c r="O156" s="160" t="str">
        <f t="shared" si="10"/>
        <v>-</v>
      </c>
      <c r="P156" s="93"/>
      <c r="Q156" s="94">
        <f t="shared" si="13"/>
        <v>3.91</v>
      </c>
      <c r="R156" s="95" t="str">
        <f t="shared" si="11"/>
        <v>0</v>
      </c>
      <c r="S156" s="96">
        <f t="shared" si="14"/>
        <v>1.9550000000000001</v>
      </c>
      <c r="T156" s="179"/>
      <c r="U156" s="182"/>
      <c r="V156" s="98"/>
      <c r="W156" s="44"/>
      <c r="X156" s="53"/>
    </row>
    <row r="157" spans="2:24">
      <c r="B157" s="42">
        <v>154</v>
      </c>
      <c r="C157" s="45"/>
      <c r="D157" s="25"/>
      <c r="E157" s="25"/>
      <c r="F157" s="25"/>
      <c r="G157" s="99"/>
      <c r="H157" s="91"/>
      <c r="I157" s="36"/>
      <c r="J157" s="36"/>
      <c r="K157" s="36"/>
      <c r="L157" s="36"/>
      <c r="M157" s="156"/>
      <c r="N157" s="163">
        <f t="shared" si="12"/>
        <v>0</v>
      </c>
      <c r="O157" s="160" t="str">
        <f t="shared" si="10"/>
        <v>-</v>
      </c>
      <c r="P157" s="93"/>
      <c r="Q157" s="94">
        <f t="shared" si="13"/>
        <v>3.91</v>
      </c>
      <c r="R157" s="95" t="str">
        <f t="shared" si="11"/>
        <v>0</v>
      </c>
      <c r="S157" s="96">
        <f t="shared" si="14"/>
        <v>1.9550000000000001</v>
      </c>
      <c r="T157" s="179"/>
      <c r="U157" s="182"/>
      <c r="V157" s="98"/>
      <c r="W157" s="44"/>
      <c r="X157" s="53"/>
    </row>
    <row r="158" spans="2:24">
      <c r="B158" s="42">
        <v>155</v>
      </c>
      <c r="C158" s="45"/>
      <c r="D158" s="25"/>
      <c r="E158" s="25"/>
      <c r="F158" s="25"/>
      <c r="G158" s="99"/>
      <c r="H158" s="91"/>
      <c r="I158" s="36"/>
      <c r="J158" s="36"/>
      <c r="K158" s="36"/>
      <c r="L158" s="36"/>
      <c r="M158" s="156"/>
      <c r="N158" s="163">
        <f t="shared" si="12"/>
        <v>0</v>
      </c>
      <c r="O158" s="160" t="str">
        <f t="shared" si="10"/>
        <v>-</v>
      </c>
      <c r="P158" s="93"/>
      <c r="Q158" s="94">
        <f t="shared" si="13"/>
        <v>3.91</v>
      </c>
      <c r="R158" s="95" t="str">
        <f t="shared" si="11"/>
        <v>0</v>
      </c>
      <c r="S158" s="96">
        <f t="shared" si="14"/>
        <v>1.9550000000000001</v>
      </c>
      <c r="T158" s="179"/>
      <c r="U158" s="182"/>
      <c r="V158" s="98"/>
      <c r="W158" s="44"/>
      <c r="X158" s="53"/>
    </row>
    <row r="159" spans="2:24">
      <c r="B159" s="42">
        <v>156</v>
      </c>
      <c r="C159" s="45"/>
      <c r="D159" s="25"/>
      <c r="E159" s="25"/>
      <c r="F159" s="25"/>
      <c r="G159" s="99"/>
      <c r="H159" s="91"/>
      <c r="I159" s="36"/>
      <c r="J159" s="36"/>
      <c r="K159" s="36"/>
      <c r="L159" s="36"/>
      <c r="M159" s="156"/>
      <c r="N159" s="163">
        <f t="shared" si="12"/>
        <v>0</v>
      </c>
      <c r="O159" s="160" t="str">
        <f t="shared" si="10"/>
        <v>-</v>
      </c>
      <c r="P159" s="93"/>
      <c r="Q159" s="94">
        <f t="shared" si="13"/>
        <v>3.91</v>
      </c>
      <c r="R159" s="95" t="str">
        <f t="shared" si="11"/>
        <v>0</v>
      </c>
      <c r="S159" s="96">
        <f t="shared" si="14"/>
        <v>1.9550000000000001</v>
      </c>
      <c r="T159" s="179"/>
      <c r="U159" s="182"/>
      <c r="V159" s="98"/>
      <c r="W159" s="44"/>
      <c r="X159" s="53"/>
    </row>
    <row r="160" spans="2:24">
      <c r="B160" s="42">
        <v>157</v>
      </c>
      <c r="C160" s="45"/>
      <c r="D160" s="25"/>
      <c r="E160" s="25"/>
      <c r="F160" s="25"/>
      <c r="G160" s="99"/>
      <c r="H160" s="91"/>
      <c r="I160" s="36"/>
      <c r="J160" s="36"/>
      <c r="K160" s="36"/>
      <c r="L160" s="36"/>
      <c r="M160" s="156"/>
      <c r="N160" s="163">
        <f t="shared" si="12"/>
        <v>0</v>
      </c>
      <c r="O160" s="160" t="str">
        <f t="shared" si="10"/>
        <v>-</v>
      </c>
      <c r="P160" s="93"/>
      <c r="Q160" s="94">
        <f t="shared" si="13"/>
        <v>3.91</v>
      </c>
      <c r="R160" s="95" t="str">
        <f t="shared" si="11"/>
        <v>0</v>
      </c>
      <c r="S160" s="96">
        <f t="shared" si="14"/>
        <v>1.9550000000000001</v>
      </c>
      <c r="T160" s="179"/>
      <c r="U160" s="182"/>
      <c r="V160" s="98"/>
      <c r="W160" s="44"/>
      <c r="X160" s="53"/>
    </row>
    <row r="161" spans="2:24">
      <c r="B161" s="42">
        <v>158</v>
      </c>
      <c r="C161" s="45"/>
      <c r="D161" s="25"/>
      <c r="E161" s="25"/>
      <c r="F161" s="25"/>
      <c r="G161" s="99"/>
      <c r="H161" s="91"/>
      <c r="I161" s="36"/>
      <c r="J161" s="36"/>
      <c r="K161" s="36"/>
      <c r="L161" s="36"/>
      <c r="M161" s="156"/>
      <c r="N161" s="163">
        <f t="shared" si="12"/>
        <v>0</v>
      </c>
      <c r="O161" s="160" t="str">
        <f t="shared" si="10"/>
        <v>-</v>
      </c>
      <c r="P161" s="93"/>
      <c r="Q161" s="94">
        <f t="shared" si="13"/>
        <v>3.91</v>
      </c>
      <c r="R161" s="95" t="str">
        <f t="shared" si="11"/>
        <v>0</v>
      </c>
      <c r="S161" s="96">
        <f t="shared" si="14"/>
        <v>1.9550000000000001</v>
      </c>
      <c r="T161" s="179"/>
      <c r="U161" s="182"/>
      <c r="V161" s="98"/>
      <c r="W161" s="44"/>
      <c r="X161" s="53"/>
    </row>
    <row r="162" spans="2:24">
      <c r="B162" s="42">
        <v>159</v>
      </c>
      <c r="C162" s="45"/>
      <c r="D162" s="25"/>
      <c r="E162" s="25"/>
      <c r="F162" s="25"/>
      <c r="G162" s="99"/>
      <c r="H162" s="91"/>
      <c r="I162" s="36"/>
      <c r="J162" s="36"/>
      <c r="K162" s="36"/>
      <c r="L162" s="36"/>
      <c r="M162" s="156"/>
      <c r="N162" s="163">
        <f t="shared" si="12"/>
        <v>0</v>
      </c>
      <c r="O162" s="160" t="str">
        <f t="shared" si="10"/>
        <v>-</v>
      </c>
      <c r="P162" s="93"/>
      <c r="Q162" s="94">
        <f t="shared" si="13"/>
        <v>3.91</v>
      </c>
      <c r="R162" s="95" t="str">
        <f t="shared" si="11"/>
        <v>0</v>
      </c>
      <c r="S162" s="96">
        <f t="shared" si="14"/>
        <v>1.9550000000000001</v>
      </c>
      <c r="T162" s="179"/>
      <c r="U162" s="182"/>
      <c r="V162" s="98"/>
      <c r="W162" s="44"/>
      <c r="X162" s="53"/>
    </row>
    <row r="163" spans="2:24">
      <c r="B163" s="42">
        <v>160</v>
      </c>
      <c r="C163" s="45"/>
      <c r="D163" s="25"/>
      <c r="E163" s="25"/>
      <c r="F163" s="25"/>
      <c r="G163" s="99"/>
      <c r="H163" s="91"/>
      <c r="I163" s="36"/>
      <c r="J163" s="36"/>
      <c r="K163" s="36"/>
      <c r="L163" s="36"/>
      <c r="M163" s="156"/>
      <c r="N163" s="163">
        <f t="shared" si="12"/>
        <v>0</v>
      </c>
      <c r="O163" s="160" t="str">
        <f t="shared" si="10"/>
        <v>-</v>
      </c>
      <c r="P163" s="93"/>
      <c r="Q163" s="94">
        <f t="shared" si="13"/>
        <v>3.91</v>
      </c>
      <c r="R163" s="95" t="str">
        <f t="shared" si="11"/>
        <v>0</v>
      </c>
      <c r="S163" s="96">
        <f t="shared" si="14"/>
        <v>1.9550000000000001</v>
      </c>
      <c r="T163" s="179"/>
      <c r="U163" s="182"/>
      <c r="V163" s="98"/>
      <c r="W163" s="44"/>
      <c r="X163" s="53"/>
    </row>
    <row r="164" spans="2:24">
      <c r="B164" s="42">
        <v>161</v>
      </c>
      <c r="C164" s="45"/>
      <c r="D164" s="25"/>
      <c r="E164" s="25"/>
      <c r="F164" s="25"/>
      <c r="G164" s="99"/>
      <c r="H164" s="91"/>
      <c r="I164" s="36"/>
      <c r="J164" s="36"/>
      <c r="K164" s="36"/>
      <c r="L164" s="36"/>
      <c r="M164" s="156"/>
      <c r="N164" s="163">
        <f t="shared" si="12"/>
        <v>0</v>
      </c>
      <c r="O164" s="160" t="str">
        <f t="shared" si="10"/>
        <v>-</v>
      </c>
      <c r="P164" s="93"/>
      <c r="Q164" s="94">
        <f t="shared" si="13"/>
        <v>3.91</v>
      </c>
      <c r="R164" s="95" t="str">
        <f t="shared" si="11"/>
        <v>0</v>
      </c>
      <c r="S164" s="96">
        <f t="shared" si="14"/>
        <v>1.9550000000000001</v>
      </c>
      <c r="T164" s="179"/>
      <c r="U164" s="182"/>
      <c r="V164" s="98"/>
      <c r="W164" s="44"/>
      <c r="X164" s="53"/>
    </row>
    <row r="165" spans="2:24">
      <c r="B165" s="42">
        <v>162</v>
      </c>
      <c r="C165" s="45"/>
      <c r="D165" s="25"/>
      <c r="E165" s="25"/>
      <c r="F165" s="25"/>
      <c r="G165" s="99"/>
      <c r="H165" s="91"/>
      <c r="I165" s="36"/>
      <c r="J165" s="36"/>
      <c r="K165" s="36"/>
      <c r="L165" s="36"/>
      <c r="M165" s="156"/>
      <c r="N165" s="163">
        <f t="shared" si="12"/>
        <v>0</v>
      </c>
      <c r="O165" s="160" t="str">
        <f t="shared" si="10"/>
        <v>-</v>
      </c>
      <c r="P165" s="93"/>
      <c r="Q165" s="94">
        <f t="shared" si="13"/>
        <v>3.91</v>
      </c>
      <c r="R165" s="95" t="str">
        <f t="shared" si="11"/>
        <v>0</v>
      </c>
      <c r="S165" s="96">
        <f t="shared" si="14"/>
        <v>1.9550000000000001</v>
      </c>
      <c r="T165" s="179"/>
      <c r="U165" s="182"/>
      <c r="V165" s="98"/>
      <c r="W165" s="44"/>
      <c r="X165" s="53"/>
    </row>
    <row r="166" spans="2:24">
      <c r="B166" s="42">
        <v>163</v>
      </c>
      <c r="C166" s="45"/>
      <c r="D166" s="25"/>
      <c r="E166" s="25"/>
      <c r="F166" s="25"/>
      <c r="G166" s="99"/>
      <c r="H166" s="91"/>
      <c r="I166" s="36"/>
      <c r="J166" s="36"/>
      <c r="K166" s="36"/>
      <c r="L166" s="36"/>
      <c r="M166" s="156"/>
      <c r="N166" s="163">
        <f t="shared" si="12"/>
        <v>0</v>
      </c>
      <c r="O166" s="160" t="str">
        <f t="shared" si="10"/>
        <v>-</v>
      </c>
      <c r="P166" s="93"/>
      <c r="Q166" s="94">
        <f t="shared" si="13"/>
        <v>3.91</v>
      </c>
      <c r="R166" s="95" t="str">
        <f t="shared" si="11"/>
        <v>0</v>
      </c>
      <c r="S166" s="96">
        <f t="shared" si="14"/>
        <v>1.9550000000000001</v>
      </c>
      <c r="T166" s="179"/>
      <c r="U166" s="182"/>
      <c r="V166" s="98"/>
      <c r="W166" s="44"/>
      <c r="X166" s="53"/>
    </row>
    <row r="167" spans="2:24">
      <c r="B167" s="42">
        <v>164</v>
      </c>
      <c r="C167" s="45"/>
      <c r="D167" s="25"/>
      <c r="E167" s="25"/>
      <c r="F167" s="25"/>
      <c r="G167" s="99"/>
      <c r="H167" s="91"/>
      <c r="I167" s="36"/>
      <c r="J167" s="36"/>
      <c r="K167" s="36"/>
      <c r="L167" s="36"/>
      <c r="M167" s="156"/>
      <c r="N167" s="163">
        <f t="shared" si="12"/>
        <v>0</v>
      </c>
      <c r="O167" s="160" t="str">
        <f t="shared" si="10"/>
        <v>-</v>
      </c>
      <c r="P167" s="93"/>
      <c r="Q167" s="94">
        <f t="shared" si="13"/>
        <v>3.91</v>
      </c>
      <c r="R167" s="95" t="str">
        <f t="shared" si="11"/>
        <v>0</v>
      </c>
      <c r="S167" s="96">
        <f t="shared" si="14"/>
        <v>1.9550000000000001</v>
      </c>
      <c r="T167" s="179"/>
      <c r="U167" s="182"/>
      <c r="V167" s="98"/>
      <c r="W167" s="44"/>
      <c r="X167" s="53"/>
    </row>
    <row r="168" spans="2:24">
      <c r="B168" s="42">
        <v>165</v>
      </c>
      <c r="C168" s="45"/>
      <c r="D168" s="25"/>
      <c r="E168" s="25"/>
      <c r="F168" s="25"/>
      <c r="G168" s="99"/>
      <c r="H168" s="91"/>
      <c r="I168" s="36"/>
      <c r="J168" s="36"/>
      <c r="K168" s="36"/>
      <c r="L168" s="36"/>
      <c r="M168" s="156"/>
      <c r="N168" s="163">
        <f t="shared" si="12"/>
        <v>0</v>
      </c>
      <c r="O168" s="160" t="str">
        <f t="shared" si="10"/>
        <v>-</v>
      </c>
      <c r="P168" s="93"/>
      <c r="Q168" s="94">
        <f t="shared" si="13"/>
        <v>3.91</v>
      </c>
      <c r="R168" s="95" t="str">
        <f t="shared" si="11"/>
        <v>0</v>
      </c>
      <c r="S168" s="96">
        <f t="shared" si="14"/>
        <v>1.9550000000000001</v>
      </c>
      <c r="T168" s="179"/>
      <c r="U168" s="182"/>
      <c r="V168" s="98"/>
      <c r="W168" s="44"/>
      <c r="X168" s="53"/>
    </row>
    <row r="169" spans="2:24">
      <c r="B169" s="42">
        <v>166</v>
      </c>
      <c r="C169" s="45"/>
      <c r="D169" s="25"/>
      <c r="E169" s="25"/>
      <c r="F169" s="25"/>
      <c r="G169" s="99"/>
      <c r="H169" s="91"/>
      <c r="I169" s="36"/>
      <c r="J169" s="36"/>
      <c r="K169" s="36"/>
      <c r="L169" s="36"/>
      <c r="M169" s="156"/>
      <c r="N169" s="163">
        <f t="shared" si="12"/>
        <v>0</v>
      </c>
      <c r="O169" s="160" t="str">
        <f t="shared" si="10"/>
        <v>-</v>
      </c>
      <c r="P169" s="93"/>
      <c r="Q169" s="94">
        <f t="shared" si="13"/>
        <v>3.91</v>
      </c>
      <c r="R169" s="95" t="str">
        <f t="shared" si="11"/>
        <v>0</v>
      </c>
      <c r="S169" s="96">
        <f t="shared" si="14"/>
        <v>1.9550000000000001</v>
      </c>
      <c r="T169" s="179"/>
      <c r="U169" s="182"/>
      <c r="V169" s="98"/>
      <c r="W169" s="44"/>
      <c r="X169" s="53"/>
    </row>
    <row r="170" spans="2:24">
      <c r="B170" s="42">
        <v>167</v>
      </c>
      <c r="C170" s="45"/>
      <c r="D170" s="25"/>
      <c r="E170" s="25"/>
      <c r="F170" s="25"/>
      <c r="G170" s="99"/>
      <c r="H170" s="91"/>
      <c r="I170" s="36"/>
      <c r="J170" s="36"/>
      <c r="K170" s="36"/>
      <c r="L170" s="36"/>
      <c r="M170" s="156"/>
      <c r="N170" s="163">
        <f t="shared" si="12"/>
        <v>0</v>
      </c>
      <c r="O170" s="160" t="str">
        <f t="shared" si="10"/>
        <v>-</v>
      </c>
      <c r="P170" s="93"/>
      <c r="Q170" s="94">
        <f t="shared" si="13"/>
        <v>3.91</v>
      </c>
      <c r="R170" s="95" t="str">
        <f t="shared" si="11"/>
        <v>0</v>
      </c>
      <c r="S170" s="96">
        <f t="shared" si="14"/>
        <v>1.9550000000000001</v>
      </c>
      <c r="T170" s="179"/>
      <c r="U170" s="182"/>
      <c r="V170" s="98"/>
      <c r="W170" s="44"/>
      <c r="X170" s="53"/>
    </row>
    <row r="171" spans="2:24">
      <c r="B171" s="42">
        <v>168</v>
      </c>
      <c r="C171" s="45"/>
      <c r="D171" s="25"/>
      <c r="E171" s="25"/>
      <c r="F171" s="25"/>
      <c r="G171" s="99"/>
      <c r="H171" s="91"/>
      <c r="I171" s="36"/>
      <c r="J171" s="36"/>
      <c r="K171" s="36"/>
      <c r="L171" s="36"/>
      <c r="M171" s="156"/>
      <c r="N171" s="163">
        <f t="shared" si="12"/>
        <v>0</v>
      </c>
      <c r="O171" s="160" t="str">
        <f t="shared" si="10"/>
        <v>-</v>
      </c>
      <c r="P171" s="93"/>
      <c r="Q171" s="94">
        <f t="shared" si="13"/>
        <v>3.91</v>
      </c>
      <c r="R171" s="95" t="str">
        <f t="shared" si="11"/>
        <v>0</v>
      </c>
      <c r="S171" s="96">
        <f t="shared" si="14"/>
        <v>1.9550000000000001</v>
      </c>
      <c r="T171" s="179"/>
      <c r="U171" s="182"/>
      <c r="V171" s="98"/>
      <c r="W171" s="44"/>
      <c r="X171" s="53"/>
    </row>
    <row r="172" spans="2:24">
      <c r="B172" s="42">
        <v>169</v>
      </c>
      <c r="C172" s="45"/>
      <c r="D172" s="25"/>
      <c r="E172" s="25"/>
      <c r="F172" s="25"/>
      <c r="G172" s="99"/>
      <c r="H172" s="91"/>
      <c r="I172" s="36"/>
      <c r="J172" s="36"/>
      <c r="K172" s="36"/>
      <c r="L172" s="36"/>
      <c r="M172" s="156"/>
      <c r="N172" s="163">
        <f t="shared" si="12"/>
        <v>0</v>
      </c>
      <c r="O172" s="160" t="str">
        <f t="shared" si="10"/>
        <v>-</v>
      </c>
      <c r="P172" s="93"/>
      <c r="Q172" s="94">
        <f t="shared" si="13"/>
        <v>3.91</v>
      </c>
      <c r="R172" s="95" t="str">
        <f t="shared" si="11"/>
        <v>0</v>
      </c>
      <c r="S172" s="96">
        <f t="shared" si="14"/>
        <v>1.9550000000000001</v>
      </c>
      <c r="T172" s="179"/>
      <c r="U172" s="182"/>
      <c r="V172" s="98"/>
      <c r="W172" s="44"/>
      <c r="X172" s="53"/>
    </row>
    <row r="173" spans="2:24">
      <c r="B173" s="42">
        <v>170</v>
      </c>
      <c r="C173" s="45"/>
      <c r="D173" s="25"/>
      <c r="E173" s="25"/>
      <c r="F173" s="25"/>
      <c r="G173" s="99"/>
      <c r="H173" s="91"/>
      <c r="I173" s="36"/>
      <c r="J173" s="36"/>
      <c r="K173" s="36"/>
      <c r="L173" s="36"/>
      <c r="M173" s="156"/>
      <c r="N173" s="163">
        <f t="shared" si="12"/>
        <v>0</v>
      </c>
      <c r="O173" s="160" t="str">
        <f t="shared" si="10"/>
        <v>-</v>
      </c>
      <c r="P173" s="93"/>
      <c r="Q173" s="94">
        <f t="shared" si="13"/>
        <v>3.91</v>
      </c>
      <c r="R173" s="95" t="str">
        <f t="shared" si="11"/>
        <v>0</v>
      </c>
      <c r="S173" s="96">
        <f t="shared" si="14"/>
        <v>1.9550000000000001</v>
      </c>
      <c r="T173" s="179"/>
      <c r="U173" s="182"/>
      <c r="V173" s="98"/>
      <c r="W173" s="44"/>
      <c r="X173" s="53"/>
    </row>
    <row r="174" spans="2:24">
      <c r="B174" s="42">
        <v>171</v>
      </c>
      <c r="C174" s="45"/>
      <c r="D174" s="25"/>
      <c r="E174" s="25"/>
      <c r="F174" s="25"/>
      <c r="G174" s="99"/>
      <c r="H174" s="91"/>
      <c r="I174" s="36"/>
      <c r="J174" s="36"/>
      <c r="K174" s="36"/>
      <c r="L174" s="36"/>
      <c r="M174" s="156"/>
      <c r="N174" s="163">
        <f t="shared" si="12"/>
        <v>0</v>
      </c>
      <c r="O174" s="160" t="str">
        <f t="shared" si="10"/>
        <v>-</v>
      </c>
      <c r="P174" s="93"/>
      <c r="Q174" s="94">
        <f t="shared" si="13"/>
        <v>3.91</v>
      </c>
      <c r="R174" s="95" t="str">
        <f t="shared" si="11"/>
        <v>0</v>
      </c>
      <c r="S174" s="96">
        <f t="shared" si="14"/>
        <v>1.9550000000000001</v>
      </c>
      <c r="T174" s="179"/>
      <c r="U174" s="182"/>
      <c r="V174" s="98"/>
      <c r="W174" s="44"/>
      <c r="X174" s="53"/>
    </row>
    <row r="175" spans="2:24">
      <c r="B175" s="42">
        <v>172</v>
      </c>
      <c r="C175" s="45"/>
      <c r="D175" s="25"/>
      <c r="E175" s="25"/>
      <c r="F175" s="25"/>
      <c r="G175" s="99"/>
      <c r="H175" s="91"/>
      <c r="I175" s="36"/>
      <c r="J175" s="36"/>
      <c r="K175" s="36"/>
      <c r="L175" s="36"/>
      <c r="M175" s="156"/>
      <c r="N175" s="163">
        <f t="shared" si="12"/>
        <v>0</v>
      </c>
      <c r="O175" s="160" t="str">
        <f t="shared" si="10"/>
        <v>-</v>
      </c>
      <c r="P175" s="93"/>
      <c r="Q175" s="94">
        <f t="shared" si="13"/>
        <v>3.91</v>
      </c>
      <c r="R175" s="95" t="str">
        <f t="shared" si="11"/>
        <v>0</v>
      </c>
      <c r="S175" s="96">
        <f t="shared" si="14"/>
        <v>1.9550000000000001</v>
      </c>
      <c r="T175" s="179"/>
      <c r="U175" s="182"/>
      <c r="V175" s="98"/>
      <c r="W175" s="44"/>
      <c r="X175" s="53"/>
    </row>
    <row r="176" spans="2:24">
      <c r="B176" s="42">
        <v>173</v>
      </c>
      <c r="C176" s="45"/>
      <c r="D176" s="25"/>
      <c r="E176" s="25"/>
      <c r="F176" s="25"/>
      <c r="G176" s="99"/>
      <c r="H176" s="91"/>
      <c r="I176" s="36"/>
      <c r="J176" s="36"/>
      <c r="K176" s="36"/>
      <c r="L176" s="36"/>
      <c r="M176" s="156"/>
      <c r="N176" s="163">
        <f t="shared" si="12"/>
        <v>0</v>
      </c>
      <c r="O176" s="160" t="str">
        <f t="shared" si="10"/>
        <v>-</v>
      </c>
      <c r="P176" s="93"/>
      <c r="Q176" s="94">
        <f t="shared" si="13"/>
        <v>3.91</v>
      </c>
      <c r="R176" s="95" t="str">
        <f t="shared" si="11"/>
        <v>0</v>
      </c>
      <c r="S176" s="96">
        <f t="shared" si="14"/>
        <v>1.9550000000000001</v>
      </c>
      <c r="T176" s="179"/>
      <c r="U176" s="182"/>
      <c r="V176" s="98"/>
      <c r="W176" s="44"/>
      <c r="X176" s="53"/>
    </row>
    <row r="177" spans="2:24">
      <c r="B177" s="42">
        <v>174</v>
      </c>
      <c r="C177" s="45"/>
      <c r="D177" s="25"/>
      <c r="E177" s="25"/>
      <c r="F177" s="25"/>
      <c r="G177" s="99"/>
      <c r="H177" s="91"/>
      <c r="I177" s="36"/>
      <c r="J177" s="36"/>
      <c r="K177" s="36"/>
      <c r="L177" s="36"/>
      <c r="M177" s="156"/>
      <c r="N177" s="163">
        <f t="shared" si="12"/>
        <v>0</v>
      </c>
      <c r="O177" s="160" t="str">
        <f t="shared" si="10"/>
        <v>-</v>
      </c>
      <c r="P177" s="93"/>
      <c r="Q177" s="94">
        <f t="shared" si="13"/>
        <v>3.91</v>
      </c>
      <c r="R177" s="95" t="str">
        <f t="shared" si="11"/>
        <v>0</v>
      </c>
      <c r="S177" s="96">
        <f t="shared" si="14"/>
        <v>1.9550000000000001</v>
      </c>
      <c r="T177" s="179"/>
      <c r="U177" s="182"/>
      <c r="V177" s="98"/>
      <c r="W177" s="44"/>
      <c r="X177" s="53"/>
    </row>
    <row r="178" spans="2:24">
      <c r="B178" s="42">
        <v>175</v>
      </c>
      <c r="C178" s="45"/>
      <c r="D178" s="25"/>
      <c r="E178" s="25"/>
      <c r="F178" s="25"/>
      <c r="G178" s="99"/>
      <c r="H178" s="91"/>
      <c r="I178" s="36"/>
      <c r="J178" s="36"/>
      <c r="K178" s="36"/>
      <c r="L178" s="36"/>
      <c r="M178" s="156"/>
      <c r="N178" s="163">
        <f t="shared" si="12"/>
        <v>0</v>
      </c>
      <c r="O178" s="160" t="str">
        <f t="shared" si="10"/>
        <v>-</v>
      </c>
      <c r="P178" s="93"/>
      <c r="Q178" s="94">
        <f t="shared" si="13"/>
        <v>3.91</v>
      </c>
      <c r="R178" s="95" t="str">
        <f t="shared" si="11"/>
        <v>0</v>
      </c>
      <c r="S178" s="96">
        <f t="shared" si="14"/>
        <v>1.9550000000000001</v>
      </c>
      <c r="T178" s="179"/>
      <c r="U178" s="182"/>
      <c r="V178" s="98"/>
      <c r="W178" s="44"/>
      <c r="X178" s="53"/>
    </row>
    <row r="179" spans="2:24">
      <c r="B179" s="42">
        <v>176</v>
      </c>
      <c r="C179" s="45"/>
      <c r="D179" s="25"/>
      <c r="E179" s="25"/>
      <c r="F179" s="25"/>
      <c r="G179" s="99"/>
      <c r="H179" s="91"/>
      <c r="I179" s="36"/>
      <c r="J179" s="36"/>
      <c r="K179" s="36"/>
      <c r="L179" s="36"/>
      <c r="M179" s="156"/>
      <c r="N179" s="163">
        <f t="shared" si="12"/>
        <v>0</v>
      </c>
      <c r="O179" s="160" t="str">
        <f t="shared" si="10"/>
        <v>-</v>
      </c>
      <c r="P179" s="93"/>
      <c r="Q179" s="94">
        <f t="shared" si="13"/>
        <v>3.91</v>
      </c>
      <c r="R179" s="95" t="str">
        <f t="shared" si="11"/>
        <v>0</v>
      </c>
      <c r="S179" s="96">
        <f t="shared" si="14"/>
        <v>1.9550000000000001</v>
      </c>
      <c r="T179" s="179"/>
      <c r="U179" s="182"/>
      <c r="V179" s="98"/>
      <c r="W179" s="44"/>
      <c r="X179" s="53"/>
    </row>
    <row r="180" spans="2:24">
      <c r="B180" s="42">
        <v>177</v>
      </c>
      <c r="C180" s="45"/>
      <c r="D180" s="25"/>
      <c r="E180" s="25"/>
      <c r="F180" s="25"/>
      <c r="G180" s="99"/>
      <c r="H180" s="91"/>
      <c r="I180" s="36"/>
      <c r="J180" s="36"/>
      <c r="K180" s="36"/>
      <c r="L180" s="36"/>
      <c r="M180" s="156"/>
      <c r="N180" s="163">
        <f t="shared" si="12"/>
        <v>0</v>
      </c>
      <c r="O180" s="160" t="str">
        <f t="shared" si="10"/>
        <v>-</v>
      </c>
      <c r="P180" s="93"/>
      <c r="Q180" s="94">
        <f t="shared" si="13"/>
        <v>3.91</v>
      </c>
      <c r="R180" s="95" t="str">
        <f t="shared" si="11"/>
        <v>0</v>
      </c>
      <c r="S180" s="96">
        <f t="shared" si="14"/>
        <v>1.9550000000000001</v>
      </c>
      <c r="T180" s="179"/>
      <c r="U180" s="182"/>
      <c r="V180" s="98"/>
      <c r="W180" s="44"/>
      <c r="X180" s="53"/>
    </row>
    <row r="181" spans="2:24">
      <c r="B181" s="42">
        <v>178</v>
      </c>
      <c r="C181" s="45"/>
      <c r="D181" s="25"/>
      <c r="E181" s="25"/>
      <c r="F181" s="25"/>
      <c r="G181" s="99"/>
      <c r="H181" s="91"/>
      <c r="I181" s="36"/>
      <c r="J181" s="36"/>
      <c r="K181" s="36"/>
      <c r="L181" s="36"/>
      <c r="M181" s="156"/>
      <c r="N181" s="163">
        <f t="shared" si="12"/>
        <v>0</v>
      </c>
      <c r="O181" s="160" t="str">
        <f t="shared" si="10"/>
        <v>-</v>
      </c>
      <c r="P181" s="93"/>
      <c r="Q181" s="94">
        <f t="shared" si="13"/>
        <v>3.91</v>
      </c>
      <c r="R181" s="95" t="str">
        <f t="shared" si="11"/>
        <v>0</v>
      </c>
      <c r="S181" s="96">
        <f t="shared" si="14"/>
        <v>1.9550000000000001</v>
      </c>
      <c r="T181" s="179"/>
      <c r="U181" s="182"/>
      <c r="V181" s="98"/>
      <c r="W181" s="44"/>
      <c r="X181" s="53"/>
    </row>
    <row r="182" spans="2:24">
      <c r="B182" s="42">
        <v>179</v>
      </c>
      <c r="C182" s="45"/>
      <c r="D182" s="25"/>
      <c r="E182" s="25"/>
      <c r="F182" s="25"/>
      <c r="G182" s="99"/>
      <c r="H182" s="91"/>
      <c r="I182" s="36"/>
      <c r="J182" s="36"/>
      <c r="K182" s="36"/>
      <c r="L182" s="36"/>
      <c r="M182" s="156"/>
      <c r="N182" s="163">
        <f t="shared" si="12"/>
        <v>0</v>
      </c>
      <c r="O182" s="160" t="str">
        <f t="shared" si="10"/>
        <v>-</v>
      </c>
      <c r="P182" s="93"/>
      <c r="Q182" s="94">
        <f t="shared" si="13"/>
        <v>3.91</v>
      </c>
      <c r="R182" s="95" t="str">
        <f t="shared" si="11"/>
        <v>0</v>
      </c>
      <c r="S182" s="96">
        <f t="shared" si="14"/>
        <v>1.9550000000000001</v>
      </c>
      <c r="T182" s="179"/>
      <c r="U182" s="182"/>
      <c r="V182" s="98"/>
      <c r="W182" s="44"/>
      <c r="X182" s="53"/>
    </row>
    <row r="183" spans="2:24">
      <c r="B183" s="42">
        <v>180</v>
      </c>
      <c r="C183" s="45"/>
      <c r="D183" s="25"/>
      <c r="E183" s="25"/>
      <c r="F183" s="25"/>
      <c r="G183" s="99"/>
      <c r="H183" s="91"/>
      <c r="I183" s="36"/>
      <c r="J183" s="36"/>
      <c r="K183" s="36"/>
      <c r="L183" s="36"/>
      <c r="M183" s="156"/>
      <c r="N183" s="163">
        <f t="shared" si="12"/>
        <v>0</v>
      </c>
      <c r="O183" s="160" t="str">
        <f t="shared" si="10"/>
        <v>-</v>
      </c>
      <c r="P183" s="93"/>
      <c r="Q183" s="94">
        <f t="shared" si="13"/>
        <v>3.91</v>
      </c>
      <c r="R183" s="95" t="str">
        <f t="shared" si="11"/>
        <v>0</v>
      </c>
      <c r="S183" s="96">
        <f t="shared" si="14"/>
        <v>1.9550000000000001</v>
      </c>
      <c r="T183" s="179"/>
      <c r="U183" s="182"/>
      <c r="V183" s="98"/>
      <c r="W183" s="44"/>
      <c r="X183" s="53"/>
    </row>
    <row r="184" spans="2:24">
      <c r="B184" s="42">
        <v>181</v>
      </c>
      <c r="C184" s="45"/>
      <c r="D184" s="25"/>
      <c r="E184" s="25"/>
      <c r="F184" s="25"/>
      <c r="G184" s="99"/>
      <c r="H184" s="91"/>
      <c r="I184" s="36"/>
      <c r="J184" s="36"/>
      <c r="K184" s="36"/>
      <c r="L184" s="36"/>
      <c r="M184" s="156"/>
      <c r="N184" s="163">
        <f t="shared" si="12"/>
        <v>0</v>
      </c>
      <c r="O184" s="160" t="str">
        <f t="shared" si="10"/>
        <v>-</v>
      </c>
      <c r="P184" s="93"/>
      <c r="Q184" s="94">
        <f t="shared" si="13"/>
        <v>3.91</v>
      </c>
      <c r="R184" s="95" t="str">
        <f t="shared" si="11"/>
        <v>0</v>
      </c>
      <c r="S184" s="96">
        <f t="shared" si="14"/>
        <v>1.9550000000000001</v>
      </c>
      <c r="T184" s="179"/>
      <c r="U184" s="182"/>
      <c r="V184" s="98"/>
      <c r="W184" s="44"/>
      <c r="X184" s="53"/>
    </row>
    <row r="185" spans="2:24">
      <c r="B185" s="42">
        <v>182</v>
      </c>
      <c r="C185" s="45"/>
      <c r="D185" s="25"/>
      <c r="E185" s="25"/>
      <c r="F185" s="25"/>
      <c r="G185" s="99"/>
      <c r="H185" s="91"/>
      <c r="I185" s="36"/>
      <c r="J185" s="36"/>
      <c r="K185" s="36"/>
      <c r="L185" s="36"/>
      <c r="M185" s="156"/>
      <c r="N185" s="163">
        <f t="shared" si="12"/>
        <v>0</v>
      </c>
      <c r="O185" s="160" t="str">
        <f t="shared" si="10"/>
        <v>-</v>
      </c>
      <c r="P185" s="93"/>
      <c r="Q185" s="94">
        <f t="shared" si="13"/>
        <v>3.91</v>
      </c>
      <c r="R185" s="95" t="str">
        <f t="shared" si="11"/>
        <v>0</v>
      </c>
      <c r="S185" s="96">
        <f t="shared" si="14"/>
        <v>1.9550000000000001</v>
      </c>
      <c r="T185" s="179"/>
      <c r="U185" s="182"/>
      <c r="V185" s="98"/>
      <c r="W185" s="44"/>
      <c r="X185" s="53"/>
    </row>
    <row r="186" spans="2:24">
      <c r="B186" s="42">
        <v>183</v>
      </c>
      <c r="C186" s="45"/>
      <c r="D186" s="25"/>
      <c r="E186" s="25"/>
      <c r="F186" s="25"/>
      <c r="G186" s="99"/>
      <c r="H186" s="91"/>
      <c r="I186" s="36"/>
      <c r="J186" s="36"/>
      <c r="K186" s="36"/>
      <c r="L186" s="36"/>
      <c r="M186" s="156"/>
      <c r="N186" s="163">
        <f t="shared" si="12"/>
        <v>0</v>
      </c>
      <c r="O186" s="160" t="str">
        <f t="shared" si="10"/>
        <v>-</v>
      </c>
      <c r="P186" s="93"/>
      <c r="Q186" s="94">
        <f t="shared" si="13"/>
        <v>3.91</v>
      </c>
      <c r="R186" s="95" t="str">
        <f t="shared" si="11"/>
        <v>0</v>
      </c>
      <c r="S186" s="96">
        <f t="shared" si="14"/>
        <v>1.9550000000000001</v>
      </c>
      <c r="T186" s="179"/>
      <c r="U186" s="182"/>
      <c r="V186" s="98"/>
      <c r="W186" s="44"/>
      <c r="X186" s="53"/>
    </row>
    <row r="187" spans="2:24">
      <c r="B187" s="42">
        <v>184</v>
      </c>
      <c r="C187" s="45"/>
      <c r="D187" s="25"/>
      <c r="E187" s="25"/>
      <c r="F187" s="25"/>
      <c r="G187" s="99"/>
      <c r="H187" s="91"/>
      <c r="I187" s="36"/>
      <c r="J187" s="36"/>
      <c r="K187" s="36"/>
      <c r="L187" s="36"/>
      <c r="M187" s="156"/>
      <c r="N187" s="163">
        <f t="shared" si="12"/>
        <v>0</v>
      </c>
      <c r="O187" s="160" t="str">
        <f t="shared" si="10"/>
        <v>-</v>
      </c>
      <c r="P187" s="93"/>
      <c r="Q187" s="94">
        <f t="shared" si="13"/>
        <v>3.91</v>
      </c>
      <c r="R187" s="95" t="str">
        <f t="shared" si="11"/>
        <v>0</v>
      </c>
      <c r="S187" s="96">
        <f t="shared" si="14"/>
        <v>1.9550000000000001</v>
      </c>
      <c r="T187" s="179"/>
      <c r="U187" s="182"/>
      <c r="V187" s="98"/>
      <c r="W187" s="44"/>
      <c r="X187" s="53"/>
    </row>
    <row r="188" spans="2:24">
      <c r="B188" s="42">
        <v>185</v>
      </c>
      <c r="C188" s="45"/>
      <c r="D188" s="25"/>
      <c r="E188" s="25"/>
      <c r="F188" s="25"/>
      <c r="G188" s="99"/>
      <c r="H188" s="91"/>
      <c r="I188" s="36"/>
      <c r="J188" s="36"/>
      <c r="K188" s="36"/>
      <c r="L188" s="36"/>
      <c r="M188" s="156"/>
      <c r="N188" s="163">
        <f t="shared" si="12"/>
        <v>0</v>
      </c>
      <c r="O188" s="160" t="str">
        <f t="shared" si="10"/>
        <v>-</v>
      </c>
      <c r="P188" s="93"/>
      <c r="Q188" s="94">
        <f t="shared" si="13"/>
        <v>3.91</v>
      </c>
      <c r="R188" s="95" t="str">
        <f t="shared" si="11"/>
        <v>0</v>
      </c>
      <c r="S188" s="96">
        <f t="shared" si="14"/>
        <v>1.9550000000000001</v>
      </c>
      <c r="T188" s="179"/>
      <c r="U188" s="182"/>
      <c r="V188" s="98"/>
      <c r="W188" s="44"/>
      <c r="X188" s="53"/>
    </row>
    <row r="189" spans="2:24">
      <c r="B189" s="42">
        <v>186</v>
      </c>
      <c r="C189" s="45"/>
      <c r="D189" s="25"/>
      <c r="E189" s="25"/>
      <c r="F189" s="25"/>
      <c r="G189" s="99"/>
      <c r="H189" s="91"/>
      <c r="I189" s="36"/>
      <c r="J189" s="36"/>
      <c r="K189" s="36"/>
      <c r="L189" s="36"/>
      <c r="M189" s="156"/>
      <c r="N189" s="163">
        <f t="shared" si="12"/>
        <v>0</v>
      </c>
      <c r="O189" s="160" t="str">
        <f t="shared" si="10"/>
        <v>-</v>
      </c>
      <c r="P189" s="93"/>
      <c r="Q189" s="94">
        <f t="shared" si="13"/>
        <v>3.91</v>
      </c>
      <c r="R189" s="95" t="str">
        <f t="shared" si="11"/>
        <v>0</v>
      </c>
      <c r="S189" s="96">
        <f t="shared" si="14"/>
        <v>1.9550000000000001</v>
      </c>
      <c r="T189" s="179"/>
      <c r="U189" s="182"/>
      <c r="V189" s="98"/>
      <c r="W189" s="44"/>
      <c r="X189" s="53"/>
    </row>
    <row r="190" spans="2:24">
      <c r="B190" s="42">
        <v>187</v>
      </c>
      <c r="C190" s="45"/>
      <c r="D190" s="25"/>
      <c r="E190" s="25"/>
      <c r="F190" s="25"/>
      <c r="G190" s="99"/>
      <c r="H190" s="91"/>
      <c r="I190" s="36"/>
      <c r="J190" s="36"/>
      <c r="K190" s="36"/>
      <c r="L190" s="36"/>
      <c r="M190" s="156"/>
      <c r="N190" s="163">
        <f t="shared" si="12"/>
        <v>0</v>
      </c>
      <c r="O190" s="160" t="str">
        <f t="shared" si="10"/>
        <v>-</v>
      </c>
      <c r="P190" s="93"/>
      <c r="Q190" s="94">
        <f t="shared" si="13"/>
        <v>3.91</v>
      </c>
      <c r="R190" s="95" t="str">
        <f t="shared" si="11"/>
        <v>0</v>
      </c>
      <c r="S190" s="96">
        <f t="shared" si="14"/>
        <v>1.9550000000000001</v>
      </c>
      <c r="T190" s="179"/>
      <c r="U190" s="182"/>
      <c r="V190" s="98"/>
      <c r="W190" s="44"/>
      <c r="X190" s="53"/>
    </row>
    <row r="191" spans="2:24">
      <c r="B191" s="42">
        <v>188</v>
      </c>
      <c r="C191" s="45"/>
      <c r="D191" s="25"/>
      <c r="E191" s="25"/>
      <c r="F191" s="25"/>
      <c r="G191" s="99"/>
      <c r="H191" s="91"/>
      <c r="I191" s="36"/>
      <c r="J191" s="36"/>
      <c r="K191" s="36"/>
      <c r="L191" s="36"/>
      <c r="M191" s="156"/>
      <c r="N191" s="163">
        <f t="shared" si="12"/>
        <v>0</v>
      </c>
      <c r="O191" s="160" t="str">
        <f t="shared" si="10"/>
        <v>-</v>
      </c>
      <c r="P191" s="93"/>
      <c r="Q191" s="94">
        <f t="shared" si="13"/>
        <v>3.91</v>
      </c>
      <c r="R191" s="95" t="str">
        <f t="shared" si="11"/>
        <v>0</v>
      </c>
      <c r="S191" s="96">
        <f t="shared" si="14"/>
        <v>1.9550000000000001</v>
      </c>
      <c r="T191" s="179"/>
      <c r="U191" s="182"/>
      <c r="V191" s="98"/>
      <c r="W191" s="44"/>
      <c r="X191" s="53"/>
    </row>
    <row r="192" spans="2:24">
      <c r="B192" s="42">
        <v>189</v>
      </c>
      <c r="C192" s="45"/>
      <c r="D192" s="25"/>
      <c r="E192" s="25"/>
      <c r="F192" s="25"/>
      <c r="G192" s="99"/>
      <c r="H192" s="91"/>
      <c r="I192" s="36"/>
      <c r="J192" s="36"/>
      <c r="K192" s="36"/>
      <c r="L192" s="36"/>
      <c r="M192" s="156"/>
      <c r="N192" s="163">
        <f t="shared" si="12"/>
        <v>0</v>
      </c>
      <c r="O192" s="160" t="str">
        <f t="shared" si="10"/>
        <v>-</v>
      </c>
      <c r="P192" s="93"/>
      <c r="Q192" s="94">
        <f t="shared" si="13"/>
        <v>3.91</v>
      </c>
      <c r="R192" s="95" t="str">
        <f t="shared" si="11"/>
        <v>0</v>
      </c>
      <c r="S192" s="96">
        <f t="shared" si="14"/>
        <v>1.9550000000000001</v>
      </c>
      <c r="T192" s="179"/>
      <c r="U192" s="182"/>
      <c r="V192" s="98"/>
      <c r="W192" s="44"/>
      <c r="X192" s="53"/>
    </row>
    <row r="193" spans="2:24">
      <c r="B193" s="42">
        <v>190</v>
      </c>
      <c r="C193" s="45"/>
      <c r="D193" s="25"/>
      <c r="E193" s="25"/>
      <c r="F193" s="25"/>
      <c r="G193" s="99"/>
      <c r="H193" s="91"/>
      <c r="I193" s="36"/>
      <c r="J193" s="36"/>
      <c r="K193" s="36"/>
      <c r="L193" s="36"/>
      <c r="M193" s="156"/>
      <c r="N193" s="163">
        <f t="shared" si="12"/>
        <v>0</v>
      </c>
      <c r="O193" s="160" t="str">
        <f t="shared" si="10"/>
        <v>-</v>
      </c>
      <c r="P193" s="93"/>
      <c r="Q193" s="94">
        <f t="shared" si="13"/>
        <v>3.91</v>
      </c>
      <c r="R193" s="95" t="str">
        <f t="shared" si="11"/>
        <v>0</v>
      </c>
      <c r="S193" s="96">
        <f t="shared" si="14"/>
        <v>1.9550000000000001</v>
      </c>
      <c r="T193" s="179"/>
      <c r="U193" s="182"/>
      <c r="V193" s="98"/>
      <c r="W193" s="44"/>
      <c r="X193" s="53"/>
    </row>
    <row r="194" spans="2:24">
      <c r="B194" s="42">
        <v>191</v>
      </c>
      <c r="C194" s="45"/>
      <c r="D194" s="25"/>
      <c r="E194" s="25"/>
      <c r="F194" s="25"/>
      <c r="G194" s="99"/>
      <c r="H194" s="91"/>
      <c r="I194" s="36"/>
      <c r="J194" s="36"/>
      <c r="K194" s="36"/>
      <c r="L194" s="36"/>
      <c r="M194" s="156"/>
      <c r="N194" s="163">
        <f t="shared" si="12"/>
        <v>0</v>
      </c>
      <c r="O194" s="160" t="str">
        <f t="shared" si="10"/>
        <v>-</v>
      </c>
      <c r="P194" s="93"/>
      <c r="Q194" s="94">
        <f t="shared" si="13"/>
        <v>3.91</v>
      </c>
      <c r="R194" s="95" t="str">
        <f t="shared" si="11"/>
        <v>0</v>
      </c>
      <c r="S194" s="96">
        <f t="shared" si="14"/>
        <v>1.9550000000000001</v>
      </c>
      <c r="T194" s="179"/>
      <c r="U194" s="182"/>
      <c r="V194" s="98"/>
      <c r="W194" s="44"/>
      <c r="X194" s="53"/>
    </row>
    <row r="195" spans="2:24">
      <c r="B195" s="42">
        <v>192</v>
      </c>
      <c r="C195" s="45"/>
      <c r="D195" s="25"/>
      <c r="E195" s="25"/>
      <c r="F195" s="25"/>
      <c r="G195" s="99"/>
      <c r="H195" s="91"/>
      <c r="I195" s="36"/>
      <c r="J195" s="36"/>
      <c r="K195" s="36"/>
      <c r="L195" s="36"/>
      <c r="M195" s="156"/>
      <c r="N195" s="163">
        <f t="shared" si="12"/>
        <v>0</v>
      </c>
      <c r="O195" s="160" t="str">
        <f t="shared" si="10"/>
        <v>-</v>
      </c>
      <c r="P195" s="93"/>
      <c r="Q195" s="94">
        <f t="shared" si="13"/>
        <v>3.91</v>
      </c>
      <c r="R195" s="95" t="str">
        <f t="shared" si="11"/>
        <v>0</v>
      </c>
      <c r="S195" s="96">
        <f t="shared" si="14"/>
        <v>1.9550000000000001</v>
      </c>
      <c r="T195" s="179"/>
      <c r="U195" s="182"/>
      <c r="V195" s="98"/>
      <c r="W195" s="44"/>
      <c r="X195" s="53"/>
    </row>
    <row r="196" spans="2:24">
      <c r="B196" s="42">
        <v>193</v>
      </c>
      <c r="C196" s="45"/>
      <c r="D196" s="25"/>
      <c r="E196" s="25"/>
      <c r="F196" s="25"/>
      <c r="G196" s="99"/>
      <c r="H196" s="91"/>
      <c r="I196" s="36"/>
      <c r="J196" s="36"/>
      <c r="K196" s="36"/>
      <c r="L196" s="36"/>
      <c r="M196" s="156"/>
      <c r="N196" s="163">
        <f t="shared" si="12"/>
        <v>0</v>
      </c>
      <c r="O196" s="160" t="str">
        <f t="shared" ref="O196:O259" si="15">IFERROR((N196/G196)*100,"-")</f>
        <v>-</v>
      </c>
      <c r="P196" s="93"/>
      <c r="Q196" s="94">
        <f t="shared" si="13"/>
        <v>3.91</v>
      </c>
      <c r="R196" s="95" t="str">
        <f t="shared" ref="R196:R259" si="16">IFERROR(((P196/G196)*100),"0")</f>
        <v>0</v>
      </c>
      <c r="S196" s="96">
        <f t="shared" si="14"/>
        <v>1.9550000000000001</v>
      </c>
      <c r="T196" s="179"/>
      <c r="U196" s="182"/>
      <c r="V196" s="98"/>
      <c r="W196" s="44"/>
      <c r="X196" s="53"/>
    </row>
    <row r="197" spans="2:24">
      <c r="B197" s="42">
        <v>194</v>
      </c>
      <c r="C197" s="45"/>
      <c r="D197" s="25"/>
      <c r="E197" s="25"/>
      <c r="F197" s="25"/>
      <c r="G197" s="99"/>
      <c r="H197" s="91"/>
      <c r="I197" s="36"/>
      <c r="J197" s="36"/>
      <c r="K197" s="36"/>
      <c r="L197" s="36"/>
      <c r="M197" s="156"/>
      <c r="N197" s="163">
        <f t="shared" si="12"/>
        <v>0</v>
      </c>
      <c r="O197" s="160" t="str">
        <f t="shared" si="15"/>
        <v>-</v>
      </c>
      <c r="P197" s="93"/>
      <c r="Q197" s="94">
        <f t="shared" si="13"/>
        <v>3.91</v>
      </c>
      <c r="R197" s="95" t="str">
        <f t="shared" si="16"/>
        <v>0</v>
      </c>
      <c r="S197" s="96">
        <f t="shared" si="14"/>
        <v>1.9550000000000001</v>
      </c>
      <c r="T197" s="179"/>
      <c r="U197" s="182"/>
      <c r="V197" s="98"/>
      <c r="W197" s="44"/>
      <c r="X197" s="53"/>
    </row>
    <row r="198" spans="2:24">
      <c r="B198" s="42">
        <v>195</v>
      </c>
      <c r="C198" s="45"/>
      <c r="D198" s="25"/>
      <c r="E198" s="25"/>
      <c r="F198" s="25"/>
      <c r="G198" s="99"/>
      <c r="H198" s="91"/>
      <c r="I198" s="36"/>
      <c r="J198" s="36"/>
      <c r="K198" s="36"/>
      <c r="L198" s="36"/>
      <c r="M198" s="156"/>
      <c r="N198" s="163">
        <f t="shared" ref="N198:N261" si="17">M198+I198+K198</f>
        <v>0</v>
      </c>
      <c r="O198" s="160" t="str">
        <f t="shared" si="15"/>
        <v>-</v>
      </c>
      <c r="P198" s="93"/>
      <c r="Q198" s="94">
        <f t="shared" ref="Q198:Q261" si="18">P198+Q197</f>
        <v>3.91</v>
      </c>
      <c r="R198" s="95" t="str">
        <f t="shared" si="16"/>
        <v>0</v>
      </c>
      <c r="S198" s="96">
        <f t="shared" ref="S198:S261" si="19">R198+S197</f>
        <v>1.9550000000000001</v>
      </c>
      <c r="T198" s="179"/>
      <c r="U198" s="182"/>
      <c r="V198" s="98"/>
      <c r="W198" s="44"/>
      <c r="X198" s="53"/>
    </row>
    <row r="199" spans="2:24">
      <c r="B199" s="42">
        <v>196</v>
      </c>
      <c r="C199" s="45"/>
      <c r="D199" s="25"/>
      <c r="E199" s="25"/>
      <c r="F199" s="25"/>
      <c r="G199" s="99"/>
      <c r="H199" s="91"/>
      <c r="I199" s="36"/>
      <c r="J199" s="36"/>
      <c r="K199" s="36"/>
      <c r="L199" s="36"/>
      <c r="M199" s="156"/>
      <c r="N199" s="163">
        <f t="shared" si="17"/>
        <v>0</v>
      </c>
      <c r="O199" s="160" t="str">
        <f t="shared" si="15"/>
        <v>-</v>
      </c>
      <c r="P199" s="93"/>
      <c r="Q199" s="94">
        <f t="shared" si="18"/>
        <v>3.91</v>
      </c>
      <c r="R199" s="95" t="str">
        <f t="shared" si="16"/>
        <v>0</v>
      </c>
      <c r="S199" s="96">
        <f t="shared" si="19"/>
        <v>1.9550000000000001</v>
      </c>
      <c r="T199" s="179"/>
      <c r="U199" s="182"/>
      <c r="V199" s="98"/>
      <c r="W199" s="44"/>
      <c r="X199" s="53"/>
    </row>
    <row r="200" spans="2:24">
      <c r="B200" s="42">
        <v>197</v>
      </c>
      <c r="C200" s="45"/>
      <c r="D200" s="25"/>
      <c r="E200" s="25"/>
      <c r="F200" s="25"/>
      <c r="G200" s="99"/>
      <c r="H200" s="91"/>
      <c r="I200" s="36"/>
      <c r="J200" s="36"/>
      <c r="K200" s="36"/>
      <c r="L200" s="36"/>
      <c r="M200" s="156"/>
      <c r="N200" s="163">
        <f t="shared" si="17"/>
        <v>0</v>
      </c>
      <c r="O200" s="160" t="str">
        <f t="shared" si="15"/>
        <v>-</v>
      </c>
      <c r="P200" s="93"/>
      <c r="Q200" s="94">
        <f t="shared" si="18"/>
        <v>3.91</v>
      </c>
      <c r="R200" s="95" t="str">
        <f t="shared" si="16"/>
        <v>0</v>
      </c>
      <c r="S200" s="96">
        <f t="shared" si="19"/>
        <v>1.9550000000000001</v>
      </c>
      <c r="T200" s="179"/>
      <c r="U200" s="182"/>
      <c r="V200" s="98"/>
      <c r="W200" s="44"/>
      <c r="X200" s="53"/>
    </row>
    <row r="201" spans="2:24">
      <c r="B201" s="42">
        <v>198</v>
      </c>
      <c r="C201" s="45"/>
      <c r="D201" s="25"/>
      <c r="E201" s="25"/>
      <c r="F201" s="25"/>
      <c r="G201" s="99"/>
      <c r="H201" s="91"/>
      <c r="I201" s="36"/>
      <c r="J201" s="36"/>
      <c r="K201" s="36"/>
      <c r="L201" s="36"/>
      <c r="M201" s="156"/>
      <c r="N201" s="163">
        <f t="shared" si="17"/>
        <v>0</v>
      </c>
      <c r="O201" s="160" t="str">
        <f t="shared" si="15"/>
        <v>-</v>
      </c>
      <c r="P201" s="93"/>
      <c r="Q201" s="94">
        <f t="shared" si="18"/>
        <v>3.91</v>
      </c>
      <c r="R201" s="95" t="str">
        <f t="shared" si="16"/>
        <v>0</v>
      </c>
      <c r="S201" s="96">
        <f t="shared" si="19"/>
        <v>1.9550000000000001</v>
      </c>
      <c r="T201" s="179"/>
      <c r="U201" s="182"/>
      <c r="V201" s="98"/>
      <c r="W201" s="44"/>
      <c r="X201" s="53"/>
    </row>
    <row r="202" spans="2:24">
      <c r="B202" s="42">
        <v>199</v>
      </c>
      <c r="C202" s="45"/>
      <c r="D202" s="25"/>
      <c r="E202" s="25"/>
      <c r="F202" s="25"/>
      <c r="G202" s="99"/>
      <c r="H202" s="91"/>
      <c r="I202" s="36"/>
      <c r="J202" s="36"/>
      <c r="K202" s="36"/>
      <c r="L202" s="36"/>
      <c r="M202" s="156"/>
      <c r="N202" s="163">
        <f t="shared" si="17"/>
        <v>0</v>
      </c>
      <c r="O202" s="160" t="str">
        <f t="shared" si="15"/>
        <v>-</v>
      </c>
      <c r="P202" s="93"/>
      <c r="Q202" s="94">
        <f t="shared" si="18"/>
        <v>3.91</v>
      </c>
      <c r="R202" s="95" t="str">
        <f t="shared" si="16"/>
        <v>0</v>
      </c>
      <c r="S202" s="96">
        <f t="shared" si="19"/>
        <v>1.9550000000000001</v>
      </c>
      <c r="T202" s="179"/>
      <c r="U202" s="182"/>
      <c r="V202" s="98"/>
      <c r="W202" s="44"/>
      <c r="X202" s="53"/>
    </row>
    <row r="203" spans="2:24">
      <c r="B203" s="42">
        <v>200</v>
      </c>
      <c r="C203" s="45"/>
      <c r="D203" s="25"/>
      <c r="E203" s="25"/>
      <c r="F203" s="25"/>
      <c r="G203" s="99"/>
      <c r="H203" s="91"/>
      <c r="I203" s="36"/>
      <c r="J203" s="36"/>
      <c r="K203" s="36"/>
      <c r="L203" s="36"/>
      <c r="M203" s="156"/>
      <c r="N203" s="163">
        <f t="shared" si="17"/>
        <v>0</v>
      </c>
      <c r="O203" s="160" t="str">
        <f t="shared" si="15"/>
        <v>-</v>
      </c>
      <c r="P203" s="93"/>
      <c r="Q203" s="94">
        <f t="shared" si="18"/>
        <v>3.91</v>
      </c>
      <c r="R203" s="95" t="str">
        <f t="shared" si="16"/>
        <v>0</v>
      </c>
      <c r="S203" s="96">
        <f t="shared" si="19"/>
        <v>1.9550000000000001</v>
      </c>
      <c r="T203" s="179"/>
      <c r="U203" s="182"/>
      <c r="V203" s="98"/>
      <c r="W203" s="44"/>
      <c r="X203" s="53"/>
    </row>
    <row r="204" spans="2:24">
      <c r="B204" s="42">
        <v>201</v>
      </c>
      <c r="C204" s="45"/>
      <c r="D204" s="25"/>
      <c r="E204" s="25"/>
      <c r="F204" s="25"/>
      <c r="G204" s="99"/>
      <c r="H204" s="91"/>
      <c r="I204" s="36"/>
      <c r="J204" s="36"/>
      <c r="K204" s="36"/>
      <c r="L204" s="36"/>
      <c r="M204" s="156"/>
      <c r="N204" s="163">
        <f t="shared" si="17"/>
        <v>0</v>
      </c>
      <c r="O204" s="160" t="str">
        <f t="shared" si="15"/>
        <v>-</v>
      </c>
      <c r="P204" s="93"/>
      <c r="Q204" s="94">
        <f t="shared" si="18"/>
        <v>3.91</v>
      </c>
      <c r="R204" s="95" t="str">
        <f t="shared" si="16"/>
        <v>0</v>
      </c>
      <c r="S204" s="96">
        <f t="shared" si="19"/>
        <v>1.9550000000000001</v>
      </c>
      <c r="T204" s="179"/>
      <c r="U204" s="182"/>
      <c r="V204" s="98"/>
      <c r="W204" s="44"/>
      <c r="X204" s="53"/>
    </row>
    <row r="205" spans="2:24">
      <c r="B205" s="42">
        <v>202</v>
      </c>
      <c r="C205" s="45"/>
      <c r="D205" s="25"/>
      <c r="E205" s="25"/>
      <c r="F205" s="25"/>
      <c r="G205" s="99"/>
      <c r="H205" s="91"/>
      <c r="I205" s="36"/>
      <c r="J205" s="36"/>
      <c r="K205" s="36"/>
      <c r="L205" s="36"/>
      <c r="M205" s="156"/>
      <c r="N205" s="163">
        <f t="shared" si="17"/>
        <v>0</v>
      </c>
      <c r="O205" s="160" t="str">
        <f t="shared" si="15"/>
        <v>-</v>
      </c>
      <c r="P205" s="93"/>
      <c r="Q205" s="94">
        <f t="shared" si="18"/>
        <v>3.91</v>
      </c>
      <c r="R205" s="95" t="str">
        <f t="shared" si="16"/>
        <v>0</v>
      </c>
      <c r="S205" s="96">
        <f t="shared" si="19"/>
        <v>1.9550000000000001</v>
      </c>
      <c r="T205" s="179"/>
      <c r="U205" s="182"/>
      <c r="V205" s="98"/>
      <c r="W205" s="44"/>
      <c r="X205" s="53"/>
    </row>
    <row r="206" spans="2:24">
      <c r="B206" s="42">
        <v>203</v>
      </c>
      <c r="C206" s="45"/>
      <c r="D206" s="25"/>
      <c r="E206" s="25"/>
      <c r="F206" s="25"/>
      <c r="G206" s="99"/>
      <c r="H206" s="91"/>
      <c r="I206" s="36"/>
      <c r="J206" s="36"/>
      <c r="K206" s="36"/>
      <c r="L206" s="36"/>
      <c r="M206" s="156"/>
      <c r="N206" s="163">
        <f t="shared" si="17"/>
        <v>0</v>
      </c>
      <c r="O206" s="160" t="str">
        <f t="shared" si="15"/>
        <v>-</v>
      </c>
      <c r="P206" s="93"/>
      <c r="Q206" s="94">
        <f t="shared" si="18"/>
        <v>3.91</v>
      </c>
      <c r="R206" s="95" t="str">
        <f t="shared" si="16"/>
        <v>0</v>
      </c>
      <c r="S206" s="96">
        <f t="shared" si="19"/>
        <v>1.9550000000000001</v>
      </c>
      <c r="T206" s="179"/>
      <c r="U206" s="182"/>
      <c r="V206" s="98"/>
      <c r="W206" s="44"/>
      <c r="X206" s="53"/>
    </row>
    <row r="207" spans="2:24">
      <c r="B207" s="42">
        <v>204</v>
      </c>
      <c r="C207" s="45"/>
      <c r="D207" s="25"/>
      <c r="E207" s="25"/>
      <c r="F207" s="25"/>
      <c r="G207" s="99"/>
      <c r="H207" s="91"/>
      <c r="I207" s="36"/>
      <c r="J207" s="36"/>
      <c r="K207" s="36"/>
      <c r="L207" s="36"/>
      <c r="M207" s="156"/>
      <c r="N207" s="163">
        <f t="shared" si="17"/>
        <v>0</v>
      </c>
      <c r="O207" s="160" t="str">
        <f t="shared" si="15"/>
        <v>-</v>
      </c>
      <c r="P207" s="93"/>
      <c r="Q207" s="94">
        <f t="shared" si="18"/>
        <v>3.91</v>
      </c>
      <c r="R207" s="95" t="str">
        <f t="shared" si="16"/>
        <v>0</v>
      </c>
      <c r="S207" s="96">
        <f t="shared" si="19"/>
        <v>1.9550000000000001</v>
      </c>
      <c r="T207" s="179"/>
      <c r="U207" s="182"/>
      <c r="V207" s="98"/>
      <c r="W207" s="44"/>
      <c r="X207" s="53"/>
    </row>
    <row r="208" spans="2:24">
      <c r="B208" s="42">
        <v>205</v>
      </c>
      <c r="C208" s="45"/>
      <c r="D208" s="25"/>
      <c r="E208" s="25"/>
      <c r="F208" s="25"/>
      <c r="G208" s="99"/>
      <c r="H208" s="91"/>
      <c r="I208" s="36"/>
      <c r="J208" s="36"/>
      <c r="K208" s="36"/>
      <c r="L208" s="36"/>
      <c r="M208" s="156"/>
      <c r="N208" s="163">
        <f t="shared" si="17"/>
        <v>0</v>
      </c>
      <c r="O208" s="160" t="str">
        <f t="shared" si="15"/>
        <v>-</v>
      </c>
      <c r="P208" s="93"/>
      <c r="Q208" s="94">
        <f t="shared" si="18"/>
        <v>3.91</v>
      </c>
      <c r="R208" s="95" t="str">
        <f t="shared" si="16"/>
        <v>0</v>
      </c>
      <c r="S208" s="96">
        <f t="shared" si="19"/>
        <v>1.9550000000000001</v>
      </c>
      <c r="T208" s="179"/>
      <c r="U208" s="182"/>
      <c r="V208" s="98"/>
      <c r="W208" s="44"/>
      <c r="X208" s="53"/>
    </row>
    <row r="209" spans="2:24">
      <c r="B209" s="42">
        <v>206</v>
      </c>
      <c r="C209" s="45"/>
      <c r="D209" s="25"/>
      <c r="E209" s="25"/>
      <c r="F209" s="25"/>
      <c r="G209" s="99"/>
      <c r="H209" s="91"/>
      <c r="I209" s="36"/>
      <c r="J209" s="36"/>
      <c r="K209" s="36"/>
      <c r="L209" s="36"/>
      <c r="M209" s="156"/>
      <c r="N209" s="163">
        <f t="shared" si="17"/>
        <v>0</v>
      </c>
      <c r="O209" s="160" t="str">
        <f t="shared" si="15"/>
        <v>-</v>
      </c>
      <c r="P209" s="93"/>
      <c r="Q209" s="94">
        <f t="shared" si="18"/>
        <v>3.91</v>
      </c>
      <c r="R209" s="95" t="str">
        <f t="shared" si="16"/>
        <v>0</v>
      </c>
      <c r="S209" s="96">
        <f t="shared" si="19"/>
        <v>1.9550000000000001</v>
      </c>
      <c r="T209" s="179"/>
      <c r="U209" s="182"/>
      <c r="V209" s="98"/>
      <c r="W209" s="44"/>
      <c r="X209" s="53"/>
    </row>
    <row r="210" spans="2:24">
      <c r="B210" s="42">
        <v>207</v>
      </c>
      <c r="C210" s="45"/>
      <c r="D210" s="25"/>
      <c r="E210" s="25"/>
      <c r="F210" s="25"/>
      <c r="G210" s="99"/>
      <c r="H210" s="91"/>
      <c r="I210" s="36"/>
      <c r="J210" s="36"/>
      <c r="K210" s="36"/>
      <c r="L210" s="36"/>
      <c r="M210" s="156"/>
      <c r="N210" s="163">
        <f t="shared" si="17"/>
        <v>0</v>
      </c>
      <c r="O210" s="160" t="str">
        <f t="shared" si="15"/>
        <v>-</v>
      </c>
      <c r="P210" s="93"/>
      <c r="Q210" s="94">
        <f t="shared" si="18"/>
        <v>3.91</v>
      </c>
      <c r="R210" s="95" t="str">
        <f t="shared" si="16"/>
        <v>0</v>
      </c>
      <c r="S210" s="96">
        <f t="shared" si="19"/>
        <v>1.9550000000000001</v>
      </c>
      <c r="T210" s="179"/>
      <c r="U210" s="182"/>
      <c r="V210" s="98"/>
      <c r="W210" s="44"/>
      <c r="X210" s="53"/>
    </row>
    <row r="211" spans="2:24">
      <c r="B211" s="42">
        <v>208</v>
      </c>
      <c r="C211" s="45"/>
      <c r="D211" s="25"/>
      <c r="E211" s="25"/>
      <c r="F211" s="25"/>
      <c r="G211" s="99"/>
      <c r="H211" s="91"/>
      <c r="I211" s="36"/>
      <c r="J211" s="36"/>
      <c r="K211" s="36"/>
      <c r="L211" s="36"/>
      <c r="M211" s="156"/>
      <c r="N211" s="163">
        <f t="shared" si="17"/>
        <v>0</v>
      </c>
      <c r="O211" s="160" t="str">
        <f t="shared" si="15"/>
        <v>-</v>
      </c>
      <c r="P211" s="93"/>
      <c r="Q211" s="94">
        <f t="shared" si="18"/>
        <v>3.91</v>
      </c>
      <c r="R211" s="95" t="str">
        <f t="shared" si="16"/>
        <v>0</v>
      </c>
      <c r="S211" s="96">
        <f t="shared" si="19"/>
        <v>1.9550000000000001</v>
      </c>
      <c r="T211" s="179"/>
      <c r="U211" s="182"/>
      <c r="V211" s="98"/>
      <c r="W211" s="44"/>
      <c r="X211" s="53"/>
    </row>
    <row r="212" spans="2:24">
      <c r="B212" s="42">
        <v>209</v>
      </c>
      <c r="C212" s="45"/>
      <c r="D212" s="25"/>
      <c r="E212" s="25"/>
      <c r="F212" s="25"/>
      <c r="G212" s="99"/>
      <c r="H212" s="91"/>
      <c r="I212" s="36"/>
      <c r="J212" s="36"/>
      <c r="K212" s="36"/>
      <c r="L212" s="36"/>
      <c r="M212" s="156"/>
      <c r="N212" s="163">
        <f t="shared" si="17"/>
        <v>0</v>
      </c>
      <c r="O212" s="160" t="str">
        <f t="shared" si="15"/>
        <v>-</v>
      </c>
      <c r="P212" s="93"/>
      <c r="Q212" s="94">
        <f t="shared" si="18"/>
        <v>3.91</v>
      </c>
      <c r="R212" s="95" t="str">
        <f t="shared" si="16"/>
        <v>0</v>
      </c>
      <c r="S212" s="96">
        <f t="shared" si="19"/>
        <v>1.9550000000000001</v>
      </c>
      <c r="T212" s="179"/>
      <c r="U212" s="182"/>
      <c r="V212" s="98"/>
      <c r="W212" s="44"/>
      <c r="X212" s="53"/>
    </row>
    <row r="213" spans="2:24">
      <c r="B213" s="42">
        <v>210</v>
      </c>
      <c r="C213" s="45"/>
      <c r="D213" s="25"/>
      <c r="E213" s="25"/>
      <c r="F213" s="25"/>
      <c r="G213" s="99"/>
      <c r="H213" s="91"/>
      <c r="I213" s="36"/>
      <c r="J213" s="36"/>
      <c r="K213" s="36"/>
      <c r="L213" s="36"/>
      <c r="M213" s="156"/>
      <c r="N213" s="163">
        <f t="shared" si="17"/>
        <v>0</v>
      </c>
      <c r="O213" s="160" t="str">
        <f t="shared" si="15"/>
        <v>-</v>
      </c>
      <c r="P213" s="93"/>
      <c r="Q213" s="94">
        <f t="shared" si="18"/>
        <v>3.91</v>
      </c>
      <c r="R213" s="95" t="str">
        <f t="shared" si="16"/>
        <v>0</v>
      </c>
      <c r="S213" s="96">
        <f t="shared" si="19"/>
        <v>1.9550000000000001</v>
      </c>
      <c r="T213" s="179"/>
      <c r="U213" s="182"/>
      <c r="V213" s="98"/>
      <c r="W213" s="44"/>
      <c r="X213" s="53"/>
    </row>
    <row r="214" spans="2:24">
      <c r="B214" s="42">
        <v>211</v>
      </c>
      <c r="C214" s="45"/>
      <c r="D214" s="25"/>
      <c r="E214" s="25"/>
      <c r="F214" s="25"/>
      <c r="G214" s="99"/>
      <c r="H214" s="91"/>
      <c r="I214" s="36"/>
      <c r="J214" s="36"/>
      <c r="K214" s="36"/>
      <c r="L214" s="36"/>
      <c r="M214" s="156"/>
      <c r="N214" s="163">
        <f t="shared" si="17"/>
        <v>0</v>
      </c>
      <c r="O214" s="160" t="str">
        <f t="shared" si="15"/>
        <v>-</v>
      </c>
      <c r="P214" s="93"/>
      <c r="Q214" s="94">
        <f t="shared" si="18"/>
        <v>3.91</v>
      </c>
      <c r="R214" s="95" t="str">
        <f t="shared" si="16"/>
        <v>0</v>
      </c>
      <c r="S214" s="96">
        <f t="shared" si="19"/>
        <v>1.9550000000000001</v>
      </c>
      <c r="T214" s="179"/>
      <c r="U214" s="182"/>
      <c r="V214" s="98"/>
      <c r="W214" s="44"/>
      <c r="X214" s="53"/>
    </row>
    <row r="215" spans="2:24">
      <c r="B215" s="42">
        <v>212</v>
      </c>
      <c r="C215" s="45"/>
      <c r="D215" s="25"/>
      <c r="E215" s="25"/>
      <c r="F215" s="25"/>
      <c r="G215" s="99"/>
      <c r="H215" s="91"/>
      <c r="I215" s="36"/>
      <c r="J215" s="36"/>
      <c r="K215" s="36"/>
      <c r="L215" s="36"/>
      <c r="M215" s="156"/>
      <c r="N215" s="163">
        <f t="shared" si="17"/>
        <v>0</v>
      </c>
      <c r="O215" s="160" t="str">
        <f t="shared" si="15"/>
        <v>-</v>
      </c>
      <c r="P215" s="93"/>
      <c r="Q215" s="94">
        <f t="shared" si="18"/>
        <v>3.91</v>
      </c>
      <c r="R215" s="95" t="str">
        <f t="shared" si="16"/>
        <v>0</v>
      </c>
      <c r="S215" s="96">
        <f t="shared" si="19"/>
        <v>1.9550000000000001</v>
      </c>
      <c r="T215" s="179"/>
      <c r="U215" s="182"/>
      <c r="V215" s="98"/>
      <c r="W215" s="44"/>
      <c r="X215" s="53"/>
    </row>
    <row r="216" spans="2:24">
      <c r="B216" s="42">
        <v>213</v>
      </c>
      <c r="C216" s="45"/>
      <c r="D216" s="25"/>
      <c r="E216" s="25"/>
      <c r="F216" s="25"/>
      <c r="G216" s="99"/>
      <c r="H216" s="91"/>
      <c r="I216" s="36"/>
      <c r="J216" s="36"/>
      <c r="K216" s="36"/>
      <c r="L216" s="36"/>
      <c r="M216" s="156"/>
      <c r="N216" s="163">
        <f t="shared" si="17"/>
        <v>0</v>
      </c>
      <c r="O216" s="160" t="str">
        <f t="shared" si="15"/>
        <v>-</v>
      </c>
      <c r="P216" s="93"/>
      <c r="Q216" s="94">
        <f t="shared" si="18"/>
        <v>3.91</v>
      </c>
      <c r="R216" s="95" t="str">
        <f t="shared" si="16"/>
        <v>0</v>
      </c>
      <c r="S216" s="96">
        <f t="shared" si="19"/>
        <v>1.9550000000000001</v>
      </c>
      <c r="T216" s="179"/>
      <c r="U216" s="182"/>
      <c r="V216" s="98"/>
      <c r="W216" s="44"/>
      <c r="X216" s="53"/>
    </row>
    <row r="217" spans="2:24">
      <c r="B217" s="42">
        <v>214</v>
      </c>
      <c r="C217" s="45"/>
      <c r="D217" s="25"/>
      <c r="E217" s="25"/>
      <c r="F217" s="25"/>
      <c r="G217" s="99"/>
      <c r="H217" s="91"/>
      <c r="I217" s="36"/>
      <c r="J217" s="36"/>
      <c r="K217" s="36"/>
      <c r="L217" s="36"/>
      <c r="M217" s="156"/>
      <c r="N217" s="163">
        <f t="shared" si="17"/>
        <v>0</v>
      </c>
      <c r="O217" s="160" t="str">
        <f t="shared" si="15"/>
        <v>-</v>
      </c>
      <c r="P217" s="93"/>
      <c r="Q217" s="94">
        <f t="shared" si="18"/>
        <v>3.91</v>
      </c>
      <c r="R217" s="95" t="str">
        <f t="shared" si="16"/>
        <v>0</v>
      </c>
      <c r="S217" s="96">
        <f t="shared" si="19"/>
        <v>1.9550000000000001</v>
      </c>
      <c r="T217" s="179"/>
      <c r="U217" s="182"/>
      <c r="V217" s="98"/>
      <c r="W217" s="44"/>
      <c r="X217" s="53"/>
    </row>
    <row r="218" spans="2:24">
      <c r="B218" s="42">
        <v>215</v>
      </c>
      <c r="C218" s="45"/>
      <c r="D218" s="25"/>
      <c r="E218" s="25"/>
      <c r="F218" s="25"/>
      <c r="G218" s="99"/>
      <c r="H218" s="91"/>
      <c r="I218" s="36"/>
      <c r="J218" s="36"/>
      <c r="K218" s="36"/>
      <c r="L218" s="36"/>
      <c r="M218" s="156"/>
      <c r="N218" s="163">
        <f t="shared" si="17"/>
        <v>0</v>
      </c>
      <c r="O218" s="160" t="str">
        <f t="shared" si="15"/>
        <v>-</v>
      </c>
      <c r="P218" s="93"/>
      <c r="Q218" s="94">
        <f t="shared" si="18"/>
        <v>3.91</v>
      </c>
      <c r="R218" s="95" t="str">
        <f t="shared" si="16"/>
        <v>0</v>
      </c>
      <c r="S218" s="96">
        <f t="shared" si="19"/>
        <v>1.9550000000000001</v>
      </c>
      <c r="T218" s="179"/>
      <c r="U218" s="182"/>
      <c r="V218" s="98"/>
      <c r="W218" s="44"/>
      <c r="X218" s="53"/>
    </row>
    <row r="219" spans="2:24">
      <c r="B219" s="42">
        <v>216</v>
      </c>
      <c r="C219" s="45"/>
      <c r="D219" s="25"/>
      <c r="E219" s="25"/>
      <c r="F219" s="25"/>
      <c r="G219" s="99"/>
      <c r="H219" s="91"/>
      <c r="I219" s="36"/>
      <c r="J219" s="36"/>
      <c r="K219" s="36"/>
      <c r="L219" s="36"/>
      <c r="M219" s="156"/>
      <c r="N219" s="163">
        <f t="shared" si="17"/>
        <v>0</v>
      </c>
      <c r="O219" s="160" t="str">
        <f t="shared" si="15"/>
        <v>-</v>
      </c>
      <c r="P219" s="93"/>
      <c r="Q219" s="94">
        <f t="shared" si="18"/>
        <v>3.91</v>
      </c>
      <c r="R219" s="95" t="str">
        <f t="shared" si="16"/>
        <v>0</v>
      </c>
      <c r="S219" s="96">
        <f t="shared" si="19"/>
        <v>1.9550000000000001</v>
      </c>
      <c r="T219" s="179"/>
      <c r="U219" s="182"/>
      <c r="V219" s="98"/>
      <c r="W219" s="44"/>
      <c r="X219" s="53"/>
    </row>
    <row r="220" spans="2:24">
      <c r="B220" s="42">
        <v>217</v>
      </c>
      <c r="C220" s="45"/>
      <c r="D220" s="25"/>
      <c r="E220" s="25"/>
      <c r="F220" s="25"/>
      <c r="G220" s="99"/>
      <c r="H220" s="91"/>
      <c r="I220" s="36"/>
      <c r="J220" s="36"/>
      <c r="K220" s="36"/>
      <c r="L220" s="36"/>
      <c r="M220" s="156"/>
      <c r="N220" s="163">
        <f t="shared" si="17"/>
        <v>0</v>
      </c>
      <c r="O220" s="160" t="str">
        <f t="shared" si="15"/>
        <v>-</v>
      </c>
      <c r="P220" s="93"/>
      <c r="Q220" s="94">
        <f t="shared" si="18"/>
        <v>3.91</v>
      </c>
      <c r="R220" s="95" t="str">
        <f t="shared" si="16"/>
        <v>0</v>
      </c>
      <c r="S220" s="96">
        <f t="shared" si="19"/>
        <v>1.9550000000000001</v>
      </c>
      <c r="T220" s="179"/>
      <c r="U220" s="182"/>
      <c r="V220" s="98"/>
      <c r="W220" s="44"/>
      <c r="X220" s="53"/>
    </row>
    <row r="221" spans="2:24">
      <c r="B221" s="42">
        <v>218</v>
      </c>
      <c r="C221" s="45"/>
      <c r="D221" s="25"/>
      <c r="E221" s="25"/>
      <c r="F221" s="25"/>
      <c r="G221" s="99"/>
      <c r="H221" s="91"/>
      <c r="I221" s="36"/>
      <c r="J221" s="36"/>
      <c r="K221" s="36"/>
      <c r="L221" s="36"/>
      <c r="M221" s="156"/>
      <c r="N221" s="163">
        <f t="shared" si="17"/>
        <v>0</v>
      </c>
      <c r="O221" s="160" t="str">
        <f t="shared" si="15"/>
        <v>-</v>
      </c>
      <c r="P221" s="93"/>
      <c r="Q221" s="94">
        <f t="shared" si="18"/>
        <v>3.91</v>
      </c>
      <c r="R221" s="95" t="str">
        <f t="shared" si="16"/>
        <v>0</v>
      </c>
      <c r="S221" s="96">
        <f t="shared" si="19"/>
        <v>1.9550000000000001</v>
      </c>
      <c r="T221" s="179"/>
      <c r="U221" s="182"/>
      <c r="V221" s="98"/>
      <c r="W221" s="44"/>
      <c r="X221" s="53"/>
    </row>
    <row r="222" spans="2:24">
      <c r="B222" s="42">
        <v>219</v>
      </c>
      <c r="C222" s="45"/>
      <c r="D222" s="25"/>
      <c r="E222" s="25"/>
      <c r="F222" s="25"/>
      <c r="G222" s="99"/>
      <c r="H222" s="91"/>
      <c r="I222" s="36"/>
      <c r="J222" s="36"/>
      <c r="K222" s="36"/>
      <c r="L222" s="36"/>
      <c r="M222" s="156"/>
      <c r="N222" s="163">
        <f t="shared" si="17"/>
        <v>0</v>
      </c>
      <c r="O222" s="160" t="str">
        <f t="shared" si="15"/>
        <v>-</v>
      </c>
      <c r="P222" s="93"/>
      <c r="Q222" s="94">
        <f t="shared" si="18"/>
        <v>3.91</v>
      </c>
      <c r="R222" s="95" t="str">
        <f t="shared" si="16"/>
        <v>0</v>
      </c>
      <c r="S222" s="96">
        <f t="shared" si="19"/>
        <v>1.9550000000000001</v>
      </c>
      <c r="T222" s="179"/>
      <c r="U222" s="182"/>
      <c r="V222" s="98"/>
      <c r="W222" s="44"/>
      <c r="X222" s="53"/>
    </row>
    <row r="223" spans="2:24">
      <c r="B223" s="42">
        <v>220</v>
      </c>
      <c r="C223" s="45"/>
      <c r="D223" s="25"/>
      <c r="E223" s="25"/>
      <c r="F223" s="25"/>
      <c r="G223" s="99"/>
      <c r="H223" s="91"/>
      <c r="I223" s="36"/>
      <c r="J223" s="36"/>
      <c r="K223" s="36"/>
      <c r="L223" s="36"/>
      <c r="M223" s="156"/>
      <c r="N223" s="163">
        <f t="shared" si="17"/>
        <v>0</v>
      </c>
      <c r="O223" s="160" t="str">
        <f t="shared" si="15"/>
        <v>-</v>
      </c>
      <c r="P223" s="93"/>
      <c r="Q223" s="94">
        <f t="shared" si="18"/>
        <v>3.91</v>
      </c>
      <c r="R223" s="95" t="str">
        <f t="shared" si="16"/>
        <v>0</v>
      </c>
      <c r="S223" s="96">
        <f t="shared" si="19"/>
        <v>1.9550000000000001</v>
      </c>
      <c r="T223" s="179"/>
      <c r="U223" s="182"/>
      <c r="V223" s="98"/>
      <c r="W223" s="44"/>
      <c r="X223" s="53"/>
    </row>
    <row r="224" spans="2:24">
      <c r="B224" s="42">
        <v>221</v>
      </c>
      <c r="C224" s="45"/>
      <c r="D224" s="25"/>
      <c r="E224" s="25"/>
      <c r="F224" s="25"/>
      <c r="G224" s="99"/>
      <c r="H224" s="91"/>
      <c r="I224" s="36"/>
      <c r="J224" s="36"/>
      <c r="K224" s="36"/>
      <c r="L224" s="36"/>
      <c r="M224" s="156"/>
      <c r="N224" s="163">
        <f t="shared" si="17"/>
        <v>0</v>
      </c>
      <c r="O224" s="160" t="str">
        <f t="shared" si="15"/>
        <v>-</v>
      </c>
      <c r="P224" s="93"/>
      <c r="Q224" s="94">
        <f t="shared" si="18"/>
        <v>3.91</v>
      </c>
      <c r="R224" s="95" t="str">
        <f t="shared" si="16"/>
        <v>0</v>
      </c>
      <c r="S224" s="96">
        <f t="shared" si="19"/>
        <v>1.9550000000000001</v>
      </c>
      <c r="T224" s="179"/>
      <c r="U224" s="182"/>
      <c r="V224" s="98"/>
      <c r="W224" s="44"/>
      <c r="X224" s="53"/>
    </row>
    <row r="225" spans="2:24">
      <c r="B225" s="42">
        <v>222</v>
      </c>
      <c r="C225" s="45"/>
      <c r="D225" s="25"/>
      <c r="E225" s="25"/>
      <c r="F225" s="25"/>
      <c r="G225" s="99"/>
      <c r="H225" s="91"/>
      <c r="I225" s="36"/>
      <c r="J225" s="36"/>
      <c r="K225" s="36"/>
      <c r="L225" s="36"/>
      <c r="M225" s="156"/>
      <c r="N225" s="163">
        <f t="shared" si="17"/>
        <v>0</v>
      </c>
      <c r="O225" s="160" t="str">
        <f t="shared" si="15"/>
        <v>-</v>
      </c>
      <c r="P225" s="93"/>
      <c r="Q225" s="94">
        <f t="shared" si="18"/>
        <v>3.91</v>
      </c>
      <c r="R225" s="95" t="str">
        <f t="shared" si="16"/>
        <v>0</v>
      </c>
      <c r="S225" s="96">
        <f t="shared" si="19"/>
        <v>1.9550000000000001</v>
      </c>
      <c r="T225" s="179"/>
      <c r="U225" s="182"/>
      <c r="V225" s="98"/>
      <c r="W225" s="44"/>
      <c r="X225" s="53"/>
    </row>
    <row r="226" spans="2:24">
      <c r="B226" s="42">
        <v>223</v>
      </c>
      <c r="C226" s="45"/>
      <c r="D226" s="25"/>
      <c r="E226" s="25"/>
      <c r="F226" s="25"/>
      <c r="G226" s="99"/>
      <c r="H226" s="91"/>
      <c r="I226" s="36"/>
      <c r="J226" s="36"/>
      <c r="K226" s="36"/>
      <c r="L226" s="36"/>
      <c r="M226" s="156"/>
      <c r="N226" s="163">
        <f t="shared" si="17"/>
        <v>0</v>
      </c>
      <c r="O226" s="160" t="str">
        <f t="shared" si="15"/>
        <v>-</v>
      </c>
      <c r="P226" s="93"/>
      <c r="Q226" s="94">
        <f t="shared" si="18"/>
        <v>3.91</v>
      </c>
      <c r="R226" s="95" t="str">
        <f t="shared" si="16"/>
        <v>0</v>
      </c>
      <c r="S226" s="96">
        <f t="shared" si="19"/>
        <v>1.9550000000000001</v>
      </c>
      <c r="T226" s="179"/>
      <c r="U226" s="182"/>
      <c r="V226" s="98"/>
      <c r="W226" s="44"/>
      <c r="X226" s="53"/>
    </row>
    <row r="227" spans="2:24">
      <c r="B227" s="42">
        <v>224</v>
      </c>
      <c r="C227" s="45"/>
      <c r="D227" s="25"/>
      <c r="E227" s="25"/>
      <c r="F227" s="25"/>
      <c r="G227" s="99"/>
      <c r="H227" s="91"/>
      <c r="I227" s="36"/>
      <c r="J227" s="36"/>
      <c r="K227" s="36"/>
      <c r="L227" s="36"/>
      <c r="M227" s="156"/>
      <c r="N227" s="163">
        <f t="shared" si="17"/>
        <v>0</v>
      </c>
      <c r="O227" s="160" t="str">
        <f t="shared" si="15"/>
        <v>-</v>
      </c>
      <c r="P227" s="93"/>
      <c r="Q227" s="94">
        <f t="shared" si="18"/>
        <v>3.91</v>
      </c>
      <c r="R227" s="95" t="str">
        <f t="shared" si="16"/>
        <v>0</v>
      </c>
      <c r="S227" s="96">
        <f t="shared" si="19"/>
        <v>1.9550000000000001</v>
      </c>
      <c r="T227" s="179"/>
      <c r="U227" s="182"/>
      <c r="V227" s="98"/>
      <c r="W227" s="44"/>
      <c r="X227" s="53"/>
    </row>
    <row r="228" spans="2:24">
      <c r="B228" s="42">
        <v>225</v>
      </c>
      <c r="C228" s="45"/>
      <c r="D228" s="25"/>
      <c r="E228" s="25"/>
      <c r="F228" s="25"/>
      <c r="G228" s="99"/>
      <c r="H228" s="91"/>
      <c r="I228" s="36"/>
      <c r="J228" s="36"/>
      <c r="K228" s="36"/>
      <c r="L228" s="36"/>
      <c r="M228" s="156"/>
      <c r="N228" s="163">
        <f t="shared" si="17"/>
        <v>0</v>
      </c>
      <c r="O228" s="160" t="str">
        <f t="shared" si="15"/>
        <v>-</v>
      </c>
      <c r="P228" s="93"/>
      <c r="Q228" s="94">
        <f t="shared" si="18"/>
        <v>3.91</v>
      </c>
      <c r="R228" s="95" t="str">
        <f t="shared" si="16"/>
        <v>0</v>
      </c>
      <c r="S228" s="96">
        <f t="shared" si="19"/>
        <v>1.9550000000000001</v>
      </c>
      <c r="T228" s="179"/>
      <c r="U228" s="182"/>
      <c r="V228" s="98"/>
      <c r="W228" s="44"/>
      <c r="X228" s="53"/>
    </row>
    <row r="229" spans="2:24">
      <c r="B229" s="42">
        <v>226</v>
      </c>
      <c r="C229" s="45"/>
      <c r="D229" s="25"/>
      <c r="E229" s="25"/>
      <c r="F229" s="25"/>
      <c r="G229" s="99"/>
      <c r="H229" s="91"/>
      <c r="I229" s="36"/>
      <c r="J229" s="36"/>
      <c r="K229" s="36"/>
      <c r="L229" s="36"/>
      <c r="M229" s="156"/>
      <c r="N229" s="163">
        <f t="shared" si="17"/>
        <v>0</v>
      </c>
      <c r="O229" s="160" t="str">
        <f t="shared" si="15"/>
        <v>-</v>
      </c>
      <c r="P229" s="93"/>
      <c r="Q229" s="94">
        <f t="shared" si="18"/>
        <v>3.91</v>
      </c>
      <c r="R229" s="95" t="str">
        <f t="shared" si="16"/>
        <v>0</v>
      </c>
      <c r="S229" s="96">
        <f t="shared" si="19"/>
        <v>1.9550000000000001</v>
      </c>
      <c r="T229" s="179"/>
      <c r="U229" s="182"/>
      <c r="V229" s="98"/>
      <c r="W229" s="44"/>
      <c r="X229" s="53"/>
    </row>
    <row r="230" spans="2:24">
      <c r="B230" s="42">
        <v>227</v>
      </c>
      <c r="C230" s="45"/>
      <c r="D230" s="25"/>
      <c r="E230" s="25"/>
      <c r="F230" s="25"/>
      <c r="G230" s="99"/>
      <c r="H230" s="91"/>
      <c r="I230" s="36"/>
      <c r="J230" s="36"/>
      <c r="K230" s="36"/>
      <c r="L230" s="36"/>
      <c r="M230" s="156"/>
      <c r="N230" s="163">
        <f t="shared" si="17"/>
        <v>0</v>
      </c>
      <c r="O230" s="160" t="str">
        <f t="shared" si="15"/>
        <v>-</v>
      </c>
      <c r="P230" s="93"/>
      <c r="Q230" s="94">
        <f t="shared" si="18"/>
        <v>3.91</v>
      </c>
      <c r="R230" s="95" t="str">
        <f t="shared" si="16"/>
        <v>0</v>
      </c>
      <c r="S230" s="96">
        <f t="shared" si="19"/>
        <v>1.9550000000000001</v>
      </c>
      <c r="T230" s="179"/>
      <c r="U230" s="182"/>
      <c r="V230" s="98"/>
      <c r="W230" s="44"/>
      <c r="X230" s="53"/>
    </row>
    <row r="231" spans="2:24">
      <c r="B231" s="42">
        <v>228</v>
      </c>
      <c r="C231" s="45"/>
      <c r="D231" s="25"/>
      <c r="E231" s="25"/>
      <c r="F231" s="25"/>
      <c r="G231" s="99"/>
      <c r="H231" s="91"/>
      <c r="I231" s="36"/>
      <c r="J231" s="36"/>
      <c r="K231" s="36"/>
      <c r="L231" s="36"/>
      <c r="M231" s="156"/>
      <c r="N231" s="163">
        <f t="shared" si="17"/>
        <v>0</v>
      </c>
      <c r="O231" s="160" t="str">
        <f t="shared" si="15"/>
        <v>-</v>
      </c>
      <c r="P231" s="93"/>
      <c r="Q231" s="94">
        <f t="shared" si="18"/>
        <v>3.91</v>
      </c>
      <c r="R231" s="95" t="str">
        <f t="shared" si="16"/>
        <v>0</v>
      </c>
      <c r="S231" s="96">
        <f t="shared" si="19"/>
        <v>1.9550000000000001</v>
      </c>
      <c r="T231" s="179"/>
      <c r="U231" s="182"/>
      <c r="V231" s="98"/>
      <c r="W231" s="44"/>
      <c r="X231" s="53"/>
    </row>
    <row r="232" spans="2:24">
      <c r="B232" s="42">
        <v>229</v>
      </c>
      <c r="C232" s="45"/>
      <c r="D232" s="25"/>
      <c r="E232" s="25"/>
      <c r="F232" s="25"/>
      <c r="G232" s="99"/>
      <c r="H232" s="91"/>
      <c r="I232" s="36"/>
      <c r="J232" s="36"/>
      <c r="K232" s="36"/>
      <c r="L232" s="36"/>
      <c r="M232" s="156"/>
      <c r="N232" s="163">
        <f t="shared" si="17"/>
        <v>0</v>
      </c>
      <c r="O232" s="160" t="str">
        <f t="shared" si="15"/>
        <v>-</v>
      </c>
      <c r="P232" s="93"/>
      <c r="Q232" s="94">
        <f t="shared" si="18"/>
        <v>3.91</v>
      </c>
      <c r="R232" s="95" t="str">
        <f t="shared" si="16"/>
        <v>0</v>
      </c>
      <c r="S232" s="96">
        <f t="shared" si="19"/>
        <v>1.9550000000000001</v>
      </c>
      <c r="T232" s="179"/>
      <c r="U232" s="182"/>
      <c r="V232" s="98"/>
      <c r="W232" s="44"/>
      <c r="X232" s="53"/>
    </row>
    <row r="233" spans="2:24">
      <c r="B233" s="42">
        <v>230</v>
      </c>
      <c r="C233" s="45"/>
      <c r="D233" s="25"/>
      <c r="E233" s="25"/>
      <c r="F233" s="25"/>
      <c r="G233" s="99"/>
      <c r="H233" s="91"/>
      <c r="I233" s="36"/>
      <c r="J233" s="36"/>
      <c r="K233" s="36"/>
      <c r="L233" s="36"/>
      <c r="M233" s="156"/>
      <c r="N233" s="163">
        <f t="shared" si="17"/>
        <v>0</v>
      </c>
      <c r="O233" s="160" t="str">
        <f t="shared" si="15"/>
        <v>-</v>
      </c>
      <c r="P233" s="93"/>
      <c r="Q233" s="94">
        <f t="shared" si="18"/>
        <v>3.91</v>
      </c>
      <c r="R233" s="95" t="str">
        <f t="shared" si="16"/>
        <v>0</v>
      </c>
      <c r="S233" s="96">
        <f t="shared" si="19"/>
        <v>1.9550000000000001</v>
      </c>
      <c r="T233" s="179"/>
      <c r="U233" s="182"/>
      <c r="V233" s="98"/>
      <c r="W233" s="44"/>
      <c r="X233" s="53"/>
    </row>
    <row r="234" spans="2:24">
      <c r="B234" s="42">
        <v>231</v>
      </c>
      <c r="C234" s="45"/>
      <c r="D234" s="25"/>
      <c r="E234" s="25"/>
      <c r="F234" s="25"/>
      <c r="G234" s="99"/>
      <c r="H234" s="91"/>
      <c r="I234" s="36"/>
      <c r="J234" s="36"/>
      <c r="K234" s="36"/>
      <c r="L234" s="36"/>
      <c r="M234" s="156"/>
      <c r="N234" s="163">
        <f t="shared" si="17"/>
        <v>0</v>
      </c>
      <c r="O234" s="160" t="str">
        <f t="shared" si="15"/>
        <v>-</v>
      </c>
      <c r="P234" s="93"/>
      <c r="Q234" s="94">
        <f t="shared" si="18"/>
        <v>3.91</v>
      </c>
      <c r="R234" s="95" t="str">
        <f t="shared" si="16"/>
        <v>0</v>
      </c>
      <c r="S234" s="96">
        <f t="shared" si="19"/>
        <v>1.9550000000000001</v>
      </c>
      <c r="T234" s="179"/>
      <c r="U234" s="182"/>
      <c r="V234" s="98"/>
      <c r="W234" s="44"/>
      <c r="X234" s="53"/>
    </row>
    <row r="235" spans="2:24">
      <c r="B235" s="42">
        <v>232</v>
      </c>
      <c r="C235" s="45"/>
      <c r="D235" s="25"/>
      <c r="E235" s="25"/>
      <c r="F235" s="25"/>
      <c r="G235" s="99"/>
      <c r="H235" s="91"/>
      <c r="I235" s="36"/>
      <c r="J235" s="36"/>
      <c r="K235" s="36"/>
      <c r="L235" s="36"/>
      <c r="M235" s="156"/>
      <c r="N235" s="163">
        <f t="shared" si="17"/>
        <v>0</v>
      </c>
      <c r="O235" s="160" t="str">
        <f t="shared" si="15"/>
        <v>-</v>
      </c>
      <c r="P235" s="93"/>
      <c r="Q235" s="94">
        <f t="shared" si="18"/>
        <v>3.91</v>
      </c>
      <c r="R235" s="95" t="str">
        <f t="shared" si="16"/>
        <v>0</v>
      </c>
      <c r="S235" s="96">
        <f t="shared" si="19"/>
        <v>1.9550000000000001</v>
      </c>
      <c r="T235" s="179"/>
      <c r="U235" s="182"/>
      <c r="V235" s="98"/>
      <c r="W235" s="44"/>
      <c r="X235" s="53"/>
    </row>
    <row r="236" spans="2:24">
      <c r="B236" s="42">
        <v>233</v>
      </c>
      <c r="C236" s="45"/>
      <c r="D236" s="25"/>
      <c r="E236" s="25"/>
      <c r="F236" s="25"/>
      <c r="G236" s="99"/>
      <c r="H236" s="91"/>
      <c r="I236" s="36"/>
      <c r="J236" s="36"/>
      <c r="K236" s="36"/>
      <c r="L236" s="36"/>
      <c r="M236" s="156"/>
      <c r="N236" s="163">
        <f t="shared" si="17"/>
        <v>0</v>
      </c>
      <c r="O236" s="160" t="str">
        <f t="shared" si="15"/>
        <v>-</v>
      </c>
      <c r="P236" s="93"/>
      <c r="Q236" s="94">
        <f t="shared" si="18"/>
        <v>3.91</v>
      </c>
      <c r="R236" s="95" t="str">
        <f t="shared" si="16"/>
        <v>0</v>
      </c>
      <c r="S236" s="96">
        <f t="shared" si="19"/>
        <v>1.9550000000000001</v>
      </c>
      <c r="T236" s="179"/>
      <c r="U236" s="182"/>
      <c r="V236" s="98"/>
      <c r="W236" s="44"/>
      <c r="X236" s="53"/>
    </row>
    <row r="237" spans="2:24">
      <c r="B237" s="42">
        <v>234</v>
      </c>
      <c r="C237" s="45"/>
      <c r="D237" s="25"/>
      <c r="E237" s="25"/>
      <c r="F237" s="25"/>
      <c r="G237" s="99"/>
      <c r="H237" s="91"/>
      <c r="I237" s="36"/>
      <c r="J237" s="36"/>
      <c r="K237" s="36"/>
      <c r="L237" s="36"/>
      <c r="M237" s="156"/>
      <c r="N237" s="163">
        <f t="shared" si="17"/>
        <v>0</v>
      </c>
      <c r="O237" s="160" t="str">
        <f t="shared" si="15"/>
        <v>-</v>
      </c>
      <c r="P237" s="93"/>
      <c r="Q237" s="94">
        <f t="shared" si="18"/>
        <v>3.91</v>
      </c>
      <c r="R237" s="95" t="str">
        <f t="shared" si="16"/>
        <v>0</v>
      </c>
      <c r="S237" s="96">
        <f t="shared" si="19"/>
        <v>1.9550000000000001</v>
      </c>
      <c r="T237" s="179"/>
      <c r="U237" s="182"/>
      <c r="V237" s="98"/>
      <c r="W237" s="44"/>
      <c r="X237" s="53"/>
    </row>
    <row r="238" spans="2:24">
      <c r="B238" s="42">
        <v>235</v>
      </c>
      <c r="C238" s="45"/>
      <c r="D238" s="25"/>
      <c r="E238" s="25"/>
      <c r="F238" s="25"/>
      <c r="G238" s="99"/>
      <c r="H238" s="91"/>
      <c r="I238" s="36"/>
      <c r="J238" s="36"/>
      <c r="K238" s="36"/>
      <c r="L238" s="36"/>
      <c r="M238" s="156"/>
      <c r="N238" s="163">
        <f t="shared" si="17"/>
        <v>0</v>
      </c>
      <c r="O238" s="160" t="str">
        <f t="shared" si="15"/>
        <v>-</v>
      </c>
      <c r="P238" s="93"/>
      <c r="Q238" s="94">
        <f t="shared" si="18"/>
        <v>3.91</v>
      </c>
      <c r="R238" s="95" t="str">
        <f t="shared" si="16"/>
        <v>0</v>
      </c>
      <c r="S238" s="96">
        <f t="shared" si="19"/>
        <v>1.9550000000000001</v>
      </c>
      <c r="T238" s="179"/>
      <c r="U238" s="182"/>
      <c r="V238" s="98"/>
      <c r="W238" s="44"/>
      <c r="X238" s="53"/>
    </row>
    <row r="239" spans="2:24">
      <c r="B239" s="42">
        <v>236</v>
      </c>
      <c r="C239" s="45"/>
      <c r="D239" s="25"/>
      <c r="E239" s="25"/>
      <c r="F239" s="25"/>
      <c r="G239" s="99"/>
      <c r="H239" s="91"/>
      <c r="I239" s="36"/>
      <c r="J239" s="36"/>
      <c r="K239" s="36"/>
      <c r="L239" s="36"/>
      <c r="M239" s="156"/>
      <c r="N239" s="163">
        <f t="shared" si="17"/>
        <v>0</v>
      </c>
      <c r="O239" s="160" t="str">
        <f t="shared" si="15"/>
        <v>-</v>
      </c>
      <c r="P239" s="93"/>
      <c r="Q239" s="94">
        <f t="shared" si="18"/>
        <v>3.91</v>
      </c>
      <c r="R239" s="95" t="str">
        <f t="shared" si="16"/>
        <v>0</v>
      </c>
      <c r="S239" s="96">
        <f t="shared" si="19"/>
        <v>1.9550000000000001</v>
      </c>
      <c r="T239" s="179"/>
      <c r="U239" s="182"/>
      <c r="V239" s="98"/>
      <c r="W239" s="44"/>
      <c r="X239" s="53"/>
    </row>
    <row r="240" spans="2:24">
      <c r="B240" s="42">
        <v>237</v>
      </c>
      <c r="C240" s="45"/>
      <c r="D240" s="25"/>
      <c r="E240" s="25"/>
      <c r="F240" s="25"/>
      <c r="G240" s="99"/>
      <c r="H240" s="91"/>
      <c r="I240" s="36"/>
      <c r="J240" s="36"/>
      <c r="K240" s="36"/>
      <c r="L240" s="36"/>
      <c r="M240" s="156"/>
      <c r="N240" s="163">
        <f t="shared" si="17"/>
        <v>0</v>
      </c>
      <c r="O240" s="160" t="str">
        <f t="shared" si="15"/>
        <v>-</v>
      </c>
      <c r="P240" s="93"/>
      <c r="Q240" s="94">
        <f t="shared" si="18"/>
        <v>3.91</v>
      </c>
      <c r="R240" s="95" t="str">
        <f t="shared" si="16"/>
        <v>0</v>
      </c>
      <c r="S240" s="96">
        <f t="shared" si="19"/>
        <v>1.9550000000000001</v>
      </c>
      <c r="T240" s="179"/>
      <c r="U240" s="182"/>
      <c r="V240" s="98"/>
      <c r="W240" s="44"/>
      <c r="X240" s="53"/>
    </row>
    <row r="241" spans="2:24">
      <c r="B241" s="42">
        <v>238</v>
      </c>
      <c r="C241" s="45"/>
      <c r="D241" s="25"/>
      <c r="E241" s="25"/>
      <c r="F241" s="25"/>
      <c r="G241" s="99"/>
      <c r="H241" s="91"/>
      <c r="I241" s="36"/>
      <c r="J241" s="36"/>
      <c r="K241" s="36"/>
      <c r="L241" s="36"/>
      <c r="M241" s="156"/>
      <c r="N241" s="163">
        <f t="shared" si="17"/>
        <v>0</v>
      </c>
      <c r="O241" s="160" t="str">
        <f t="shared" si="15"/>
        <v>-</v>
      </c>
      <c r="P241" s="93"/>
      <c r="Q241" s="94">
        <f t="shared" si="18"/>
        <v>3.91</v>
      </c>
      <c r="R241" s="95" t="str">
        <f t="shared" si="16"/>
        <v>0</v>
      </c>
      <c r="S241" s="96">
        <f t="shared" si="19"/>
        <v>1.9550000000000001</v>
      </c>
      <c r="T241" s="179"/>
      <c r="U241" s="182"/>
      <c r="V241" s="98"/>
      <c r="W241" s="44"/>
      <c r="X241" s="53"/>
    </row>
    <row r="242" spans="2:24">
      <c r="B242" s="42">
        <v>239</v>
      </c>
      <c r="C242" s="45"/>
      <c r="D242" s="25"/>
      <c r="E242" s="25"/>
      <c r="F242" s="25"/>
      <c r="G242" s="99"/>
      <c r="H242" s="91"/>
      <c r="I242" s="36"/>
      <c r="J242" s="36"/>
      <c r="K242" s="36"/>
      <c r="L242" s="36"/>
      <c r="M242" s="156"/>
      <c r="N242" s="163">
        <f t="shared" si="17"/>
        <v>0</v>
      </c>
      <c r="O242" s="160" t="str">
        <f t="shared" si="15"/>
        <v>-</v>
      </c>
      <c r="P242" s="93"/>
      <c r="Q242" s="94">
        <f t="shared" si="18"/>
        <v>3.91</v>
      </c>
      <c r="R242" s="95" t="str">
        <f t="shared" si="16"/>
        <v>0</v>
      </c>
      <c r="S242" s="96">
        <f t="shared" si="19"/>
        <v>1.9550000000000001</v>
      </c>
      <c r="T242" s="179"/>
      <c r="U242" s="182"/>
      <c r="V242" s="98"/>
      <c r="W242" s="44"/>
      <c r="X242" s="53"/>
    </row>
    <row r="243" spans="2:24">
      <c r="B243" s="42">
        <v>240</v>
      </c>
      <c r="C243" s="45"/>
      <c r="D243" s="25"/>
      <c r="E243" s="25"/>
      <c r="F243" s="25"/>
      <c r="G243" s="99"/>
      <c r="H243" s="91"/>
      <c r="I243" s="36"/>
      <c r="J243" s="36"/>
      <c r="K243" s="36"/>
      <c r="L243" s="36"/>
      <c r="M243" s="156"/>
      <c r="N243" s="163">
        <f t="shared" si="17"/>
        <v>0</v>
      </c>
      <c r="O243" s="160" t="str">
        <f t="shared" si="15"/>
        <v>-</v>
      </c>
      <c r="P243" s="93"/>
      <c r="Q243" s="94">
        <f t="shared" si="18"/>
        <v>3.91</v>
      </c>
      <c r="R243" s="95" t="str">
        <f t="shared" si="16"/>
        <v>0</v>
      </c>
      <c r="S243" s="96">
        <f t="shared" si="19"/>
        <v>1.9550000000000001</v>
      </c>
      <c r="T243" s="179"/>
      <c r="U243" s="182"/>
      <c r="V243" s="98"/>
      <c r="W243" s="44"/>
      <c r="X243" s="53"/>
    </row>
    <row r="244" spans="2:24">
      <c r="B244" s="42">
        <v>241</v>
      </c>
      <c r="C244" s="45"/>
      <c r="D244" s="25"/>
      <c r="E244" s="25"/>
      <c r="F244" s="25"/>
      <c r="G244" s="99"/>
      <c r="H244" s="91"/>
      <c r="I244" s="36"/>
      <c r="J244" s="36"/>
      <c r="K244" s="36"/>
      <c r="L244" s="36"/>
      <c r="M244" s="156"/>
      <c r="N244" s="163">
        <f t="shared" si="17"/>
        <v>0</v>
      </c>
      <c r="O244" s="160" t="str">
        <f t="shared" si="15"/>
        <v>-</v>
      </c>
      <c r="P244" s="93"/>
      <c r="Q244" s="94">
        <f t="shared" si="18"/>
        <v>3.91</v>
      </c>
      <c r="R244" s="95" t="str">
        <f t="shared" si="16"/>
        <v>0</v>
      </c>
      <c r="S244" s="96">
        <f t="shared" si="19"/>
        <v>1.9550000000000001</v>
      </c>
      <c r="T244" s="179"/>
      <c r="U244" s="182"/>
      <c r="V244" s="98"/>
      <c r="W244" s="44"/>
      <c r="X244" s="53"/>
    </row>
    <row r="245" spans="2:24">
      <c r="B245" s="42">
        <v>242</v>
      </c>
      <c r="C245" s="45"/>
      <c r="D245" s="25"/>
      <c r="E245" s="25"/>
      <c r="F245" s="25"/>
      <c r="G245" s="99"/>
      <c r="H245" s="91"/>
      <c r="I245" s="36"/>
      <c r="J245" s="36"/>
      <c r="K245" s="36"/>
      <c r="L245" s="36"/>
      <c r="M245" s="156"/>
      <c r="N245" s="163">
        <f t="shared" si="17"/>
        <v>0</v>
      </c>
      <c r="O245" s="160" t="str">
        <f t="shared" si="15"/>
        <v>-</v>
      </c>
      <c r="P245" s="93"/>
      <c r="Q245" s="94">
        <f t="shared" si="18"/>
        <v>3.91</v>
      </c>
      <c r="R245" s="95" t="str">
        <f t="shared" si="16"/>
        <v>0</v>
      </c>
      <c r="S245" s="96">
        <f t="shared" si="19"/>
        <v>1.9550000000000001</v>
      </c>
      <c r="T245" s="179"/>
      <c r="U245" s="182"/>
      <c r="V245" s="98"/>
      <c r="W245" s="44"/>
      <c r="X245" s="53"/>
    </row>
    <row r="246" spans="2:24">
      <c r="B246" s="42">
        <v>243</v>
      </c>
      <c r="C246" s="45"/>
      <c r="D246" s="25"/>
      <c r="E246" s="25"/>
      <c r="F246" s="25"/>
      <c r="G246" s="99"/>
      <c r="H246" s="91"/>
      <c r="I246" s="36"/>
      <c r="J246" s="36"/>
      <c r="K246" s="36"/>
      <c r="L246" s="36"/>
      <c r="M246" s="156"/>
      <c r="N246" s="163">
        <f t="shared" si="17"/>
        <v>0</v>
      </c>
      <c r="O246" s="160" t="str">
        <f t="shared" si="15"/>
        <v>-</v>
      </c>
      <c r="P246" s="93"/>
      <c r="Q246" s="94">
        <f t="shared" si="18"/>
        <v>3.91</v>
      </c>
      <c r="R246" s="95" t="str">
        <f t="shared" si="16"/>
        <v>0</v>
      </c>
      <c r="S246" s="96">
        <f t="shared" si="19"/>
        <v>1.9550000000000001</v>
      </c>
      <c r="T246" s="179"/>
      <c r="U246" s="182"/>
      <c r="V246" s="98"/>
      <c r="W246" s="44"/>
      <c r="X246" s="53"/>
    </row>
    <row r="247" spans="2:24">
      <c r="B247" s="42">
        <v>244</v>
      </c>
      <c r="C247" s="45"/>
      <c r="D247" s="25"/>
      <c r="E247" s="25"/>
      <c r="F247" s="25"/>
      <c r="G247" s="99"/>
      <c r="H247" s="91"/>
      <c r="I247" s="36"/>
      <c r="J247" s="36"/>
      <c r="K247" s="36"/>
      <c r="L247" s="36"/>
      <c r="M247" s="156"/>
      <c r="N247" s="163">
        <f t="shared" si="17"/>
        <v>0</v>
      </c>
      <c r="O247" s="160" t="str">
        <f t="shared" si="15"/>
        <v>-</v>
      </c>
      <c r="P247" s="93"/>
      <c r="Q247" s="94">
        <f t="shared" si="18"/>
        <v>3.91</v>
      </c>
      <c r="R247" s="95" t="str">
        <f t="shared" si="16"/>
        <v>0</v>
      </c>
      <c r="S247" s="96">
        <f t="shared" si="19"/>
        <v>1.9550000000000001</v>
      </c>
      <c r="T247" s="179"/>
      <c r="U247" s="182"/>
      <c r="V247" s="98"/>
      <c r="W247" s="44"/>
      <c r="X247" s="53"/>
    </row>
    <row r="248" spans="2:24">
      <c r="B248" s="42">
        <v>245</v>
      </c>
      <c r="C248" s="45"/>
      <c r="D248" s="25"/>
      <c r="E248" s="25"/>
      <c r="F248" s="25"/>
      <c r="G248" s="99"/>
      <c r="H248" s="91"/>
      <c r="I248" s="36"/>
      <c r="J248" s="36"/>
      <c r="K248" s="36"/>
      <c r="L248" s="36"/>
      <c r="M248" s="156"/>
      <c r="N248" s="163">
        <f t="shared" si="17"/>
        <v>0</v>
      </c>
      <c r="O248" s="160" t="str">
        <f t="shared" si="15"/>
        <v>-</v>
      </c>
      <c r="P248" s="93"/>
      <c r="Q248" s="94">
        <f t="shared" si="18"/>
        <v>3.91</v>
      </c>
      <c r="R248" s="95" t="str">
        <f t="shared" si="16"/>
        <v>0</v>
      </c>
      <c r="S248" s="96">
        <f t="shared" si="19"/>
        <v>1.9550000000000001</v>
      </c>
      <c r="T248" s="179"/>
      <c r="U248" s="182"/>
      <c r="V248" s="98"/>
      <c r="W248" s="44"/>
      <c r="X248" s="53"/>
    </row>
    <row r="249" spans="2:24">
      <c r="B249" s="42">
        <v>246</v>
      </c>
      <c r="C249" s="45"/>
      <c r="D249" s="25"/>
      <c r="E249" s="25"/>
      <c r="F249" s="25"/>
      <c r="G249" s="99"/>
      <c r="H249" s="91"/>
      <c r="I249" s="36"/>
      <c r="J249" s="36"/>
      <c r="K249" s="36"/>
      <c r="L249" s="36"/>
      <c r="M249" s="156"/>
      <c r="N249" s="163">
        <f t="shared" si="17"/>
        <v>0</v>
      </c>
      <c r="O249" s="160" t="str">
        <f t="shared" si="15"/>
        <v>-</v>
      </c>
      <c r="P249" s="93"/>
      <c r="Q249" s="94">
        <f t="shared" si="18"/>
        <v>3.91</v>
      </c>
      <c r="R249" s="95" t="str">
        <f t="shared" si="16"/>
        <v>0</v>
      </c>
      <c r="S249" s="96">
        <f t="shared" si="19"/>
        <v>1.9550000000000001</v>
      </c>
      <c r="T249" s="179"/>
      <c r="U249" s="182"/>
      <c r="V249" s="98"/>
      <c r="W249" s="44"/>
      <c r="X249" s="53"/>
    </row>
    <row r="250" spans="2:24">
      <c r="B250" s="42">
        <v>247</v>
      </c>
      <c r="C250" s="45"/>
      <c r="D250" s="25"/>
      <c r="E250" s="25"/>
      <c r="F250" s="25"/>
      <c r="G250" s="99"/>
      <c r="H250" s="91"/>
      <c r="I250" s="36"/>
      <c r="J250" s="36"/>
      <c r="K250" s="36"/>
      <c r="L250" s="36"/>
      <c r="M250" s="156"/>
      <c r="N250" s="163">
        <f t="shared" si="17"/>
        <v>0</v>
      </c>
      <c r="O250" s="160" t="str">
        <f t="shared" si="15"/>
        <v>-</v>
      </c>
      <c r="P250" s="93"/>
      <c r="Q250" s="94">
        <f t="shared" si="18"/>
        <v>3.91</v>
      </c>
      <c r="R250" s="95" t="str">
        <f t="shared" si="16"/>
        <v>0</v>
      </c>
      <c r="S250" s="96">
        <f t="shared" si="19"/>
        <v>1.9550000000000001</v>
      </c>
      <c r="T250" s="179"/>
      <c r="U250" s="182"/>
      <c r="V250" s="98"/>
      <c r="W250" s="44"/>
      <c r="X250" s="53"/>
    </row>
    <row r="251" spans="2:24">
      <c r="B251" s="42">
        <v>248</v>
      </c>
      <c r="C251" s="45"/>
      <c r="D251" s="25"/>
      <c r="E251" s="25"/>
      <c r="F251" s="25"/>
      <c r="G251" s="99"/>
      <c r="H251" s="91"/>
      <c r="I251" s="36"/>
      <c r="J251" s="36"/>
      <c r="K251" s="36"/>
      <c r="L251" s="36"/>
      <c r="M251" s="156"/>
      <c r="N251" s="163">
        <f t="shared" si="17"/>
        <v>0</v>
      </c>
      <c r="O251" s="160" t="str">
        <f t="shared" si="15"/>
        <v>-</v>
      </c>
      <c r="P251" s="93"/>
      <c r="Q251" s="94">
        <f t="shared" si="18"/>
        <v>3.91</v>
      </c>
      <c r="R251" s="95" t="str">
        <f t="shared" si="16"/>
        <v>0</v>
      </c>
      <c r="S251" s="96">
        <f t="shared" si="19"/>
        <v>1.9550000000000001</v>
      </c>
      <c r="T251" s="179"/>
      <c r="U251" s="182"/>
      <c r="V251" s="98"/>
      <c r="W251" s="44"/>
      <c r="X251" s="53"/>
    </row>
    <row r="252" spans="2:24">
      <c r="B252" s="42">
        <v>249</v>
      </c>
      <c r="C252" s="45"/>
      <c r="D252" s="25"/>
      <c r="E252" s="25"/>
      <c r="F252" s="25"/>
      <c r="G252" s="99"/>
      <c r="H252" s="91"/>
      <c r="I252" s="36"/>
      <c r="J252" s="36"/>
      <c r="K252" s="36"/>
      <c r="L252" s="36"/>
      <c r="M252" s="156"/>
      <c r="N252" s="163">
        <f t="shared" si="17"/>
        <v>0</v>
      </c>
      <c r="O252" s="160" t="str">
        <f t="shared" si="15"/>
        <v>-</v>
      </c>
      <c r="P252" s="93"/>
      <c r="Q252" s="94">
        <f t="shared" si="18"/>
        <v>3.91</v>
      </c>
      <c r="R252" s="95" t="str">
        <f t="shared" si="16"/>
        <v>0</v>
      </c>
      <c r="S252" s="96">
        <f t="shared" si="19"/>
        <v>1.9550000000000001</v>
      </c>
      <c r="T252" s="179"/>
      <c r="U252" s="182"/>
      <c r="V252" s="98"/>
      <c r="W252" s="44"/>
      <c r="X252" s="53"/>
    </row>
    <row r="253" spans="2:24">
      <c r="B253" s="42">
        <v>250</v>
      </c>
      <c r="C253" s="45"/>
      <c r="D253" s="25"/>
      <c r="E253" s="25"/>
      <c r="F253" s="25"/>
      <c r="G253" s="99"/>
      <c r="H253" s="91"/>
      <c r="I253" s="36"/>
      <c r="J253" s="36"/>
      <c r="K253" s="36"/>
      <c r="L253" s="36"/>
      <c r="M253" s="156"/>
      <c r="N253" s="163">
        <f t="shared" si="17"/>
        <v>0</v>
      </c>
      <c r="O253" s="160" t="str">
        <f t="shared" si="15"/>
        <v>-</v>
      </c>
      <c r="P253" s="93"/>
      <c r="Q253" s="94">
        <f t="shared" si="18"/>
        <v>3.91</v>
      </c>
      <c r="R253" s="95" t="str">
        <f t="shared" si="16"/>
        <v>0</v>
      </c>
      <c r="S253" s="96">
        <f t="shared" si="19"/>
        <v>1.9550000000000001</v>
      </c>
      <c r="T253" s="179"/>
      <c r="U253" s="182"/>
      <c r="V253" s="98"/>
      <c r="W253" s="44"/>
      <c r="X253" s="53"/>
    </row>
    <row r="254" spans="2:24">
      <c r="B254" s="42">
        <v>251</v>
      </c>
      <c r="C254" s="45"/>
      <c r="D254" s="25"/>
      <c r="E254" s="25"/>
      <c r="F254" s="25"/>
      <c r="G254" s="99"/>
      <c r="H254" s="91"/>
      <c r="I254" s="36"/>
      <c r="J254" s="36"/>
      <c r="K254" s="36"/>
      <c r="L254" s="36"/>
      <c r="M254" s="156"/>
      <c r="N254" s="163">
        <f t="shared" si="17"/>
        <v>0</v>
      </c>
      <c r="O254" s="160" t="str">
        <f t="shared" si="15"/>
        <v>-</v>
      </c>
      <c r="P254" s="93"/>
      <c r="Q254" s="94">
        <f t="shared" si="18"/>
        <v>3.91</v>
      </c>
      <c r="R254" s="95" t="str">
        <f t="shared" si="16"/>
        <v>0</v>
      </c>
      <c r="S254" s="96">
        <f t="shared" si="19"/>
        <v>1.9550000000000001</v>
      </c>
      <c r="T254" s="179"/>
      <c r="U254" s="182"/>
      <c r="V254" s="98"/>
      <c r="W254" s="44"/>
      <c r="X254" s="53"/>
    </row>
    <row r="255" spans="2:24">
      <c r="B255" s="42">
        <v>252</v>
      </c>
      <c r="C255" s="45"/>
      <c r="D255" s="25"/>
      <c r="E255" s="25"/>
      <c r="F255" s="25"/>
      <c r="G255" s="99"/>
      <c r="H255" s="91"/>
      <c r="I255" s="36"/>
      <c r="J255" s="36"/>
      <c r="K255" s="36"/>
      <c r="L255" s="36"/>
      <c r="M255" s="156"/>
      <c r="N255" s="163">
        <f t="shared" si="17"/>
        <v>0</v>
      </c>
      <c r="O255" s="160" t="str">
        <f t="shared" si="15"/>
        <v>-</v>
      </c>
      <c r="P255" s="93"/>
      <c r="Q255" s="94">
        <f t="shared" si="18"/>
        <v>3.91</v>
      </c>
      <c r="R255" s="95" t="str">
        <f t="shared" si="16"/>
        <v>0</v>
      </c>
      <c r="S255" s="96">
        <f t="shared" si="19"/>
        <v>1.9550000000000001</v>
      </c>
      <c r="T255" s="179"/>
      <c r="U255" s="182"/>
      <c r="V255" s="98"/>
      <c r="W255" s="44"/>
      <c r="X255" s="53"/>
    </row>
    <row r="256" spans="2:24">
      <c r="B256" s="42">
        <v>253</v>
      </c>
      <c r="C256" s="45"/>
      <c r="D256" s="25"/>
      <c r="E256" s="25"/>
      <c r="F256" s="25"/>
      <c r="G256" s="99"/>
      <c r="H256" s="91"/>
      <c r="I256" s="36"/>
      <c r="J256" s="36"/>
      <c r="K256" s="36"/>
      <c r="L256" s="36"/>
      <c r="M256" s="156"/>
      <c r="N256" s="163">
        <f t="shared" si="17"/>
        <v>0</v>
      </c>
      <c r="O256" s="160" t="str">
        <f t="shared" si="15"/>
        <v>-</v>
      </c>
      <c r="P256" s="93"/>
      <c r="Q256" s="94">
        <f t="shared" si="18"/>
        <v>3.91</v>
      </c>
      <c r="R256" s="95" t="str">
        <f t="shared" si="16"/>
        <v>0</v>
      </c>
      <c r="S256" s="96">
        <f t="shared" si="19"/>
        <v>1.9550000000000001</v>
      </c>
      <c r="T256" s="179"/>
      <c r="U256" s="182"/>
      <c r="V256" s="98"/>
      <c r="W256" s="44"/>
      <c r="X256" s="53"/>
    </row>
    <row r="257" spans="2:24">
      <c r="B257" s="42">
        <v>254</v>
      </c>
      <c r="C257" s="45"/>
      <c r="D257" s="25"/>
      <c r="E257" s="25"/>
      <c r="F257" s="25"/>
      <c r="G257" s="99"/>
      <c r="H257" s="91"/>
      <c r="I257" s="36"/>
      <c r="J257" s="36"/>
      <c r="K257" s="36"/>
      <c r="L257" s="36"/>
      <c r="M257" s="156"/>
      <c r="N257" s="163">
        <f t="shared" si="17"/>
        <v>0</v>
      </c>
      <c r="O257" s="160" t="str">
        <f t="shared" si="15"/>
        <v>-</v>
      </c>
      <c r="P257" s="93"/>
      <c r="Q257" s="94">
        <f t="shared" si="18"/>
        <v>3.91</v>
      </c>
      <c r="R257" s="95" t="str">
        <f t="shared" si="16"/>
        <v>0</v>
      </c>
      <c r="S257" s="96">
        <f t="shared" si="19"/>
        <v>1.9550000000000001</v>
      </c>
      <c r="T257" s="179"/>
      <c r="U257" s="182"/>
      <c r="V257" s="98"/>
      <c r="W257" s="44"/>
      <c r="X257" s="53"/>
    </row>
    <row r="258" spans="2:24">
      <c r="B258" s="42">
        <v>255</v>
      </c>
      <c r="C258" s="45"/>
      <c r="D258" s="25"/>
      <c r="E258" s="25"/>
      <c r="F258" s="25"/>
      <c r="G258" s="99"/>
      <c r="H258" s="91"/>
      <c r="I258" s="36"/>
      <c r="J258" s="36"/>
      <c r="K258" s="36"/>
      <c r="L258" s="36"/>
      <c r="M258" s="156"/>
      <c r="N258" s="163">
        <f t="shared" si="17"/>
        <v>0</v>
      </c>
      <c r="O258" s="160" t="str">
        <f t="shared" si="15"/>
        <v>-</v>
      </c>
      <c r="P258" s="93"/>
      <c r="Q258" s="94">
        <f t="shared" si="18"/>
        <v>3.91</v>
      </c>
      <c r="R258" s="95" t="str">
        <f t="shared" si="16"/>
        <v>0</v>
      </c>
      <c r="S258" s="96">
        <f t="shared" si="19"/>
        <v>1.9550000000000001</v>
      </c>
      <c r="T258" s="179"/>
      <c r="U258" s="182"/>
      <c r="V258" s="98"/>
      <c r="W258" s="44"/>
      <c r="X258" s="53"/>
    </row>
    <row r="259" spans="2:24">
      <c r="B259" s="42">
        <v>256</v>
      </c>
      <c r="C259" s="45"/>
      <c r="D259" s="25"/>
      <c r="E259" s="25"/>
      <c r="F259" s="25"/>
      <c r="G259" s="99"/>
      <c r="H259" s="91"/>
      <c r="I259" s="36"/>
      <c r="J259" s="36"/>
      <c r="K259" s="36"/>
      <c r="L259" s="36"/>
      <c r="M259" s="156"/>
      <c r="N259" s="163">
        <f t="shared" si="17"/>
        <v>0</v>
      </c>
      <c r="O259" s="160" t="str">
        <f t="shared" si="15"/>
        <v>-</v>
      </c>
      <c r="P259" s="93"/>
      <c r="Q259" s="94">
        <f t="shared" si="18"/>
        <v>3.91</v>
      </c>
      <c r="R259" s="95" t="str">
        <f t="shared" si="16"/>
        <v>0</v>
      </c>
      <c r="S259" s="96">
        <f t="shared" si="19"/>
        <v>1.9550000000000001</v>
      </c>
      <c r="T259" s="179"/>
      <c r="U259" s="182"/>
      <c r="V259" s="98"/>
      <c r="W259" s="44"/>
      <c r="X259" s="53"/>
    </row>
    <row r="260" spans="2:24">
      <c r="B260" s="42">
        <v>257</v>
      </c>
      <c r="C260" s="45"/>
      <c r="D260" s="25"/>
      <c r="E260" s="25"/>
      <c r="F260" s="25"/>
      <c r="G260" s="99"/>
      <c r="H260" s="91"/>
      <c r="I260" s="36"/>
      <c r="J260" s="36"/>
      <c r="K260" s="36"/>
      <c r="L260" s="36"/>
      <c r="M260" s="156"/>
      <c r="N260" s="163">
        <f t="shared" si="17"/>
        <v>0</v>
      </c>
      <c r="O260" s="160" t="str">
        <f t="shared" ref="O260:O323" si="20">IFERROR((N260/G260)*100,"-")</f>
        <v>-</v>
      </c>
      <c r="P260" s="93"/>
      <c r="Q260" s="94">
        <f t="shared" si="18"/>
        <v>3.91</v>
      </c>
      <c r="R260" s="95" t="str">
        <f t="shared" ref="R260:R323" si="21">IFERROR(((P260/G260)*100),"0")</f>
        <v>0</v>
      </c>
      <c r="S260" s="96">
        <f t="shared" si="19"/>
        <v>1.9550000000000001</v>
      </c>
      <c r="T260" s="179"/>
      <c r="U260" s="182"/>
      <c r="V260" s="98"/>
      <c r="W260" s="44"/>
      <c r="X260" s="53"/>
    </row>
    <row r="261" spans="2:24">
      <c r="B261" s="42">
        <v>258</v>
      </c>
      <c r="C261" s="45"/>
      <c r="D261" s="25"/>
      <c r="E261" s="25"/>
      <c r="F261" s="25"/>
      <c r="G261" s="99"/>
      <c r="H261" s="91"/>
      <c r="I261" s="36"/>
      <c r="J261" s="36"/>
      <c r="K261" s="36"/>
      <c r="L261" s="36"/>
      <c r="M261" s="156"/>
      <c r="N261" s="163">
        <f t="shared" si="17"/>
        <v>0</v>
      </c>
      <c r="O261" s="160" t="str">
        <f t="shared" si="20"/>
        <v>-</v>
      </c>
      <c r="P261" s="93"/>
      <c r="Q261" s="94">
        <f t="shared" si="18"/>
        <v>3.91</v>
      </c>
      <c r="R261" s="95" t="str">
        <f t="shared" si="21"/>
        <v>0</v>
      </c>
      <c r="S261" s="96">
        <f t="shared" si="19"/>
        <v>1.9550000000000001</v>
      </c>
      <c r="T261" s="179"/>
      <c r="U261" s="182"/>
      <c r="V261" s="98"/>
      <c r="W261" s="44"/>
      <c r="X261" s="53"/>
    </row>
    <row r="262" spans="2:24">
      <c r="B262" s="42">
        <v>259</v>
      </c>
      <c r="C262" s="45"/>
      <c r="D262" s="25"/>
      <c r="E262" s="25"/>
      <c r="F262" s="25"/>
      <c r="G262" s="99"/>
      <c r="H262" s="91"/>
      <c r="I262" s="36"/>
      <c r="J262" s="36"/>
      <c r="K262" s="36"/>
      <c r="L262" s="36"/>
      <c r="M262" s="156"/>
      <c r="N262" s="163">
        <f t="shared" ref="N262:N325" si="22">M262+I262+K262</f>
        <v>0</v>
      </c>
      <c r="O262" s="160" t="str">
        <f t="shared" si="20"/>
        <v>-</v>
      </c>
      <c r="P262" s="93"/>
      <c r="Q262" s="94">
        <f t="shared" ref="Q262:Q325" si="23">P262+Q261</f>
        <v>3.91</v>
      </c>
      <c r="R262" s="95" t="str">
        <f t="shared" si="21"/>
        <v>0</v>
      </c>
      <c r="S262" s="96">
        <f t="shared" ref="S262:S325" si="24">R262+S261</f>
        <v>1.9550000000000001</v>
      </c>
      <c r="T262" s="179"/>
      <c r="U262" s="182"/>
      <c r="V262" s="98"/>
      <c r="W262" s="44"/>
      <c r="X262" s="53"/>
    </row>
    <row r="263" spans="2:24">
      <c r="B263" s="42">
        <v>260</v>
      </c>
      <c r="C263" s="45"/>
      <c r="D263" s="25"/>
      <c r="E263" s="25"/>
      <c r="F263" s="25"/>
      <c r="G263" s="99"/>
      <c r="H263" s="91"/>
      <c r="I263" s="36"/>
      <c r="J263" s="36"/>
      <c r="K263" s="36"/>
      <c r="L263" s="36"/>
      <c r="M263" s="156"/>
      <c r="N263" s="163">
        <f t="shared" si="22"/>
        <v>0</v>
      </c>
      <c r="O263" s="160" t="str">
        <f t="shared" si="20"/>
        <v>-</v>
      </c>
      <c r="P263" s="93"/>
      <c r="Q263" s="94">
        <f t="shared" si="23"/>
        <v>3.91</v>
      </c>
      <c r="R263" s="95" t="str">
        <f t="shared" si="21"/>
        <v>0</v>
      </c>
      <c r="S263" s="96">
        <f t="shared" si="24"/>
        <v>1.9550000000000001</v>
      </c>
      <c r="T263" s="179"/>
      <c r="U263" s="182"/>
      <c r="V263" s="98"/>
      <c r="W263" s="44"/>
      <c r="X263" s="53"/>
    </row>
    <row r="264" spans="2:24">
      <c r="B264" s="42">
        <v>261</v>
      </c>
      <c r="C264" s="45"/>
      <c r="D264" s="25"/>
      <c r="E264" s="25"/>
      <c r="F264" s="25"/>
      <c r="G264" s="99"/>
      <c r="H264" s="91"/>
      <c r="I264" s="36"/>
      <c r="J264" s="36"/>
      <c r="K264" s="36"/>
      <c r="L264" s="36"/>
      <c r="M264" s="156"/>
      <c r="N264" s="163">
        <f t="shared" si="22"/>
        <v>0</v>
      </c>
      <c r="O264" s="160" t="str">
        <f t="shared" si="20"/>
        <v>-</v>
      </c>
      <c r="P264" s="93"/>
      <c r="Q264" s="94">
        <f t="shared" si="23"/>
        <v>3.91</v>
      </c>
      <c r="R264" s="95" t="str">
        <f t="shared" si="21"/>
        <v>0</v>
      </c>
      <c r="S264" s="96">
        <f t="shared" si="24"/>
        <v>1.9550000000000001</v>
      </c>
      <c r="T264" s="179"/>
      <c r="U264" s="182"/>
      <c r="V264" s="98"/>
      <c r="W264" s="44"/>
      <c r="X264" s="53"/>
    </row>
    <row r="265" spans="2:24">
      <c r="B265" s="42">
        <v>262</v>
      </c>
      <c r="C265" s="45"/>
      <c r="D265" s="25"/>
      <c r="E265" s="25"/>
      <c r="F265" s="25"/>
      <c r="G265" s="99"/>
      <c r="H265" s="91"/>
      <c r="I265" s="36"/>
      <c r="J265" s="36"/>
      <c r="K265" s="36"/>
      <c r="L265" s="36"/>
      <c r="M265" s="156"/>
      <c r="N265" s="163">
        <f t="shared" si="22"/>
        <v>0</v>
      </c>
      <c r="O265" s="160" t="str">
        <f t="shared" si="20"/>
        <v>-</v>
      </c>
      <c r="P265" s="93"/>
      <c r="Q265" s="94">
        <f t="shared" si="23"/>
        <v>3.91</v>
      </c>
      <c r="R265" s="95" t="str">
        <f t="shared" si="21"/>
        <v>0</v>
      </c>
      <c r="S265" s="96">
        <f t="shared" si="24"/>
        <v>1.9550000000000001</v>
      </c>
      <c r="T265" s="179"/>
      <c r="U265" s="182"/>
      <c r="V265" s="98"/>
      <c r="W265" s="44"/>
      <c r="X265" s="53"/>
    </row>
    <row r="266" spans="2:24">
      <c r="B266" s="42">
        <v>263</v>
      </c>
      <c r="C266" s="45"/>
      <c r="D266" s="25"/>
      <c r="E266" s="25"/>
      <c r="F266" s="25"/>
      <c r="G266" s="99"/>
      <c r="H266" s="91"/>
      <c r="I266" s="36"/>
      <c r="J266" s="36"/>
      <c r="K266" s="36"/>
      <c r="L266" s="36"/>
      <c r="M266" s="156"/>
      <c r="N266" s="163">
        <f t="shared" si="22"/>
        <v>0</v>
      </c>
      <c r="O266" s="160" t="str">
        <f t="shared" si="20"/>
        <v>-</v>
      </c>
      <c r="P266" s="93"/>
      <c r="Q266" s="94">
        <f t="shared" si="23"/>
        <v>3.91</v>
      </c>
      <c r="R266" s="95" t="str">
        <f t="shared" si="21"/>
        <v>0</v>
      </c>
      <c r="S266" s="96">
        <f t="shared" si="24"/>
        <v>1.9550000000000001</v>
      </c>
      <c r="T266" s="179"/>
      <c r="U266" s="182"/>
      <c r="V266" s="98"/>
      <c r="W266" s="44"/>
      <c r="X266" s="53"/>
    </row>
    <row r="267" spans="2:24">
      <c r="B267" s="42">
        <v>264</v>
      </c>
      <c r="C267" s="45"/>
      <c r="D267" s="25"/>
      <c r="E267" s="25"/>
      <c r="F267" s="25"/>
      <c r="G267" s="99"/>
      <c r="H267" s="91"/>
      <c r="I267" s="36"/>
      <c r="J267" s="36"/>
      <c r="K267" s="36"/>
      <c r="L267" s="36"/>
      <c r="M267" s="156"/>
      <c r="N267" s="163">
        <f t="shared" si="22"/>
        <v>0</v>
      </c>
      <c r="O267" s="160" t="str">
        <f t="shared" si="20"/>
        <v>-</v>
      </c>
      <c r="P267" s="93"/>
      <c r="Q267" s="94">
        <f t="shared" si="23"/>
        <v>3.91</v>
      </c>
      <c r="R267" s="95" t="str">
        <f t="shared" si="21"/>
        <v>0</v>
      </c>
      <c r="S267" s="96">
        <f t="shared" si="24"/>
        <v>1.9550000000000001</v>
      </c>
      <c r="T267" s="179"/>
      <c r="U267" s="182"/>
      <c r="V267" s="98"/>
      <c r="W267" s="44"/>
      <c r="X267" s="53"/>
    </row>
    <row r="268" spans="2:24">
      <c r="B268" s="42">
        <v>265</v>
      </c>
      <c r="C268" s="45"/>
      <c r="D268" s="25"/>
      <c r="E268" s="25"/>
      <c r="F268" s="25"/>
      <c r="G268" s="99"/>
      <c r="H268" s="91"/>
      <c r="I268" s="36"/>
      <c r="J268" s="36"/>
      <c r="K268" s="36"/>
      <c r="L268" s="36"/>
      <c r="M268" s="156"/>
      <c r="N268" s="163">
        <f t="shared" si="22"/>
        <v>0</v>
      </c>
      <c r="O268" s="160" t="str">
        <f t="shared" si="20"/>
        <v>-</v>
      </c>
      <c r="P268" s="93"/>
      <c r="Q268" s="94">
        <f t="shared" si="23"/>
        <v>3.91</v>
      </c>
      <c r="R268" s="95" t="str">
        <f t="shared" si="21"/>
        <v>0</v>
      </c>
      <c r="S268" s="96">
        <f t="shared" si="24"/>
        <v>1.9550000000000001</v>
      </c>
      <c r="T268" s="179"/>
      <c r="U268" s="182"/>
      <c r="V268" s="98"/>
      <c r="W268" s="44"/>
      <c r="X268" s="53"/>
    </row>
    <row r="269" spans="2:24">
      <c r="B269" s="42">
        <v>266</v>
      </c>
      <c r="C269" s="45"/>
      <c r="D269" s="25"/>
      <c r="E269" s="25"/>
      <c r="F269" s="25"/>
      <c r="G269" s="99"/>
      <c r="H269" s="91"/>
      <c r="I269" s="36"/>
      <c r="J269" s="36"/>
      <c r="K269" s="36"/>
      <c r="L269" s="36"/>
      <c r="M269" s="156"/>
      <c r="N269" s="163">
        <f t="shared" si="22"/>
        <v>0</v>
      </c>
      <c r="O269" s="160" t="str">
        <f t="shared" si="20"/>
        <v>-</v>
      </c>
      <c r="P269" s="93"/>
      <c r="Q269" s="94">
        <f t="shared" si="23"/>
        <v>3.91</v>
      </c>
      <c r="R269" s="95" t="str">
        <f t="shared" si="21"/>
        <v>0</v>
      </c>
      <c r="S269" s="96">
        <f t="shared" si="24"/>
        <v>1.9550000000000001</v>
      </c>
      <c r="T269" s="179"/>
      <c r="U269" s="182"/>
      <c r="V269" s="98"/>
      <c r="W269" s="44"/>
      <c r="X269" s="53"/>
    </row>
    <row r="270" spans="2:24">
      <c r="B270" s="42">
        <v>267</v>
      </c>
      <c r="C270" s="45"/>
      <c r="D270" s="25"/>
      <c r="E270" s="25"/>
      <c r="F270" s="25"/>
      <c r="G270" s="99"/>
      <c r="H270" s="91"/>
      <c r="I270" s="36"/>
      <c r="J270" s="36"/>
      <c r="K270" s="36"/>
      <c r="L270" s="36"/>
      <c r="M270" s="156"/>
      <c r="N270" s="163">
        <f t="shared" si="22"/>
        <v>0</v>
      </c>
      <c r="O270" s="160" t="str">
        <f t="shared" si="20"/>
        <v>-</v>
      </c>
      <c r="P270" s="93"/>
      <c r="Q270" s="94">
        <f t="shared" si="23"/>
        <v>3.91</v>
      </c>
      <c r="R270" s="95" t="str">
        <f t="shared" si="21"/>
        <v>0</v>
      </c>
      <c r="S270" s="96">
        <f t="shared" si="24"/>
        <v>1.9550000000000001</v>
      </c>
      <c r="T270" s="179"/>
      <c r="U270" s="182"/>
      <c r="V270" s="98"/>
      <c r="W270" s="44"/>
      <c r="X270" s="53"/>
    </row>
    <row r="271" spans="2:24">
      <c r="B271" s="42">
        <v>268</v>
      </c>
      <c r="C271" s="45"/>
      <c r="D271" s="25"/>
      <c r="E271" s="25"/>
      <c r="F271" s="25"/>
      <c r="G271" s="99"/>
      <c r="H271" s="91"/>
      <c r="I271" s="36"/>
      <c r="J271" s="36"/>
      <c r="K271" s="36"/>
      <c r="L271" s="36"/>
      <c r="M271" s="156"/>
      <c r="N271" s="163">
        <f t="shared" si="22"/>
        <v>0</v>
      </c>
      <c r="O271" s="160" t="str">
        <f t="shared" si="20"/>
        <v>-</v>
      </c>
      <c r="P271" s="93"/>
      <c r="Q271" s="94">
        <f t="shared" si="23"/>
        <v>3.91</v>
      </c>
      <c r="R271" s="95" t="str">
        <f t="shared" si="21"/>
        <v>0</v>
      </c>
      <c r="S271" s="96">
        <f t="shared" si="24"/>
        <v>1.9550000000000001</v>
      </c>
      <c r="T271" s="179"/>
      <c r="U271" s="182"/>
      <c r="V271" s="98"/>
      <c r="W271" s="44"/>
      <c r="X271" s="53"/>
    </row>
    <row r="272" spans="2:24">
      <c r="B272" s="42">
        <v>269</v>
      </c>
      <c r="C272" s="45"/>
      <c r="D272" s="25"/>
      <c r="E272" s="25"/>
      <c r="F272" s="25"/>
      <c r="G272" s="99"/>
      <c r="H272" s="91"/>
      <c r="I272" s="36"/>
      <c r="J272" s="36"/>
      <c r="K272" s="36"/>
      <c r="L272" s="36"/>
      <c r="M272" s="156"/>
      <c r="N272" s="163">
        <f t="shared" si="22"/>
        <v>0</v>
      </c>
      <c r="O272" s="160" t="str">
        <f t="shared" si="20"/>
        <v>-</v>
      </c>
      <c r="P272" s="93"/>
      <c r="Q272" s="94">
        <f t="shared" si="23"/>
        <v>3.91</v>
      </c>
      <c r="R272" s="95" t="str">
        <f t="shared" si="21"/>
        <v>0</v>
      </c>
      <c r="S272" s="96">
        <f t="shared" si="24"/>
        <v>1.9550000000000001</v>
      </c>
      <c r="T272" s="179"/>
      <c r="U272" s="182"/>
      <c r="V272" s="98"/>
      <c r="W272" s="44"/>
      <c r="X272" s="53"/>
    </row>
    <row r="273" spans="2:24">
      <c r="B273" s="42">
        <v>270</v>
      </c>
      <c r="C273" s="45"/>
      <c r="D273" s="25"/>
      <c r="E273" s="25"/>
      <c r="F273" s="25"/>
      <c r="G273" s="99"/>
      <c r="H273" s="91"/>
      <c r="I273" s="36"/>
      <c r="J273" s="36"/>
      <c r="K273" s="36"/>
      <c r="L273" s="36"/>
      <c r="M273" s="156"/>
      <c r="N273" s="163">
        <f t="shared" si="22"/>
        <v>0</v>
      </c>
      <c r="O273" s="160" t="str">
        <f t="shared" si="20"/>
        <v>-</v>
      </c>
      <c r="P273" s="93"/>
      <c r="Q273" s="94">
        <f t="shared" si="23"/>
        <v>3.91</v>
      </c>
      <c r="R273" s="95" t="str">
        <f t="shared" si="21"/>
        <v>0</v>
      </c>
      <c r="S273" s="96">
        <f t="shared" si="24"/>
        <v>1.9550000000000001</v>
      </c>
      <c r="T273" s="179"/>
      <c r="U273" s="182"/>
      <c r="V273" s="98"/>
      <c r="W273" s="44"/>
      <c r="X273" s="53"/>
    </row>
    <row r="274" spans="2:24">
      <c r="B274" s="42">
        <v>271</v>
      </c>
      <c r="C274" s="45"/>
      <c r="D274" s="25"/>
      <c r="E274" s="25"/>
      <c r="F274" s="25"/>
      <c r="G274" s="99"/>
      <c r="H274" s="91"/>
      <c r="I274" s="36"/>
      <c r="J274" s="36"/>
      <c r="K274" s="36"/>
      <c r="L274" s="36"/>
      <c r="M274" s="156"/>
      <c r="N274" s="163">
        <f t="shared" si="22"/>
        <v>0</v>
      </c>
      <c r="O274" s="160" t="str">
        <f t="shared" si="20"/>
        <v>-</v>
      </c>
      <c r="P274" s="93"/>
      <c r="Q274" s="94">
        <f t="shared" si="23"/>
        <v>3.91</v>
      </c>
      <c r="R274" s="95" t="str">
        <f t="shared" si="21"/>
        <v>0</v>
      </c>
      <c r="S274" s="96">
        <f t="shared" si="24"/>
        <v>1.9550000000000001</v>
      </c>
      <c r="T274" s="179"/>
      <c r="U274" s="182"/>
      <c r="V274" s="98"/>
      <c r="W274" s="44"/>
      <c r="X274" s="53"/>
    </row>
    <row r="275" spans="2:24">
      <c r="B275" s="42">
        <v>272</v>
      </c>
      <c r="C275" s="45"/>
      <c r="D275" s="25"/>
      <c r="E275" s="25"/>
      <c r="F275" s="25"/>
      <c r="G275" s="99"/>
      <c r="H275" s="91"/>
      <c r="I275" s="36"/>
      <c r="J275" s="36"/>
      <c r="K275" s="36"/>
      <c r="L275" s="36"/>
      <c r="M275" s="156"/>
      <c r="N275" s="163">
        <f t="shared" si="22"/>
        <v>0</v>
      </c>
      <c r="O275" s="160" t="str">
        <f t="shared" si="20"/>
        <v>-</v>
      </c>
      <c r="P275" s="93"/>
      <c r="Q275" s="94">
        <f t="shared" si="23"/>
        <v>3.91</v>
      </c>
      <c r="R275" s="95" t="str">
        <f t="shared" si="21"/>
        <v>0</v>
      </c>
      <c r="S275" s="96">
        <f t="shared" si="24"/>
        <v>1.9550000000000001</v>
      </c>
      <c r="T275" s="179"/>
      <c r="U275" s="182"/>
      <c r="V275" s="98"/>
      <c r="W275" s="44"/>
      <c r="X275" s="53"/>
    </row>
    <row r="276" spans="2:24">
      <c r="B276" s="42">
        <v>273</v>
      </c>
      <c r="C276" s="45"/>
      <c r="D276" s="25"/>
      <c r="E276" s="25"/>
      <c r="F276" s="25"/>
      <c r="G276" s="99"/>
      <c r="H276" s="91"/>
      <c r="I276" s="36"/>
      <c r="J276" s="36"/>
      <c r="K276" s="36"/>
      <c r="L276" s="36"/>
      <c r="M276" s="156"/>
      <c r="N276" s="163">
        <f t="shared" si="22"/>
        <v>0</v>
      </c>
      <c r="O276" s="160" t="str">
        <f t="shared" si="20"/>
        <v>-</v>
      </c>
      <c r="P276" s="93"/>
      <c r="Q276" s="94">
        <f t="shared" si="23"/>
        <v>3.91</v>
      </c>
      <c r="R276" s="95" t="str">
        <f t="shared" si="21"/>
        <v>0</v>
      </c>
      <c r="S276" s="96">
        <f t="shared" si="24"/>
        <v>1.9550000000000001</v>
      </c>
      <c r="T276" s="179"/>
      <c r="U276" s="182"/>
      <c r="V276" s="98"/>
      <c r="W276" s="44"/>
      <c r="X276" s="53"/>
    </row>
    <row r="277" spans="2:24">
      <c r="B277" s="42">
        <v>274</v>
      </c>
      <c r="C277" s="45"/>
      <c r="D277" s="25"/>
      <c r="E277" s="25"/>
      <c r="F277" s="25"/>
      <c r="G277" s="99"/>
      <c r="H277" s="91"/>
      <c r="I277" s="36"/>
      <c r="J277" s="36"/>
      <c r="K277" s="36"/>
      <c r="L277" s="36"/>
      <c r="M277" s="156"/>
      <c r="N277" s="163">
        <f t="shared" si="22"/>
        <v>0</v>
      </c>
      <c r="O277" s="160" t="str">
        <f t="shared" si="20"/>
        <v>-</v>
      </c>
      <c r="P277" s="93"/>
      <c r="Q277" s="94">
        <f t="shared" si="23"/>
        <v>3.91</v>
      </c>
      <c r="R277" s="95" t="str">
        <f t="shared" si="21"/>
        <v>0</v>
      </c>
      <c r="S277" s="96">
        <f t="shared" si="24"/>
        <v>1.9550000000000001</v>
      </c>
      <c r="T277" s="179"/>
      <c r="U277" s="182"/>
      <c r="V277" s="98"/>
      <c r="W277" s="44"/>
      <c r="X277" s="53"/>
    </row>
    <row r="278" spans="2:24">
      <c r="B278" s="42">
        <v>275</v>
      </c>
      <c r="C278" s="45"/>
      <c r="D278" s="25"/>
      <c r="E278" s="25"/>
      <c r="F278" s="25"/>
      <c r="G278" s="99"/>
      <c r="H278" s="91"/>
      <c r="I278" s="36"/>
      <c r="J278" s="36"/>
      <c r="K278" s="36"/>
      <c r="L278" s="36"/>
      <c r="M278" s="156"/>
      <c r="N278" s="163">
        <f t="shared" si="22"/>
        <v>0</v>
      </c>
      <c r="O278" s="160" t="str">
        <f t="shared" si="20"/>
        <v>-</v>
      </c>
      <c r="P278" s="93"/>
      <c r="Q278" s="94">
        <f t="shared" si="23"/>
        <v>3.91</v>
      </c>
      <c r="R278" s="95" t="str">
        <f t="shared" si="21"/>
        <v>0</v>
      </c>
      <c r="S278" s="96">
        <f t="shared" si="24"/>
        <v>1.9550000000000001</v>
      </c>
      <c r="T278" s="179"/>
      <c r="U278" s="182"/>
      <c r="V278" s="98"/>
      <c r="W278" s="44"/>
      <c r="X278" s="53"/>
    </row>
    <row r="279" spans="2:24">
      <c r="B279" s="42">
        <v>276</v>
      </c>
      <c r="C279" s="45"/>
      <c r="D279" s="44"/>
      <c r="E279" s="44"/>
      <c r="F279" s="44"/>
      <c r="G279" s="90"/>
      <c r="H279" s="91"/>
      <c r="I279" s="36"/>
      <c r="J279" s="36"/>
      <c r="K279" s="36"/>
      <c r="L279" s="36"/>
      <c r="M279" s="156"/>
      <c r="N279" s="163">
        <f t="shared" si="22"/>
        <v>0</v>
      </c>
      <c r="O279" s="160" t="str">
        <f t="shared" si="20"/>
        <v>-</v>
      </c>
      <c r="P279" s="93"/>
      <c r="Q279" s="94">
        <f t="shared" si="23"/>
        <v>3.91</v>
      </c>
      <c r="R279" s="95" t="str">
        <f t="shared" si="21"/>
        <v>0</v>
      </c>
      <c r="S279" s="96">
        <f t="shared" si="24"/>
        <v>1.9550000000000001</v>
      </c>
      <c r="T279" s="180"/>
      <c r="U279" s="52"/>
      <c r="V279" s="101"/>
      <c r="W279" s="44"/>
      <c r="X279" s="53"/>
    </row>
    <row r="280" spans="2:24">
      <c r="B280" s="42">
        <v>277</v>
      </c>
      <c r="C280" s="45"/>
      <c r="D280" s="44"/>
      <c r="E280" s="44"/>
      <c r="F280" s="44"/>
      <c r="G280" s="90"/>
      <c r="H280" s="91"/>
      <c r="I280" s="36"/>
      <c r="J280" s="36"/>
      <c r="K280" s="36"/>
      <c r="L280" s="36"/>
      <c r="M280" s="156"/>
      <c r="N280" s="163">
        <f t="shared" si="22"/>
        <v>0</v>
      </c>
      <c r="O280" s="160" t="str">
        <f t="shared" si="20"/>
        <v>-</v>
      </c>
      <c r="P280" s="93"/>
      <c r="Q280" s="94">
        <f t="shared" si="23"/>
        <v>3.91</v>
      </c>
      <c r="R280" s="95" t="str">
        <f t="shared" si="21"/>
        <v>0</v>
      </c>
      <c r="S280" s="96">
        <f t="shared" si="24"/>
        <v>1.9550000000000001</v>
      </c>
      <c r="T280" s="180"/>
      <c r="U280" s="52"/>
      <c r="V280" s="101"/>
      <c r="W280" s="25"/>
      <c r="X280" s="53"/>
    </row>
    <row r="281" spans="2:24">
      <c r="B281" s="42">
        <v>278</v>
      </c>
      <c r="C281" s="45"/>
      <c r="D281" s="44"/>
      <c r="E281" s="44"/>
      <c r="F281" s="44"/>
      <c r="G281" s="90"/>
      <c r="H281" s="91"/>
      <c r="I281" s="36"/>
      <c r="J281" s="36"/>
      <c r="K281" s="36"/>
      <c r="L281" s="36"/>
      <c r="M281" s="156"/>
      <c r="N281" s="163">
        <f t="shared" si="22"/>
        <v>0</v>
      </c>
      <c r="O281" s="160" t="str">
        <f t="shared" si="20"/>
        <v>-</v>
      </c>
      <c r="P281" s="93"/>
      <c r="Q281" s="94">
        <f t="shared" si="23"/>
        <v>3.91</v>
      </c>
      <c r="R281" s="95" t="str">
        <f t="shared" si="21"/>
        <v>0</v>
      </c>
      <c r="S281" s="96">
        <f t="shared" si="24"/>
        <v>1.9550000000000001</v>
      </c>
      <c r="T281" s="180"/>
      <c r="U281" s="52"/>
      <c r="V281" s="101"/>
      <c r="W281" s="44"/>
      <c r="X281" s="53"/>
    </row>
    <row r="282" spans="2:24">
      <c r="B282" s="42">
        <v>279</v>
      </c>
      <c r="C282" s="45"/>
      <c r="D282" s="44"/>
      <c r="E282" s="44"/>
      <c r="F282" s="44"/>
      <c r="G282" s="90"/>
      <c r="H282" s="91"/>
      <c r="I282" s="36"/>
      <c r="J282" s="36"/>
      <c r="K282" s="36"/>
      <c r="L282" s="36"/>
      <c r="M282" s="156"/>
      <c r="N282" s="163">
        <f t="shared" si="22"/>
        <v>0</v>
      </c>
      <c r="O282" s="160" t="str">
        <f t="shared" si="20"/>
        <v>-</v>
      </c>
      <c r="P282" s="93"/>
      <c r="Q282" s="94">
        <f t="shared" si="23"/>
        <v>3.91</v>
      </c>
      <c r="R282" s="95" t="str">
        <f t="shared" si="21"/>
        <v>0</v>
      </c>
      <c r="S282" s="96">
        <f t="shared" si="24"/>
        <v>1.9550000000000001</v>
      </c>
      <c r="T282" s="180"/>
      <c r="U282" s="52"/>
      <c r="V282" s="101"/>
      <c r="W282" s="25"/>
      <c r="X282" s="53"/>
    </row>
    <row r="283" spans="2:24">
      <c r="B283" s="42">
        <v>280</v>
      </c>
      <c r="C283" s="45"/>
      <c r="D283" s="44"/>
      <c r="E283" s="44"/>
      <c r="F283" s="44"/>
      <c r="G283" s="90"/>
      <c r="H283" s="91"/>
      <c r="I283" s="36"/>
      <c r="J283" s="36"/>
      <c r="K283" s="36"/>
      <c r="L283" s="36"/>
      <c r="M283" s="156"/>
      <c r="N283" s="163">
        <f t="shared" si="22"/>
        <v>0</v>
      </c>
      <c r="O283" s="160" t="str">
        <f t="shared" si="20"/>
        <v>-</v>
      </c>
      <c r="P283" s="93"/>
      <c r="Q283" s="94">
        <f t="shared" si="23"/>
        <v>3.91</v>
      </c>
      <c r="R283" s="95" t="str">
        <f t="shared" si="21"/>
        <v>0</v>
      </c>
      <c r="S283" s="96">
        <f t="shared" si="24"/>
        <v>1.9550000000000001</v>
      </c>
      <c r="T283" s="180"/>
      <c r="U283" s="52"/>
      <c r="V283" s="101"/>
      <c r="W283" s="25"/>
      <c r="X283" s="53"/>
    </row>
    <row r="284" spans="2:24">
      <c r="B284" s="42">
        <v>281</v>
      </c>
      <c r="C284" s="45"/>
      <c r="D284" s="44"/>
      <c r="E284" s="44"/>
      <c r="F284" s="44"/>
      <c r="G284" s="90"/>
      <c r="H284" s="91"/>
      <c r="I284" s="36"/>
      <c r="J284" s="36"/>
      <c r="K284" s="36"/>
      <c r="L284" s="36"/>
      <c r="M284" s="156"/>
      <c r="N284" s="163">
        <f t="shared" si="22"/>
        <v>0</v>
      </c>
      <c r="O284" s="160" t="str">
        <f t="shared" si="20"/>
        <v>-</v>
      </c>
      <c r="P284" s="93"/>
      <c r="Q284" s="94">
        <f t="shared" si="23"/>
        <v>3.91</v>
      </c>
      <c r="R284" s="95" t="str">
        <f t="shared" si="21"/>
        <v>0</v>
      </c>
      <c r="S284" s="96">
        <f t="shared" si="24"/>
        <v>1.9550000000000001</v>
      </c>
      <c r="T284" s="180"/>
      <c r="U284" s="52"/>
      <c r="V284" s="101"/>
      <c r="W284" s="25"/>
      <c r="X284" s="53"/>
    </row>
    <row r="285" spans="2:24">
      <c r="B285" s="42">
        <v>282</v>
      </c>
      <c r="C285" s="45"/>
      <c r="D285" s="44"/>
      <c r="E285" s="44"/>
      <c r="F285" s="44"/>
      <c r="G285" s="90"/>
      <c r="H285" s="91"/>
      <c r="I285" s="36"/>
      <c r="J285" s="36"/>
      <c r="K285" s="36"/>
      <c r="L285" s="36"/>
      <c r="M285" s="156"/>
      <c r="N285" s="163">
        <f t="shared" si="22"/>
        <v>0</v>
      </c>
      <c r="O285" s="160" t="str">
        <f t="shared" si="20"/>
        <v>-</v>
      </c>
      <c r="P285" s="93"/>
      <c r="Q285" s="94">
        <f t="shared" si="23"/>
        <v>3.91</v>
      </c>
      <c r="R285" s="95" t="str">
        <f t="shared" si="21"/>
        <v>0</v>
      </c>
      <c r="S285" s="96">
        <f t="shared" si="24"/>
        <v>1.9550000000000001</v>
      </c>
      <c r="T285" s="180"/>
      <c r="U285" s="52"/>
      <c r="V285" s="101"/>
      <c r="W285" s="25"/>
      <c r="X285" s="53"/>
    </row>
    <row r="286" spans="2:24">
      <c r="B286" s="42">
        <v>283</v>
      </c>
      <c r="C286" s="45"/>
      <c r="D286" s="44"/>
      <c r="E286" s="44"/>
      <c r="F286" s="44"/>
      <c r="G286" s="90"/>
      <c r="H286" s="91"/>
      <c r="I286" s="36"/>
      <c r="J286" s="36"/>
      <c r="K286" s="36"/>
      <c r="L286" s="36"/>
      <c r="M286" s="156"/>
      <c r="N286" s="163">
        <f t="shared" si="22"/>
        <v>0</v>
      </c>
      <c r="O286" s="160" t="str">
        <f t="shared" si="20"/>
        <v>-</v>
      </c>
      <c r="P286" s="93"/>
      <c r="Q286" s="94">
        <f t="shared" si="23"/>
        <v>3.91</v>
      </c>
      <c r="R286" s="95" t="str">
        <f t="shared" si="21"/>
        <v>0</v>
      </c>
      <c r="S286" s="96">
        <f t="shared" si="24"/>
        <v>1.9550000000000001</v>
      </c>
      <c r="T286" s="180"/>
      <c r="U286" s="52"/>
      <c r="V286" s="101"/>
      <c r="W286" s="44"/>
      <c r="X286" s="53"/>
    </row>
    <row r="287" spans="2:24">
      <c r="B287" s="42">
        <v>284</v>
      </c>
      <c r="C287" s="45"/>
      <c r="D287" s="44"/>
      <c r="E287" s="44"/>
      <c r="F287" s="44"/>
      <c r="G287" s="90"/>
      <c r="H287" s="91"/>
      <c r="I287" s="36"/>
      <c r="J287" s="36"/>
      <c r="K287" s="36"/>
      <c r="L287" s="36"/>
      <c r="M287" s="156"/>
      <c r="N287" s="163">
        <f t="shared" si="22"/>
        <v>0</v>
      </c>
      <c r="O287" s="160" t="str">
        <f t="shared" si="20"/>
        <v>-</v>
      </c>
      <c r="P287" s="93"/>
      <c r="Q287" s="94">
        <f t="shared" si="23"/>
        <v>3.91</v>
      </c>
      <c r="R287" s="95" t="str">
        <f t="shared" si="21"/>
        <v>0</v>
      </c>
      <c r="S287" s="96">
        <f t="shared" si="24"/>
        <v>1.9550000000000001</v>
      </c>
      <c r="T287" s="180"/>
      <c r="U287" s="52"/>
      <c r="V287" s="101"/>
      <c r="W287" s="25"/>
      <c r="X287" s="53"/>
    </row>
    <row r="288" spans="2:24">
      <c r="B288" s="42">
        <v>285</v>
      </c>
      <c r="C288" s="45"/>
      <c r="D288" s="44"/>
      <c r="E288" s="44"/>
      <c r="F288" s="44"/>
      <c r="G288" s="90"/>
      <c r="H288" s="91"/>
      <c r="I288" s="36"/>
      <c r="J288" s="36"/>
      <c r="K288" s="36"/>
      <c r="L288" s="36"/>
      <c r="M288" s="156"/>
      <c r="N288" s="163">
        <f t="shared" si="22"/>
        <v>0</v>
      </c>
      <c r="O288" s="160" t="str">
        <f t="shared" si="20"/>
        <v>-</v>
      </c>
      <c r="P288" s="93"/>
      <c r="Q288" s="94">
        <f t="shared" si="23"/>
        <v>3.91</v>
      </c>
      <c r="R288" s="95" t="str">
        <f t="shared" si="21"/>
        <v>0</v>
      </c>
      <c r="S288" s="96">
        <f t="shared" si="24"/>
        <v>1.9550000000000001</v>
      </c>
      <c r="T288" s="180"/>
      <c r="U288" s="52"/>
      <c r="V288" s="101"/>
      <c r="W288" s="25"/>
      <c r="X288" s="53"/>
    </row>
    <row r="289" spans="2:24">
      <c r="B289" s="42">
        <v>286</v>
      </c>
      <c r="C289" s="45"/>
      <c r="D289" s="44"/>
      <c r="E289" s="44"/>
      <c r="F289" s="44"/>
      <c r="G289" s="90"/>
      <c r="H289" s="91"/>
      <c r="I289" s="36"/>
      <c r="J289" s="36"/>
      <c r="K289" s="36"/>
      <c r="L289" s="36"/>
      <c r="M289" s="156"/>
      <c r="N289" s="163">
        <f t="shared" si="22"/>
        <v>0</v>
      </c>
      <c r="O289" s="160" t="str">
        <f t="shared" si="20"/>
        <v>-</v>
      </c>
      <c r="P289" s="93"/>
      <c r="Q289" s="94">
        <f t="shared" si="23"/>
        <v>3.91</v>
      </c>
      <c r="R289" s="95" t="str">
        <f t="shared" si="21"/>
        <v>0</v>
      </c>
      <c r="S289" s="96">
        <f t="shared" si="24"/>
        <v>1.9550000000000001</v>
      </c>
      <c r="T289" s="180"/>
      <c r="U289" s="52"/>
      <c r="V289" s="101"/>
      <c r="W289" s="25"/>
      <c r="X289" s="53"/>
    </row>
    <row r="290" spans="2:24">
      <c r="B290" s="42">
        <v>287</v>
      </c>
      <c r="C290" s="45"/>
      <c r="D290" s="44"/>
      <c r="E290" s="44"/>
      <c r="F290" s="44"/>
      <c r="G290" s="90"/>
      <c r="H290" s="91"/>
      <c r="I290" s="36"/>
      <c r="J290" s="36"/>
      <c r="K290" s="36"/>
      <c r="L290" s="36"/>
      <c r="M290" s="156"/>
      <c r="N290" s="163">
        <f t="shared" si="22"/>
        <v>0</v>
      </c>
      <c r="O290" s="160" t="str">
        <f t="shared" si="20"/>
        <v>-</v>
      </c>
      <c r="P290" s="93"/>
      <c r="Q290" s="94">
        <f t="shared" si="23"/>
        <v>3.91</v>
      </c>
      <c r="R290" s="95" t="str">
        <f t="shared" si="21"/>
        <v>0</v>
      </c>
      <c r="S290" s="96">
        <f t="shared" si="24"/>
        <v>1.9550000000000001</v>
      </c>
      <c r="T290" s="180"/>
      <c r="U290" s="52"/>
      <c r="V290" s="101"/>
      <c r="W290" s="44"/>
      <c r="X290" s="53"/>
    </row>
    <row r="291" spans="2:24">
      <c r="B291" s="42">
        <v>288</v>
      </c>
      <c r="C291" s="45"/>
      <c r="D291" s="25"/>
      <c r="E291" s="25"/>
      <c r="F291" s="25"/>
      <c r="G291" s="99"/>
      <c r="H291" s="102"/>
      <c r="I291" s="37"/>
      <c r="J291" s="37"/>
      <c r="K291" s="37"/>
      <c r="L291" s="36"/>
      <c r="M291" s="156"/>
      <c r="N291" s="163">
        <f t="shared" si="22"/>
        <v>0</v>
      </c>
      <c r="O291" s="160" t="str">
        <f t="shared" si="20"/>
        <v>-</v>
      </c>
      <c r="P291" s="103"/>
      <c r="Q291" s="94">
        <f t="shared" si="23"/>
        <v>3.91</v>
      </c>
      <c r="R291" s="95" t="str">
        <f t="shared" si="21"/>
        <v>0</v>
      </c>
      <c r="S291" s="96">
        <f t="shared" si="24"/>
        <v>1.9550000000000001</v>
      </c>
      <c r="T291" s="180"/>
      <c r="U291" s="52"/>
      <c r="V291" s="101"/>
      <c r="W291" s="25"/>
      <c r="X291" s="53"/>
    </row>
    <row r="292" spans="2:24">
      <c r="B292" s="42">
        <v>289</v>
      </c>
      <c r="C292" s="45"/>
      <c r="D292" s="25"/>
      <c r="E292" s="25"/>
      <c r="F292" s="25"/>
      <c r="G292" s="99"/>
      <c r="H292" s="91"/>
      <c r="I292" s="36"/>
      <c r="J292" s="36"/>
      <c r="K292" s="36"/>
      <c r="L292" s="36"/>
      <c r="M292" s="156"/>
      <c r="N292" s="163">
        <f t="shared" si="22"/>
        <v>0</v>
      </c>
      <c r="O292" s="160" t="str">
        <f t="shared" si="20"/>
        <v>-</v>
      </c>
      <c r="P292" s="103"/>
      <c r="Q292" s="94">
        <f t="shared" si="23"/>
        <v>3.91</v>
      </c>
      <c r="R292" s="95" t="str">
        <f t="shared" si="21"/>
        <v>0</v>
      </c>
      <c r="S292" s="96">
        <f t="shared" si="24"/>
        <v>1.9550000000000001</v>
      </c>
      <c r="T292" s="180"/>
      <c r="U292" s="52"/>
      <c r="V292" s="101"/>
      <c r="W292" s="44"/>
      <c r="X292" s="53"/>
    </row>
    <row r="293" spans="2:24">
      <c r="B293" s="42">
        <v>290</v>
      </c>
      <c r="C293" s="45"/>
      <c r="D293" s="25"/>
      <c r="E293" s="25"/>
      <c r="F293" s="25"/>
      <c r="G293" s="99"/>
      <c r="H293" s="91"/>
      <c r="I293" s="36"/>
      <c r="J293" s="36"/>
      <c r="K293" s="36"/>
      <c r="L293" s="36"/>
      <c r="M293" s="156"/>
      <c r="N293" s="163">
        <f t="shared" si="22"/>
        <v>0</v>
      </c>
      <c r="O293" s="160" t="str">
        <f t="shared" si="20"/>
        <v>-</v>
      </c>
      <c r="P293" s="103"/>
      <c r="Q293" s="94">
        <f t="shared" si="23"/>
        <v>3.91</v>
      </c>
      <c r="R293" s="95" t="str">
        <f t="shared" si="21"/>
        <v>0</v>
      </c>
      <c r="S293" s="96">
        <f t="shared" si="24"/>
        <v>1.9550000000000001</v>
      </c>
      <c r="T293" s="180"/>
      <c r="U293" s="52"/>
      <c r="V293" s="101"/>
      <c r="W293" s="25"/>
      <c r="X293" s="53"/>
    </row>
    <row r="294" spans="2:24">
      <c r="B294" s="42">
        <v>291</v>
      </c>
      <c r="C294" s="45"/>
      <c r="D294" s="25"/>
      <c r="E294" s="25"/>
      <c r="F294" s="25"/>
      <c r="G294" s="99"/>
      <c r="H294" s="102"/>
      <c r="I294" s="37"/>
      <c r="J294" s="37"/>
      <c r="K294" s="37"/>
      <c r="L294" s="36"/>
      <c r="M294" s="156"/>
      <c r="N294" s="163">
        <f t="shared" si="22"/>
        <v>0</v>
      </c>
      <c r="O294" s="160" t="str">
        <f t="shared" si="20"/>
        <v>-</v>
      </c>
      <c r="P294" s="103"/>
      <c r="Q294" s="94">
        <f t="shared" si="23"/>
        <v>3.91</v>
      </c>
      <c r="R294" s="95" t="str">
        <f t="shared" si="21"/>
        <v>0</v>
      </c>
      <c r="S294" s="96">
        <f t="shared" si="24"/>
        <v>1.9550000000000001</v>
      </c>
      <c r="T294" s="180"/>
      <c r="U294" s="52"/>
      <c r="V294" s="101"/>
      <c r="W294" s="25"/>
      <c r="X294" s="53"/>
    </row>
    <row r="295" spans="2:24">
      <c r="B295" s="42">
        <v>292</v>
      </c>
      <c r="C295" s="45"/>
      <c r="D295" s="25"/>
      <c r="E295" s="25"/>
      <c r="F295" s="25"/>
      <c r="G295" s="99"/>
      <c r="H295" s="91"/>
      <c r="I295" s="36"/>
      <c r="J295" s="36"/>
      <c r="K295" s="36"/>
      <c r="L295" s="36"/>
      <c r="M295" s="156"/>
      <c r="N295" s="163">
        <f t="shared" si="22"/>
        <v>0</v>
      </c>
      <c r="O295" s="160" t="str">
        <f t="shared" si="20"/>
        <v>-</v>
      </c>
      <c r="P295" s="103"/>
      <c r="Q295" s="94">
        <f t="shared" si="23"/>
        <v>3.91</v>
      </c>
      <c r="R295" s="95" t="str">
        <f t="shared" si="21"/>
        <v>0</v>
      </c>
      <c r="S295" s="96">
        <f t="shared" si="24"/>
        <v>1.9550000000000001</v>
      </c>
      <c r="T295" s="180"/>
      <c r="U295" s="52"/>
      <c r="V295" s="101"/>
      <c r="W295" s="25"/>
      <c r="X295" s="53"/>
    </row>
    <row r="296" spans="2:24">
      <c r="B296" s="42">
        <v>293</v>
      </c>
      <c r="C296" s="45"/>
      <c r="D296" s="25"/>
      <c r="E296" s="25"/>
      <c r="F296" s="25"/>
      <c r="G296" s="99"/>
      <c r="H296" s="102"/>
      <c r="I296" s="37"/>
      <c r="J296" s="37"/>
      <c r="K296" s="37"/>
      <c r="L296" s="37"/>
      <c r="M296" s="157"/>
      <c r="N296" s="163">
        <f t="shared" si="22"/>
        <v>0</v>
      </c>
      <c r="O296" s="160" t="str">
        <f t="shared" si="20"/>
        <v>-</v>
      </c>
      <c r="P296" s="103"/>
      <c r="Q296" s="94">
        <f t="shared" si="23"/>
        <v>3.91</v>
      </c>
      <c r="R296" s="95" t="str">
        <f t="shared" si="21"/>
        <v>0</v>
      </c>
      <c r="S296" s="96">
        <f t="shared" si="24"/>
        <v>1.9550000000000001</v>
      </c>
      <c r="T296" s="180"/>
      <c r="U296" s="52"/>
      <c r="V296" s="101"/>
      <c r="W296" s="25"/>
      <c r="X296" s="53"/>
    </row>
    <row r="297" spans="2:24">
      <c r="B297" s="42">
        <v>294</v>
      </c>
      <c r="C297" s="45"/>
      <c r="D297" s="25"/>
      <c r="E297" s="25"/>
      <c r="F297" s="25"/>
      <c r="G297" s="99"/>
      <c r="H297" s="91"/>
      <c r="I297" s="36"/>
      <c r="J297" s="36"/>
      <c r="K297" s="36"/>
      <c r="L297" s="36"/>
      <c r="M297" s="156"/>
      <c r="N297" s="163">
        <f t="shared" si="22"/>
        <v>0</v>
      </c>
      <c r="O297" s="160" t="str">
        <f t="shared" si="20"/>
        <v>-</v>
      </c>
      <c r="P297" s="103"/>
      <c r="Q297" s="94">
        <f t="shared" si="23"/>
        <v>3.91</v>
      </c>
      <c r="R297" s="95" t="str">
        <f t="shared" si="21"/>
        <v>0</v>
      </c>
      <c r="S297" s="96">
        <f t="shared" si="24"/>
        <v>1.9550000000000001</v>
      </c>
      <c r="T297" s="180"/>
      <c r="U297" s="52"/>
      <c r="V297" s="101"/>
      <c r="W297" s="25"/>
      <c r="X297" s="53"/>
    </row>
    <row r="298" spans="2:24">
      <c r="B298" s="42">
        <v>295</v>
      </c>
      <c r="C298" s="45"/>
      <c r="D298" s="25"/>
      <c r="E298" s="25"/>
      <c r="F298" s="25"/>
      <c r="G298" s="99"/>
      <c r="H298" s="91"/>
      <c r="I298" s="36"/>
      <c r="J298" s="36"/>
      <c r="K298" s="36"/>
      <c r="L298" s="36"/>
      <c r="M298" s="156"/>
      <c r="N298" s="163">
        <f t="shared" si="22"/>
        <v>0</v>
      </c>
      <c r="O298" s="160" t="str">
        <f t="shared" si="20"/>
        <v>-</v>
      </c>
      <c r="P298" s="103"/>
      <c r="Q298" s="94">
        <f t="shared" si="23"/>
        <v>3.91</v>
      </c>
      <c r="R298" s="95" t="str">
        <f t="shared" si="21"/>
        <v>0</v>
      </c>
      <c r="S298" s="96">
        <f t="shared" si="24"/>
        <v>1.9550000000000001</v>
      </c>
      <c r="T298" s="180"/>
      <c r="U298" s="52"/>
      <c r="V298" s="101"/>
      <c r="W298" s="44"/>
      <c r="X298" s="53"/>
    </row>
    <row r="299" spans="2:24">
      <c r="B299" s="42">
        <v>296</v>
      </c>
      <c r="C299" s="45"/>
      <c r="D299" s="25"/>
      <c r="E299" s="25"/>
      <c r="F299" s="25"/>
      <c r="G299" s="99"/>
      <c r="H299" s="102"/>
      <c r="I299" s="37"/>
      <c r="J299" s="37"/>
      <c r="K299" s="37"/>
      <c r="L299" s="37"/>
      <c r="M299" s="157"/>
      <c r="N299" s="163">
        <f t="shared" si="22"/>
        <v>0</v>
      </c>
      <c r="O299" s="160" t="str">
        <f t="shared" si="20"/>
        <v>-</v>
      </c>
      <c r="P299" s="103"/>
      <c r="Q299" s="94">
        <f t="shared" si="23"/>
        <v>3.91</v>
      </c>
      <c r="R299" s="95" t="str">
        <f t="shared" si="21"/>
        <v>0</v>
      </c>
      <c r="S299" s="96">
        <f t="shared" si="24"/>
        <v>1.9550000000000001</v>
      </c>
      <c r="T299" s="180"/>
      <c r="U299" s="52"/>
      <c r="V299" s="101"/>
      <c r="W299" s="25"/>
      <c r="X299" s="53"/>
    </row>
    <row r="300" spans="2:24">
      <c r="B300" s="42">
        <v>297</v>
      </c>
      <c r="C300" s="45"/>
      <c r="D300" s="25"/>
      <c r="E300" s="25"/>
      <c r="F300" s="25"/>
      <c r="G300" s="99"/>
      <c r="H300" s="102"/>
      <c r="I300" s="37"/>
      <c r="J300" s="37"/>
      <c r="K300" s="37"/>
      <c r="L300" s="37"/>
      <c r="M300" s="157"/>
      <c r="N300" s="163">
        <f t="shared" si="22"/>
        <v>0</v>
      </c>
      <c r="O300" s="160" t="str">
        <f t="shared" si="20"/>
        <v>-</v>
      </c>
      <c r="P300" s="103"/>
      <c r="Q300" s="94">
        <f t="shared" si="23"/>
        <v>3.91</v>
      </c>
      <c r="R300" s="95" t="str">
        <f t="shared" si="21"/>
        <v>0</v>
      </c>
      <c r="S300" s="96">
        <f t="shared" si="24"/>
        <v>1.9550000000000001</v>
      </c>
      <c r="T300" s="180"/>
      <c r="U300" s="52"/>
      <c r="V300" s="101"/>
      <c r="W300" s="25"/>
      <c r="X300" s="53"/>
    </row>
    <row r="301" spans="2:24">
      <c r="B301" s="42">
        <v>298</v>
      </c>
      <c r="C301" s="45"/>
      <c r="D301" s="25"/>
      <c r="E301" s="25"/>
      <c r="F301" s="25"/>
      <c r="G301" s="99"/>
      <c r="H301" s="102"/>
      <c r="I301" s="37"/>
      <c r="J301" s="37"/>
      <c r="K301" s="37"/>
      <c r="L301" s="37"/>
      <c r="M301" s="157"/>
      <c r="N301" s="163">
        <f t="shared" si="22"/>
        <v>0</v>
      </c>
      <c r="O301" s="160" t="str">
        <f t="shared" si="20"/>
        <v>-</v>
      </c>
      <c r="P301" s="103"/>
      <c r="Q301" s="94">
        <f t="shared" si="23"/>
        <v>3.91</v>
      </c>
      <c r="R301" s="95" t="str">
        <f t="shared" si="21"/>
        <v>0</v>
      </c>
      <c r="S301" s="96">
        <f t="shared" si="24"/>
        <v>1.9550000000000001</v>
      </c>
      <c r="T301" s="180"/>
      <c r="U301" s="52"/>
      <c r="V301" s="101"/>
      <c r="W301" s="25"/>
      <c r="X301" s="53"/>
    </row>
    <row r="302" spans="2:24">
      <c r="B302" s="42">
        <v>299</v>
      </c>
      <c r="C302" s="45"/>
      <c r="D302" s="25"/>
      <c r="E302" s="25"/>
      <c r="F302" s="25"/>
      <c r="G302" s="99"/>
      <c r="H302" s="91"/>
      <c r="I302" s="36"/>
      <c r="J302" s="36"/>
      <c r="K302" s="36"/>
      <c r="L302" s="36"/>
      <c r="M302" s="156"/>
      <c r="N302" s="163">
        <f t="shared" si="22"/>
        <v>0</v>
      </c>
      <c r="O302" s="160" t="str">
        <f t="shared" si="20"/>
        <v>-</v>
      </c>
      <c r="P302" s="103"/>
      <c r="Q302" s="94">
        <f t="shared" si="23"/>
        <v>3.91</v>
      </c>
      <c r="R302" s="95" t="str">
        <f t="shared" si="21"/>
        <v>0</v>
      </c>
      <c r="S302" s="96">
        <f t="shared" si="24"/>
        <v>1.9550000000000001</v>
      </c>
      <c r="T302" s="180"/>
      <c r="U302" s="52"/>
      <c r="V302" s="101"/>
      <c r="W302" s="44"/>
      <c r="X302" s="53"/>
    </row>
    <row r="303" spans="2:24">
      <c r="B303" s="42">
        <v>300</v>
      </c>
      <c r="C303" s="45"/>
      <c r="D303" s="44"/>
      <c r="E303" s="44"/>
      <c r="F303" s="44"/>
      <c r="G303" s="99"/>
      <c r="H303" s="91"/>
      <c r="I303" s="36"/>
      <c r="J303" s="36"/>
      <c r="K303" s="36"/>
      <c r="L303" s="36"/>
      <c r="M303" s="156"/>
      <c r="N303" s="163">
        <f t="shared" si="22"/>
        <v>0</v>
      </c>
      <c r="O303" s="160" t="str">
        <f t="shared" si="20"/>
        <v>-</v>
      </c>
      <c r="P303" s="103"/>
      <c r="Q303" s="94">
        <f t="shared" si="23"/>
        <v>3.91</v>
      </c>
      <c r="R303" s="95" t="str">
        <f t="shared" si="21"/>
        <v>0</v>
      </c>
      <c r="S303" s="96">
        <f t="shared" si="24"/>
        <v>1.9550000000000001</v>
      </c>
      <c r="T303" s="180"/>
      <c r="U303" s="52"/>
      <c r="V303" s="101"/>
      <c r="W303" s="44"/>
      <c r="X303" s="53"/>
    </row>
    <row r="304" spans="2:24">
      <c r="B304" s="42">
        <v>301</v>
      </c>
      <c r="C304" s="45"/>
      <c r="D304" s="25"/>
      <c r="E304" s="25"/>
      <c r="F304" s="25"/>
      <c r="G304" s="99"/>
      <c r="H304" s="91"/>
      <c r="I304" s="36"/>
      <c r="J304" s="36"/>
      <c r="K304" s="36"/>
      <c r="L304" s="36"/>
      <c r="M304" s="156"/>
      <c r="N304" s="163">
        <f t="shared" si="22"/>
        <v>0</v>
      </c>
      <c r="O304" s="160" t="str">
        <f t="shared" si="20"/>
        <v>-</v>
      </c>
      <c r="P304" s="103"/>
      <c r="Q304" s="94">
        <f t="shared" si="23"/>
        <v>3.91</v>
      </c>
      <c r="R304" s="95" t="str">
        <f t="shared" si="21"/>
        <v>0</v>
      </c>
      <c r="S304" s="96">
        <f t="shared" si="24"/>
        <v>1.9550000000000001</v>
      </c>
      <c r="T304" s="180"/>
      <c r="U304" s="52"/>
      <c r="V304" s="101"/>
      <c r="W304" s="25"/>
      <c r="X304" s="53"/>
    </row>
    <row r="305" spans="2:24">
      <c r="B305" s="42">
        <v>302</v>
      </c>
      <c r="C305" s="45"/>
      <c r="D305" s="25"/>
      <c r="E305" s="25"/>
      <c r="F305" s="25"/>
      <c r="G305" s="99"/>
      <c r="H305" s="102"/>
      <c r="I305" s="37"/>
      <c r="J305" s="37"/>
      <c r="K305" s="37"/>
      <c r="L305" s="37"/>
      <c r="M305" s="157"/>
      <c r="N305" s="163">
        <f t="shared" si="22"/>
        <v>0</v>
      </c>
      <c r="O305" s="160" t="str">
        <f t="shared" si="20"/>
        <v>-</v>
      </c>
      <c r="P305" s="103"/>
      <c r="Q305" s="94">
        <f t="shared" si="23"/>
        <v>3.91</v>
      </c>
      <c r="R305" s="95" t="str">
        <f t="shared" si="21"/>
        <v>0</v>
      </c>
      <c r="S305" s="96">
        <f t="shared" si="24"/>
        <v>1.9550000000000001</v>
      </c>
      <c r="T305" s="180"/>
      <c r="U305" s="52"/>
      <c r="V305" s="101"/>
      <c r="W305" s="25"/>
      <c r="X305" s="53"/>
    </row>
    <row r="306" spans="2:24">
      <c r="B306" s="42">
        <v>303</v>
      </c>
      <c r="C306" s="45"/>
      <c r="D306" s="25"/>
      <c r="E306" s="25"/>
      <c r="F306" s="25"/>
      <c r="G306" s="99"/>
      <c r="H306" s="102"/>
      <c r="I306" s="37"/>
      <c r="J306" s="37"/>
      <c r="K306" s="37"/>
      <c r="L306" s="37"/>
      <c r="M306" s="157"/>
      <c r="N306" s="163">
        <f t="shared" si="22"/>
        <v>0</v>
      </c>
      <c r="O306" s="160" t="str">
        <f t="shared" si="20"/>
        <v>-</v>
      </c>
      <c r="P306" s="103"/>
      <c r="Q306" s="94">
        <f t="shared" si="23"/>
        <v>3.91</v>
      </c>
      <c r="R306" s="95" t="str">
        <f t="shared" si="21"/>
        <v>0</v>
      </c>
      <c r="S306" s="96">
        <f t="shared" si="24"/>
        <v>1.9550000000000001</v>
      </c>
      <c r="T306" s="180"/>
      <c r="U306" s="52"/>
      <c r="V306" s="101"/>
      <c r="W306" s="25"/>
      <c r="X306" s="53"/>
    </row>
    <row r="307" spans="2:24">
      <c r="B307" s="42">
        <v>304</v>
      </c>
      <c r="C307" s="45"/>
      <c r="D307" s="25"/>
      <c r="E307" s="25"/>
      <c r="F307" s="25"/>
      <c r="G307" s="99"/>
      <c r="H307" s="91"/>
      <c r="I307" s="36"/>
      <c r="J307" s="36"/>
      <c r="K307" s="36"/>
      <c r="L307" s="36"/>
      <c r="M307" s="156"/>
      <c r="N307" s="163">
        <f t="shared" si="22"/>
        <v>0</v>
      </c>
      <c r="O307" s="160" t="str">
        <f t="shared" si="20"/>
        <v>-</v>
      </c>
      <c r="P307" s="103"/>
      <c r="Q307" s="94">
        <f t="shared" si="23"/>
        <v>3.91</v>
      </c>
      <c r="R307" s="95" t="str">
        <f t="shared" si="21"/>
        <v>0</v>
      </c>
      <c r="S307" s="96">
        <f t="shared" si="24"/>
        <v>1.9550000000000001</v>
      </c>
      <c r="T307" s="180"/>
      <c r="U307" s="52"/>
      <c r="V307" s="101"/>
      <c r="W307" s="44"/>
      <c r="X307" s="53"/>
    </row>
    <row r="308" spans="2:24">
      <c r="B308" s="42">
        <v>305</v>
      </c>
      <c r="C308" s="45"/>
      <c r="D308" s="25"/>
      <c r="E308" s="25"/>
      <c r="F308" s="25"/>
      <c r="G308" s="99"/>
      <c r="H308" s="91"/>
      <c r="I308" s="36"/>
      <c r="J308" s="36"/>
      <c r="K308" s="36"/>
      <c r="L308" s="36"/>
      <c r="M308" s="156"/>
      <c r="N308" s="163">
        <f t="shared" si="22"/>
        <v>0</v>
      </c>
      <c r="O308" s="160" t="str">
        <f t="shared" si="20"/>
        <v>-</v>
      </c>
      <c r="P308" s="103"/>
      <c r="Q308" s="94">
        <f t="shared" si="23"/>
        <v>3.91</v>
      </c>
      <c r="R308" s="95" t="str">
        <f t="shared" si="21"/>
        <v>0</v>
      </c>
      <c r="S308" s="96">
        <f t="shared" si="24"/>
        <v>1.9550000000000001</v>
      </c>
      <c r="T308" s="180"/>
      <c r="U308" s="52"/>
      <c r="V308" s="101"/>
      <c r="W308" s="25"/>
      <c r="X308" s="53"/>
    </row>
    <row r="309" spans="2:24">
      <c r="B309" s="42">
        <v>306</v>
      </c>
      <c r="C309" s="45"/>
      <c r="D309" s="25"/>
      <c r="E309" s="25"/>
      <c r="F309" s="25"/>
      <c r="G309" s="99"/>
      <c r="H309" s="102"/>
      <c r="I309" s="37"/>
      <c r="J309" s="37"/>
      <c r="K309" s="37"/>
      <c r="L309" s="37"/>
      <c r="M309" s="157"/>
      <c r="N309" s="163">
        <f t="shared" si="22"/>
        <v>0</v>
      </c>
      <c r="O309" s="160" t="str">
        <f t="shared" si="20"/>
        <v>-</v>
      </c>
      <c r="P309" s="103"/>
      <c r="Q309" s="94">
        <f t="shared" si="23"/>
        <v>3.91</v>
      </c>
      <c r="R309" s="95" t="str">
        <f t="shared" si="21"/>
        <v>0</v>
      </c>
      <c r="S309" s="96">
        <f t="shared" si="24"/>
        <v>1.9550000000000001</v>
      </c>
      <c r="T309" s="180"/>
      <c r="U309" s="52"/>
      <c r="V309" s="101"/>
      <c r="W309" s="25"/>
      <c r="X309" s="53"/>
    </row>
    <row r="310" spans="2:24">
      <c r="B310" s="42">
        <v>307</v>
      </c>
      <c r="C310" s="45"/>
      <c r="D310" s="25"/>
      <c r="E310" s="25"/>
      <c r="F310" s="25"/>
      <c r="G310" s="99"/>
      <c r="H310" s="91"/>
      <c r="I310" s="36"/>
      <c r="J310" s="36"/>
      <c r="K310" s="36"/>
      <c r="L310" s="36"/>
      <c r="M310" s="156"/>
      <c r="N310" s="163">
        <f t="shared" si="22"/>
        <v>0</v>
      </c>
      <c r="O310" s="160" t="str">
        <f t="shared" si="20"/>
        <v>-</v>
      </c>
      <c r="P310" s="103"/>
      <c r="Q310" s="94">
        <f t="shared" si="23"/>
        <v>3.91</v>
      </c>
      <c r="R310" s="95" t="str">
        <f t="shared" si="21"/>
        <v>0</v>
      </c>
      <c r="S310" s="96">
        <f t="shared" si="24"/>
        <v>1.9550000000000001</v>
      </c>
      <c r="T310" s="180"/>
      <c r="U310" s="52"/>
      <c r="V310" s="101"/>
      <c r="W310" s="25"/>
      <c r="X310" s="53"/>
    </row>
    <row r="311" spans="2:24">
      <c r="B311" s="42">
        <v>308</v>
      </c>
      <c r="C311" s="45"/>
      <c r="D311" s="25"/>
      <c r="E311" s="25"/>
      <c r="F311" s="25"/>
      <c r="G311" s="99"/>
      <c r="H311" s="91"/>
      <c r="I311" s="36"/>
      <c r="J311" s="36"/>
      <c r="K311" s="36"/>
      <c r="L311" s="36"/>
      <c r="M311" s="156"/>
      <c r="N311" s="163">
        <f t="shared" si="22"/>
        <v>0</v>
      </c>
      <c r="O311" s="160" t="str">
        <f t="shared" si="20"/>
        <v>-</v>
      </c>
      <c r="P311" s="103"/>
      <c r="Q311" s="94">
        <f t="shared" si="23"/>
        <v>3.91</v>
      </c>
      <c r="R311" s="95" t="str">
        <f t="shared" si="21"/>
        <v>0</v>
      </c>
      <c r="S311" s="96">
        <f t="shared" si="24"/>
        <v>1.9550000000000001</v>
      </c>
      <c r="T311" s="180"/>
      <c r="U311" s="52"/>
      <c r="V311" s="101"/>
      <c r="W311" s="44"/>
      <c r="X311" s="53"/>
    </row>
    <row r="312" spans="2:24">
      <c r="B312" s="42">
        <v>309</v>
      </c>
      <c r="C312" s="45"/>
      <c r="D312" s="25"/>
      <c r="E312" s="25"/>
      <c r="F312" s="25"/>
      <c r="G312" s="99"/>
      <c r="H312" s="91"/>
      <c r="I312" s="36"/>
      <c r="J312" s="36"/>
      <c r="K312" s="36"/>
      <c r="L312" s="36"/>
      <c r="M312" s="156"/>
      <c r="N312" s="163">
        <f t="shared" si="22"/>
        <v>0</v>
      </c>
      <c r="O312" s="160" t="str">
        <f t="shared" si="20"/>
        <v>-</v>
      </c>
      <c r="P312" s="103"/>
      <c r="Q312" s="94">
        <f t="shared" si="23"/>
        <v>3.91</v>
      </c>
      <c r="R312" s="95" t="str">
        <f t="shared" si="21"/>
        <v>0</v>
      </c>
      <c r="S312" s="96">
        <f t="shared" si="24"/>
        <v>1.9550000000000001</v>
      </c>
      <c r="T312" s="180"/>
      <c r="U312" s="52"/>
      <c r="V312" s="101"/>
      <c r="W312" s="25"/>
      <c r="X312" s="53"/>
    </row>
    <row r="313" spans="2:24">
      <c r="B313" s="42">
        <v>310</v>
      </c>
      <c r="C313" s="45"/>
      <c r="D313" s="25"/>
      <c r="E313" s="25"/>
      <c r="F313" s="25"/>
      <c r="G313" s="99"/>
      <c r="H313" s="91"/>
      <c r="I313" s="36"/>
      <c r="J313" s="36"/>
      <c r="K313" s="36"/>
      <c r="L313" s="36"/>
      <c r="M313" s="156"/>
      <c r="N313" s="163">
        <f t="shared" si="22"/>
        <v>0</v>
      </c>
      <c r="O313" s="160" t="str">
        <f t="shared" si="20"/>
        <v>-</v>
      </c>
      <c r="P313" s="103"/>
      <c r="Q313" s="94">
        <f t="shared" si="23"/>
        <v>3.91</v>
      </c>
      <c r="R313" s="95" t="str">
        <f t="shared" si="21"/>
        <v>0</v>
      </c>
      <c r="S313" s="96">
        <f t="shared" si="24"/>
        <v>1.9550000000000001</v>
      </c>
      <c r="T313" s="180"/>
      <c r="U313" s="52"/>
      <c r="V313" s="101"/>
      <c r="W313" s="25"/>
      <c r="X313" s="53"/>
    </row>
    <row r="314" spans="2:24">
      <c r="B314" s="42">
        <v>311</v>
      </c>
      <c r="C314" s="45"/>
      <c r="D314" s="44"/>
      <c r="E314" s="25"/>
      <c r="F314" s="25"/>
      <c r="G314" s="99"/>
      <c r="H314" s="91"/>
      <c r="I314" s="36"/>
      <c r="J314" s="36"/>
      <c r="K314" s="36"/>
      <c r="L314" s="36"/>
      <c r="M314" s="156"/>
      <c r="N314" s="163">
        <f t="shared" si="22"/>
        <v>0</v>
      </c>
      <c r="O314" s="160" t="str">
        <f t="shared" si="20"/>
        <v>-</v>
      </c>
      <c r="P314" s="103"/>
      <c r="Q314" s="94">
        <f t="shared" si="23"/>
        <v>3.91</v>
      </c>
      <c r="R314" s="95" t="str">
        <f t="shared" si="21"/>
        <v>0</v>
      </c>
      <c r="S314" s="96">
        <f t="shared" si="24"/>
        <v>1.9550000000000001</v>
      </c>
      <c r="T314" s="180"/>
      <c r="U314" s="52"/>
      <c r="V314" s="101"/>
      <c r="W314" s="44"/>
      <c r="X314" s="53"/>
    </row>
    <row r="315" spans="2:24">
      <c r="B315" s="42">
        <v>312</v>
      </c>
      <c r="C315" s="45"/>
      <c r="D315" s="25"/>
      <c r="E315" s="25"/>
      <c r="F315" s="25"/>
      <c r="G315" s="99"/>
      <c r="H315" s="102"/>
      <c r="I315" s="37"/>
      <c r="J315" s="37"/>
      <c r="K315" s="37"/>
      <c r="L315" s="37"/>
      <c r="M315" s="157"/>
      <c r="N315" s="163">
        <f t="shared" si="22"/>
        <v>0</v>
      </c>
      <c r="O315" s="160" t="str">
        <f t="shared" si="20"/>
        <v>-</v>
      </c>
      <c r="P315" s="103"/>
      <c r="Q315" s="94">
        <f t="shared" si="23"/>
        <v>3.91</v>
      </c>
      <c r="R315" s="95" t="str">
        <f t="shared" si="21"/>
        <v>0</v>
      </c>
      <c r="S315" s="96">
        <f t="shared" si="24"/>
        <v>1.9550000000000001</v>
      </c>
      <c r="T315" s="180"/>
      <c r="U315" s="52"/>
      <c r="V315" s="101"/>
      <c r="W315" s="25"/>
      <c r="X315" s="53"/>
    </row>
    <row r="316" spans="2:24">
      <c r="B316" s="42">
        <v>313</v>
      </c>
      <c r="C316" s="45"/>
      <c r="D316" s="25"/>
      <c r="E316" s="25"/>
      <c r="F316" s="25"/>
      <c r="G316" s="99"/>
      <c r="H316" s="102"/>
      <c r="I316" s="37"/>
      <c r="J316" s="37"/>
      <c r="K316" s="37"/>
      <c r="L316" s="37"/>
      <c r="M316" s="157"/>
      <c r="N316" s="163">
        <f t="shared" si="22"/>
        <v>0</v>
      </c>
      <c r="O316" s="160" t="str">
        <f t="shared" si="20"/>
        <v>-</v>
      </c>
      <c r="P316" s="103"/>
      <c r="Q316" s="94">
        <f t="shared" si="23"/>
        <v>3.91</v>
      </c>
      <c r="R316" s="95" t="str">
        <f t="shared" si="21"/>
        <v>0</v>
      </c>
      <c r="S316" s="96">
        <f t="shared" si="24"/>
        <v>1.9550000000000001</v>
      </c>
      <c r="T316" s="180"/>
      <c r="U316" s="52"/>
      <c r="V316" s="101"/>
      <c r="W316" s="25"/>
      <c r="X316" s="53"/>
    </row>
    <row r="317" spans="2:24">
      <c r="B317" s="42">
        <v>314</v>
      </c>
      <c r="C317" s="45"/>
      <c r="D317" s="25"/>
      <c r="E317" s="25"/>
      <c r="F317" s="25"/>
      <c r="G317" s="99"/>
      <c r="H317" s="91"/>
      <c r="I317" s="36"/>
      <c r="J317" s="36"/>
      <c r="K317" s="36"/>
      <c r="L317" s="36"/>
      <c r="M317" s="156"/>
      <c r="N317" s="163">
        <f t="shared" si="22"/>
        <v>0</v>
      </c>
      <c r="O317" s="160" t="str">
        <f t="shared" si="20"/>
        <v>-</v>
      </c>
      <c r="P317" s="103"/>
      <c r="Q317" s="94">
        <f t="shared" si="23"/>
        <v>3.91</v>
      </c>
      <c r="R317" s="95" t="str">
        <f t="shared" si="21"/>
        <v>0</v>
      </c>
      <c r="S317" s="96">
        <f t="shared" si="24"/>
        <v>1.9550000000000001</v>
      </c>
      <c r="T317" s="180"/>
      <c r="U317" s="52"/>
      <c r="V317" s="101"/>
      <c r="W317" s="44"/>
      <c r="X317" s="53"/>
    </row>
    <row r="318" spans="2:24">
      <c r="B318" s="42">
        <v>315</v>
      </c>
      <c r="C318" s="45"/>
      <c r="D318" s="25"/>
      <c r="E318" s="25"/>
      <c r="F318" s="25"/>
      <c r="G318" s="99"/>
      <c r="H318" s="91"/>
      <c r="I318" s="36"/>
      <c r="J318" s="36"/>
      <c r="K318" s="36"/>
      <c r="L318" s="36"/>
      <c r="M318" s="156"/>
      <c r="N318" s="163">
        <f t="shared" si="22"/>
        <v>0</v>
      </c>
      <c r="O318" s="160" t="str">
        <f t="shared" si="20"/>
        <v>-</v>
      </c>
      <c r="P318" s="103"/>
      <c r="Q318" s="94">
        <f t="shared" si="23"/>
        <v>3.91</v>
      </c>
      <c r="R318" s="95" t="str">
        <f t="shared" si="21"/>
        <v>0</v>
      </c>
      <c r="S318" s="96">
        <f t="shared" si="24"/>
        <v>1.9550000000000001</v>
      </c>
      <c r="T318" s="180"/>
      <c r="U318" s="52"/>
      <c r="V318" s="101"/>
      <c r="W318" s="44"/>
      <c r="X318" s="53"/>
    </row>
    <row r="319" spans="2:24">
      <c r="B319" s="42">
        <v>316</v>
      </c>
      <c r="C319" s="45"/>
      <c r="D319" s="25"/>
      <c r="E319" s="25"/>
      <c r="F319" s="25"/>
      <c r="G319" s="99"/>
      <c r="H319" s="102"/>
      <c r="I319" s="37"/>
      <c r="J319" s="37"/>
      <c r="K319" s="37"/>
      <c r="L319" s="36"/>
      <c r="M319" s="156"/>
      <c r="N319" s="163">
        <f t="shared" si="22"/>
        <v>0</v>
      </c>
      <c r="O319" s="160" t="str">
        <f t="shared" si="20"/>
        <v>-</v>
      </c>
      <c r="P319" s="103"/>
      <c r="Q319" s="94">
        <f t="shared" si="23"/>
        <v>3.91</v>
      </c>
      <c r="R319" s="95" t="str">
        <f t="shared" si="21"/>
        <v>0</v>
      </c>
      <c r="S319" s="96">
        <f t="shared" si="24"/>
        <v>1.9550000000000001</v>
      </c>
      <c r="T319" s="180"/>
      <c r="U319" s="52"/>
      <c r="V319" s="101"/>
      <c r="W319" s="25"/>
      <c r="X319" s="53"/>
    </row>
    <row r="320" spans="2:24">
      <c r="B320" s="42">
        <v>317</v>
      </c>
      <c r="C320" s="45"/>
      <c r="D320" s="25"/>
      <c r="E320" s="25"/>
      <c r="F320" s="25"/>
      <c r="G320" s="99"/>
      <c r="H320" s="91"/>
      <c r="I320" s="36"/>
      <c r="J320" s="36"/>
      <c r="K320" s="36"/>
      <c r="L320" s="36"/>
      <c r="M320" s="156"/>
      <c r="N320" s="163">
        <f t="shared" si="22"/>
        <v>0</v>
      </c>
      <c r="O320" s="160" t="str">
        <f t="shared" si="20"/>
        <v>-</v>
      </c>
      <c r="P320" s="103"/>
      <c r="Q320" s="94">
        <f t="shared" si="23"/>
        <v>3.91</v>
      </c>
      <c r="R320" s="95" t="str">
        <f t="shared" si="21"/>
        <v>0</v>
      </c>
      <c r="S320" s="96">
        <f t="shared" si="24"/>
        <v>1.9550000000000001</v>
      </c>
      <c r="T320" s="180"/>
      <c r="U320" s="52"/>
      <c r="V320" s="101"/>
      <c r="W320" s="25"/>
      <c r="X320" s="53"/>
    </row>
    <row r="321" spans="2:24">
      <c r="B321" s="42">
        <v>318</v>
      </c>
      <c r="C321" s="45"/>
      <c r="D321" s="25"/>
      <c r="E321" s="25"/>
      <c r="F321" s="25"/>
      <c r="G321" s="99"/>
      <c r="H321" s="102"/>
      <c r="I321" s="36"/>
      <c r="J321" s="36"/>
      <c r="K321" s="36"/>
      <c r="L321" s="36"/>
      <c r="M321" s="156"/>
      <c r="N321" s="163">
        <f t="shared" si="22"/>
        <v>0</v>
      </c>
      <c r="O321" s="160" t="str">
        <f t="shared" si="20"/>
        <v>-</v>
      </c>
      <c r="P321" s="103"/>
      <c r="Q321" s="94">
        <f t="shared" si="23"/>
        <v>3.91</v>
      </c>
      <c r="R321" s="95" t="str">
        <f t="shared" si="21"/>
        <v>0</v>
      </c>
      <c r="S321" s="96">
        <f t="shared" si="24"/>
        <v>1.9550000000000001</v>
      </c>
      <c r="T321" s="180"/>
      <c r="U321" s="52"/>
      <c r="V321" s="101"/>
      <c r="W321" s="44"/>
      <c r="X321" s="53"/>
    </row>
    <row r="322" spans="2:24">
      <c r="B322" s="42">
        <v>319</v>
      </c>
      <c r="C322" s="45"/>
      <c r="D322" s="25"/>
      <c r="E322" s="25"/>
      <c r="F322" s="25"/>
      <c r="G322" s="99"/>
      <c r="H322" s="91"/>
      <c r="I322" s="36"/>
      <c r="J322" s="36"/>
      <c r="K322" s="36"/>
      <c r="L322" s="36"/>
      <c r="M322" s="156"/>
      <c r="N322" s="163">
        <f t="shared" si="22"/>
        <v>0</v>
      </c>
      <c r="O322" s="160" t="str">
        <f t="shared" si="20"/>
        <v>-</v>
      </c>
      <c r="P322" s="103"/>
      <c r="Q322" s="94">
        <f t="shared" si="23"/>
        <v>3.91</v>
      </c>
      <c r="R322" s="95" t="str">
        <f t="shared" si="21"/>
        <v>0</v>
      </c>
      <c r="S322" s="96">
        <f t="shared" si="24"/>
        <v>1.9550000000000001</v>
      </c>
      <c r="T322" s="180"/>
      <c r="U322" s="52"/>
      <c r="V322" s="101"/>
      <c r="W322" s="44"/>
      <c r="X322" s="53"/>
    </row>
    <row r="323" spans="2:24">
      <c r="B323" s="42">
        <v>320</v>
      </c>
      <c r="C323" s="45"/>
      <c r="D323" s="25"/>
      <c r="E323" s="25"/>
      <c r="F323" s="25"/>
      <c r="G323" s="99"/>
      <c r="H323" s="91"/>
      <c r="I323" s="36"/>
      <c r="J323" s="36"/>
      <c r="K323" s="36"/>
      <c r="L323" s="36"/>
      <c r="M323" s="156"/>
      <c r="N323" s="163">
        <f t="shared" si="22"/>
        <v>0</v>
      </c>
      <c r="O323" s="160" t="str">
        <f t="shared" si="20"/>
        <v>-</v>
      </c>
      <c r="P323" s="103"/>
      <c r="Q323" s="94">
        <f t="shared" si="23"/>
        <v>3.91</v>
      </c>
      <c r="R323" s="95" t="str">
        <f t="shared" si="21"/>
        <v>0</v>
      </c>
      <c r="S323" s="96">
        <f t="shared" si="24"/>
        <v>1.9550000000000001</v>
      </c>
      <c r="T323" s="180"/>
      <c r="U323" s="52"/>
      <c r="V323" s="101"/>
      <c r="W323" s="44"/>
      <c r="X323" s="53"/>
    </row>
    <row r="324" spans="2:24">
      <c r="B324" s="42">
        <v>321</v>
      </c>
      <c r="C324" s="45"/>
      <c r="D324" s="25"/>
      <c r="E324" s="25"/>
      <c r="F324" s="25"/>
      <c r="G324" s="99"/>
      <c r="H324" s="91"/>
      <c r="I324" s="36"/>
      <c r="J324" s="36"/>
      <c r="K324" s="36"/>
      <c r="L324" s="36"/>
      <c r="M324" s="156"/>
      <c r="N324" s="163">
        <f t="shared" si="22"/>
        <v>0</v>
      </c>
      <c r="O324" s="160" t="str">
        <f t="shared" ref="O324:O387" si="25">IFERROR((N324/G324)*100,"-")</f>
        <v>-</v>
      </c>
      <c r="P324" s="103"/>
      <c r="Q324" s="94">
        <f t="shared" si="23"/>
        <v>3.91</v>
      </c>
      <c r="R324" s="95" t="str">
        <f t="shared" ref="R324:R387" si="26">IFERROR(((P324/G324)*100),"0")</f>
        <v>0</v>
      </c>
      <c r="S324" s="96">
        <f t="shared" si="24"/>
        <v>1.9550000000000001</v>
      </c>
      <c r="T324" s="180"/>
      <c r="U324" s="52"/>
      <c r="V324" s="101"/>
      <c r="W324" s="44"/>
      <c r="X324" s="53"/>
    </row>
    <row r="325" spans="2:24">
      <c r="B325" s="42">
        <v>322</v>
      </c>
      <c r="C325" s="45"/>
      <c r="D325" s="25"/>
      <c r="E325" s="25"/>
      <c r="F325" s="25"/>
      <c r="G325" s="99"/>
      <c r="H325" s="102"/>
      <c r="I325" s="37"/>
      <c r="J325" s="37"/>
      <c r="K325" s="37"/>
      <c r="L325" s="37"/>
      <c r="M325" s="157"/>
      <c r="N325" s="163">
        <f t="shared" si="22"/>
        <v>0</v>
      </c>
      <c r="O325" s="160" t="str">
        <f t="shared" si="25"/>
        <v>-</v>
      </c>
      <c r="P325" s="103"/>
      <c r="Q325" s="94">
        <f t="shared" si="23"/>
        <v>3.91</v>
      </c>
      <c r="R325" s="95" t="str">
        <f t="shared" si="26"/>
        <v>0</v>
      </c>
      <c r="S325" s="96">
        <f t="shared" si="24"/>
        <v>1.9550000000000001</v>
      </c>
      <c r="T325" s="180"/>
      <c r="U325" s="52"/>
      <c r="V325" s="101"/>
      <c r="W325" s="25"/>
      <c r="X325" s="53"/>
    </row>
    <row r="326" spans="2:24">
      <c r="B326" s="42">
        <v>323</v>
      </c>
      <c r="C326" s="45"/>
      <c r="D326" s="25"/>
      <c r="E326" s="25"/>
      <c r="F326" s="25"/>
      <c r="G326" s="99"/>
      <c r="H326" s="102"/>
      <c r="I326" s="37"/>
      <c r="J326" s="37"/>
      <c r="K326" s="37"/>
      <c r="L326" s="37"/>
      <c r="M326" s="157"/>
      <c r="N326" s="163">
        <f t="shared" ref="N326:N389" si="27">M326+I326+K326</f>
        <v>0</v>
      </c>
      <c r="O326" s="160" t="str">
        <f t="shared" si="25"/>
        <v>-</v>
      </c>
      <c r="P326" s="103"/>
      <c r="Q326" s="94">
        <f t="shared" ref="Q326:Q389" si="28">P326+Q325</f>
        <v>3.91</v>
      </c>
      <c r="R326" s="95" t="str">
        <f t="shared" si="26"/>
        <v>0</v>
      </c>
      <c r="S326" s="96">
        <f t="shared" ref="S326:S389" si="29">R326+S325</f>
        <v>1.9550000000000001</v>
      </c>
      <c r="T326" s="180"/>
      <c r="U326" s="52"/>
      <c r="V326" s="101"/>
      <c r="W326" s="25"/>
      <c r="X326" s="53"/>
    </row>
    <row r="327" spans="2:24">
      <c r="B327" s="42">
        <v>324</v>
      </c>
      <c r="C327" s="45"/>
      <c r="D327" s="25"/>
      <c r="E327" s="25"/>
      <c r="F327" s="25"/>
      <c r="G327" s="99"/>
      <c r="H327" s="102"/>
      <c r="I327" s="37"/>
      <c r="J327" s="37"/>
      <c r="K327" s="37"/>
      <c r="L327" s="37"/>
      <c r="M327" s="157"/>
      <c r="N327" s="163">
        <f t="shared" si="27"/>
        <v>0</v>
      </c>
      <c r="O327" s="160" t="str">
        <f t="shared" si="25"/>
        <v>-</v>
      </c>
      <c r="P327" s="103"/>
      <c r="Q327" s="94">
        <f t="shared" si="28"/>
        <v>3.91</v>
      </c>
      <c r="R327" s="95" t="str">
        <f t="shared" si="26"/>
        <v>0</v>
      </c>
      <c r="S327" s="96">
        <f t="shared" si="29"/>
        <v>1.9550000000000001</v>
      </c>
      <c r="T327" s="180"/>
      <c r="U327" s="52"/>
      <c r="V327" s="101"/>
      <c r="W327" s="25"/>
      <c r="X327" s="53"/>
    </row>
    <row r="328" spans="2:24">
      <c r="B328" s="42">
        <v>325</v>
      </c>
      <c r="C328" s="45"/>
      <c r="D328" s="25"/>
      <c r="E328" s="25"/>
      <c r="F328" s="25"/>
      <c r="G328" s="99"/>
      <c r="H328" s="102"/>
      <c r="I328" s="37"/>
      <c r="J328" s="37"/>
      <c r="K328" s="37"/>
      <c r="L328" s="37"/>
      <c r="M328" s="157"/>
      <c r="N328" s="163">
        <f t="shared" si="27"/>
        <v>0</v>
      </c>
      <c r="O328" s="160" t="str">
        <f t="shared" si="25"/>
        <v>-</v>
      </c>
      <c r="P328" s="103"/>
      <c r="Q328" s="94">
        <f t="shared" si="28"/>
        <v>3.91</v>
      </c>
      <c r="R328" s="95" t="str">
        <f t="shared" si="26"/>
        <v>0</v>
      </c>
      <c r="S328" s="96">
        <f t="shared" si="29"/>
        <v>1.9550000000000001</v>
      </c>
      <c r="T328" s="180"/>
      <c r="U328" s="52"/>
      <c r="V328" s="101"/>
      <c r="W328" s="25"/>
      <c r="X328" s="53"/>
    </row>
    <row r="329" spans="2:24">
      <c r="B329" s="42">
        <v>326</v>
      </c>
      <c r="C329" s="45"/>
      <c r="D329" s="25"/>
      <c r="E329" s="25"/>
      <c r="F329" s="25"/>
      <c r="G329" s="99"/>
      <c r="H329" s="102"/>
      <c r="I329" s="37"/>
      <c r="J329" s="37"/>
      <c r="K329" s="37"/>
      <c r="L329" s="37"/>
      <c r="M329" s="157"/>
      <c r="N329" s="163">
        <f t="shared" si="27"/>
        <v>0</v>
      </c>
      <c r="O329" s="160" t="str">
        <f t="shared" si="25"/>
        <v>-</v>
      </c>
      <c r="P329" s="103"/>
      <c r="Q329" s="94">
        <f t="shared" si="28"/>
        <v>3.91</v>
      </c>
      <c r="R329" s="95" t="str">
        <f t="shared" si="26"/>
        <v>0</v>
      </c>
      <c r="S329" s="96">
        <f t="shared" si="29"/>
        <v>1.9550000000000001</v>
      </c>
      <c r="T329" s="180"/>
      <c r="U329" s="52"/>
      <c r="V329" s="101"/>
      <c r="W329" s="25"/>
      <c r="X329" s="53"/>
    </row>
    <row r="330" spans="2:24">
      <c r="B330" s="42">
        <v>327</v>
      </c>
      <c r="C330" s="45"/>
      <c r="D330" s="25"/>
      <c r="E330" s="25"/>
      <c r="F330" s="25"/>
      <c r="G330" s="99"/>
      <c r="H330" s="102"/>
      <c r="I330" s="37"/>
      <c r="J330" s="37"/>
      <c r="K330" s="37"/>
      <c r="L330" s="37"/>
      <c r="M330" s="157"/>
      <c r="N330" s="163">
        <f t="shared" si="27"/>
        <v>0</v>
      </c>
      <c r="O330" s="160" t="str">
        <f t="shared" si="25"/>
        <v>-</v>
      </c>
      <c r="P330" s="103"/>
      <c r="Q330" s="94">
        <f t="shared" si="28"/>
        <v>3.91</v>
      </c>
      <c r="R330" s="95" t="str">
        <f t="shared" si="26"/>
        <v>0</v>
      </c>
      <c r="S330" s="96">
        <f t="shared" si="29"/>
        <v>1.9550000000000001</v>
      </c>
      <c r="T330" s="180"/>
      <c r="U330" s="52"/>
      <c r="V330" s="101"/>
      <c r="W330" s="25"/>
      <c r="X330" s="53"/>
    </row>
    <row r="331" spans="2:24">
      <c r="B331" s="42">
        <v>328</v>
      </c>
      <c r="C331" s="45"/>
      <c r="D331" s="25"/>
      <c r="E331" s="25"/>
      <c r="F331" s="25"/>
      <c r="G331" s="99"/>
      <c r="H331" s="91"/>
      <c r="I331" s="36"/>
      <c r="J331" s="36"/>
      <c r="K331" s="36"/>
      <c r="L331" s="36"/>
      <c r="M331" s="156"/>
      <c r="N331" s="163">
        <f t="shared" si="27"/>
        <v>0</v>
      </c>
      <c r="O331" s="160" t="str">
        <f t="shared" si="25"/>
        <v>-</v>
      </c>
      <c r="P331" s="103"/>
      <c r="Q331" s="94">
        <f t="shared" si="28"/>
        <v>3.91</v>
      </c>
      <c r="R331" s="95" t="str">
        <f t="shared" si="26"/>
        <v>0</v>
      </c>
      <c r="S331" s="96">
        <f t="shared" si="29"/>
        <v>1.9550000000000001</v>
      </c>
      <c r="T331" s="180"/>
      <c r="U331" s="52"/>
      <c r="V331" s="101"/>
      <c r="W331" s="25"/>
      <c r="X331" s="53"/>
    </row>
    <row r="332" spans="2:24">
      <c r="B332" s="42">
        <v>329</v>
      </c>
      <c r="C332" s="45"/>
      <c r="D332" s="25"/>
      <c r="E332" s="25"/>
      <c r="F332" s="25"/>
      <c r="G332" s="99"/>
      <c r="H332" s="102"/>
      <c r="I332" s="37"/>
      <c r="J332" s="37"/>
      <c r="K332" s="37"/>
      <c r="L332" s="37"/>
      <c r="M332" s="157"/>
      <c r="N332" s="163">
        <f t="shared" si="27"/>
        <v>0</v>
      </c>
      <c r="O332" s="160" t="str">
        <f t="shared" si="25"/>
        <v>-</v>
      </c>
      <c r="P332" s="103"/>
      <c r="Q332" s="94">
        <f t="shared" si="28"/>
        <v>3.91</v>
      </c>
      <c r="R332" s="95" t="str">
        <f t="shared" si="26"/>
        <v>0</v>
      </c>
      <c r="S332" s="96">
        <f t="shared" si="29"/>
        <v>1.9550000000000001</v>
      </c>
      <c r="T332" s="180"/>
      <c r="U332" s="52"/>
      <c r="V332" s="101"/>
      <c r="W332" s="25"/>
      <c r="X332" s="53"/>
    </row>
    <row r="333" spans="2:24">
      <c r="B333" s="42">
        <v>330</v>
      </c>
      <c r="C333" s="45"/>
      <c r="D333" s="25"/>
      <c r="E333" s="25"/>
      <c r="F333" s="25"/>
      <c r="G333" s="99"/>
      <c r="H333" s="102"/>
      <c r="I333" s="37"/>
      <c r="J333" s="37"/>
      <c r="K333" s="37"/>
      <c r="L333" s="37"/>
      <c r="M333" s="157"/>
      <c r="N333" s="163">
        <f t="shared" si="27"/>
        <v>0</v>
      </c>
      <c r="O333" s="160" t="str">
        <f t="shared" si="25"/>
        <v>-</v>
      </c>
      <c r="P333" s="103"/>
      <c r="Q333" s="94">
        <f t="shared" si="28"/>
        <v>3.91</v>
      </c>
      <c r="R333" s="95" t="str">
        <f t="shared" si="26"/>
        <v>0</v>
      </c>
      <c r="S333" s="96">
        <f t="shared" si="29"/>
        <v>1.9550000000000001</v>
      </c>
      <c r="T333" s="180"/>
      <c r="U333" s="52"/>
      <c r="V333" s="101"/>
      <c r="W333" s="25"/>
      <c r="X333" s="53"/>
    </row>
    <row r="334" spans="2:24">
      <c r="B334" s="42">
        <v>331</v>
      </c>
      <c r="C334" s="45"/>
      <c r="D334" s="25"/>
      <c r="E334" s="25"/>
      <c r="F334" s="25"/>
      <c r="G334" s="99"/>
      <c r="H334" s="91"/>
      <c r="I334" s="36"/>
      <c r="J334" s="36"/>
      <c r="K334" s="36"/>
      <c r="L334" s="36"/>
      <c r="M334" s="156"/>
      <c r="N334" s="163">
        <f t="shared" si="27"/>
        <v>0</v>
      </c>
      <c r="O334" s="160" t="str">
        <f t="shared" si="25"/>
        <v>-</v>
      </c>
      <c r="P334" s="103"/>
      <c r="Q334" s="94">
        <f t="shared" si="28"/>
        <v>3.91</v>
      </c>
      <c r="R334" s="95" t="str">
        <f t="shared" si="26"/>
        <v>0</v>
      </c>
      <c r="S334" s="96">
        <f t="shared" si="29"/>
        <v>1.9550000000000001</v>
      </c>
      <c r="T334" s="180"/>
      <c r="U334" s="52"/>
      <c r="V334" s="101"/>
      <c r="W334" s="25"/>
      <c r="X334" s="53"/>
    </row>
    <row r="335" spans="2:24">
      <c r="B335" s="42">
        <v>332</v>
      </c>
      <c r="C335" s="45"/>
      <c r="D335" s="25"/>
      <c r="E335" s="25"/>
      <c r="F335" s="25"/>
      <c r="G335" s="99"/>
      <c r="H335" s="91"/>
      <c r="I335" s="36"/>
      <c r="J335" s="36"/>
      <c r="K335" s="36"/>
      <c r="L335" s="36"/>
      <c r="M335" s="156"/>
      <c r="N335" s="163">
        <f t="shared" si="27"/>
        <v>0</v>
      </c>
      <c r="O335" s="160" t="str">
        <f t="shared" si="25"/>
        <v>-</v>
      </c>
      <c r="P335" s="103"/>
      <c r="Q335" s="94">
        <f t="shared" si="28"/>
        <v>3.91</v>
      </c>
      <c r="R335" s="95" t="str">
        <f t="shared" si="26"/>
        <v>0</v>
      </c>
      <c r="S335" s="96">
        <f t="shared" si="29"/>
        <v>1.9550000000000001</v>
      </c>
      <c r="T335" s="180"/>
      <c r="U335" s="52"/>
      <c r="V335" s="101"/>
      <c r="W335" s="25"/>
      <c r="X335" s="53"/>
    </row>
    <row r="336" spans="2:24">
      <c r="B336" s="42">
        <v>333</v>
      </c>
      <c r="C336" s="45"/>
      <c r="D336" s="25"/>
      <c r="E336" s="25"/>
      <c r="F336" s="25"/>
      <c r="G336" s="99"/>
      <c r="H336" s="91"/>
      <c r="I336" s="36"/>
      <c r="J336" s="36"/>
      <c r="K336" s="36"/>
      <c r="L336" s="36"/>
      <c r="M336" s="156"/>
      <c r="N336" s="163">
        <f t="shared" si="27"/>
        <v>0</v>
      </c>
      <c r="O336" s="160" t="str">
        <f t="shared" si="25"/>
        <v>-</v>
      </c>
      <c r="P336" s="103"/>
      <c r="Q336" s="94">
        <f t="shared" si="28"/>
        <v>3.91</v>
      </c>
      <c r="R336" s="95" t="str">
        <f t="shared" si="26"/>
        <v>0</v>
      </c>
      <c r="S336" s="96">
        <f t="shared" si="29"/>
        <v>1.9550000000000001</v>
      </c>
      <c r="T336" s="180"/>
      <c r="U336" s="52"/>
      <c r="V336" s="101"/>
      <c r="W336" s="25"/>
      <c r="X336" s="53"/>
    </row>
    <row r="337" spans="2:24">
      <c r="B337" s="42">
        <v>334</v>
      </c>
      <c r="C337" s="45"/>
      <c r="D337" s="25"/>
      <c r="E337" s="25"/>
      <c r="F337" s="25"/>
      <c r="G337" s="99"/>
      <c r="H337" s="91"/>
      <c r="I337" s="36"/>
      <c r="J337" s="36"/>
      <c r="K337" s="36"/>
      <c r="L337" s="36"/>
      <c r="M337" s="156"/>
      <c r="N337" s="163">
        <f t="shared" si="27"/>
        <v>0</v>
      </c>
      <c r="O337" s="160" t="str">
        <f t="shared" si="25"/>
        <v>-</v>
      </c>
      <c r="P337" s="103"/>
      <c r="Q337" s="94">
        <f t="shared" si="28"/>
        <v>3.91</v>
      </c>
      <c r="R337" s="95" t="str">
        <f t="shared" si="26"/>
        <v>0</v>
      </c>
      <c r="S337" s="96">
        <f t="shared" si="29"/>
        <v>1.9550000000000001</v>
      </c>
      <c r="T337" s="180"/>
      <c r="U337" s="52"/>
      <c r="V337" s="101"/>
      <c r="W337" s="44"/>
      <c r="X337" s="53"/>
    </row>
    <row r="338" spans="2:24">
      <c r="B338" s="42">
        <v>335</v>
      </c>
      <c r="C338" s="45"/>
      <c r="D338" s="25"/>
      <c r="E338" s="25"/>
      <c r="F338" s="25"/>
      <c r="G338" s="99"/>
      <c r="H338" s="102"/>
      <c r="I338" s="37"/>
      <c r="J338" s="37"/>
      <c r="K338" s="37"/>
      <c r="L338" s="37"/>
      <c r="M338" s="157"/>
      <c r="N338" s="163">
        <f t="shared" si="27"/>
        <v>0</v>
      </c>
      <c r="O338" s="160" t="str">
        <f t="shared" si="25"/>
        <v>-</v>
      </c>
      <c r="P338" s="103"/>
      <c r="Q338" s="94">
        <f t="shared" si="28"/>
        <v>3.91</v>
      </c>
      <c r="R338" s="95" t="str">
        <f t="shared" si="26"/>
        <v>0</v>
      </c>
      <c r="S338" s="96">
        <f t="shared" si="29"/>
        <v>1.9550000000000001</v>
      </c>
      <c r="T338" s="180"/>
      <c r="U338" s="52"/>
      <c r="V338" s="101"/>
      <c r="W338" s="25"/>
      <c r="X338" s="53"/>
    </row>
    <row r="339" spans="2:24">
      <c r="B339" s="42">
        <v>336</v>
      </c>
      <c r="C339" s="45"/>
      <c r="D339" s="25"/>
      <c r="E339" s="25"/>
      <c r="F339" s="25"/>
      <c r="G339" s="99"/>
      <c r="H339" s="102"/>
      <c r="I339" s="37"/>
      <c r="J339" s="37"/>
      <c r="K339" s="37"/>
      <c r="L339" s="37"/>
      <c r="M339" s="157"/>
      <c r="N339" s="163">
        <f t="shared" si="27"/>
        <v>0</v>
      </c>
      <c r="O339" s="160" t="str">
        <f t="shared" si="25"/>
        <v>-</v>
      </c>
      <c r="P339" s="103"/>
      <c r="Q339" s="94">
        <f t="shared" si="28"/>
        <v>3.91</v>
      </c>
      <c r="R339" s="95" t="str">
        <f t="shared" si="26"/>
        <v>0</v>
      </c>
      <c r="S339" s="96">
        <f t="shared" si="29"/>
        <v>1.9550000000000001</v>
      </c>
      <c r="T339" s="180"/>
      <c r="U339" s="52"/>
      <c r="V339" s="101"/>
      <c r="W339" s="25"/>
      <c r="X339" s="53"/>
    </row>
    <row r="340" spans="2:24">
      <c r="B340" s="42">
        <v>337</v>
      </c>
      <c r="C340" s="45"/>
      <c r="D340" s="25"/>
      <c r="E340" s="25"/>
      <c r="F340" s="25"/>
      <c r="G340" s="99"/>
      <c r="H340" s="91"/>
      <c r="I340" s="36"/>
      <c r="J340" s="36"/>
      <c r="K340" s="36"/>
      <c r="L340" s="36"/>
      <c r="M340" s="156"/>
      <c r="N340" s="163">
        <f t="shared" si="27"/>
        <v>0</v>
      </c>
      <c r="O340" s="160" t="str">
        <f t="shared" si="25"/>
        <v>-</v>
      </c>
      <c r="P340" s="103"/>
      <c r="Q340" s="94">
        <f t="shared" si="28"/>
        <v>3.91</v>
      </c>
      <c r="R340" s="95" t="str">
        <f t="shared" si="26"/>
        <v>0</v>
      </c>
      <c r="S340" s="96">
        <f t="shared" si="29"/>
        <v>1.9550000000000001</v>
      </c>
      <c r="T340" s="180"/>
      <c r="U340" s="52"/>
      <c r="V340" s="101"/>
      <c r="W340" s="25"/>
      <c r="X340" s="53"/>
    </row>
    <row r="341" spans="2:24">
      <c r="B341" s="42">
        <v>338</v>
      </c>
      <c r="C341" s="45"/>
      <c r="D341" s="25"/>
      <c r="E341" s="25"/>
      <c r="F341" s="25"/>
      <c r="G341" s="99"/>
      <c r="H341" s="102"/>
      <c r="I341" s="37"/>
      <c r="J341" s="37"/>
      <c r="K341" s="37"/>
      <c r="L341" s="37"/>
      <c r="M341" s="157"/>
      <c r="N341" s="163">
        <f t="shared" si="27"/>
        <v>0</v>
      </c>
      <c r="O341" s="160" t="str">
        <f t="shared" si="25"/>
        <v>-</v>
      </c>
      <c r="P341" s="103"/>
      <c r="Q341" s="94">
        <f t="shared" si="28"/>
        <v>3.91</v>
      </c>
      <c r="R341" s="95" t="str">
        <f t="shared" si="26"/>
        <v>0</v>
      </c>
      <c r="S341" s="96">
        <f t="shared" si="29"/>
        <v>1.9550000000000001</v>
      </c>
      <c r="T341" s="180"/>
      <c r="U341" s="52"/>
      <c r="V341" s="101"/>
      <c r="W341" s="25"/>
      <c r="X341" s="53"/>
    </row>
    <row r="342" spans="2:24">
      <c r="B342" s="42">
        <v>339</v>
      </c>
      <c r="C342" s="45"/>
      <c r="D342" s="25"/>
      <c r="E342" s="25"/>
      <c r="F342" s="25"/>
      <c r="G342" s="99"/>
      <c r="H342" s="91"/>
      <c r="I342" s="36"/>
      <c r="J342" s="36"/>
      <c r="K342" s="36"/>
      <c r="L342" s="36"/>
      <c r="M342" s="156"/>
      <c r="N342" s="163">
        <f t="shared" si="27"/>
        <v>0</v>
      </c>
      <c r="O342" s="160" t="str">
        <f t="shared" si="25"/>
        <v>-</v>
      </c>
      <c r="P342" s="103"/>
      <c r="Q342" s="94">
        <f t="shared" si="28"/>
        <v>3.91</v>
      </c>
      <c r="R342" s="95" t="str">
        <f t="shared" si="26"/>
        <v>0</v>
      </c>
      <c r="S342" s="96">
        <f t="shared" si="29"/>
        <v>1.9550000000000001</v>
      </c>
      <c r="T342" s="180"/>
      <c r="U342" s="52"/>
      <c r="V342" s="101"/>
      <c r="W342" s="25"/>
      <c r="X342" s="53"/>
    </row>
    <row r="343" spans="2:24">
      <c r="B343" s="42">
        <v>340</v>
      </c>
      <c r="C343" s="45"/>
      <c r="D343" s="25"/>
      <c r="E343" s="25"/>
      <c r="F343" s="25"/>
      <c r="G343" s="99"/>
      <c r="H343" s="102"/>
      <c r="I343" s="37"/>
      <c r="J343" s="37"/>
      <c r="K343" s="37"/>
      <c r="L343" s="37"/>
      <c r="M343" s="157"/>
      <c r="N343" s="163">
        <f t="shared" si="27"/>
        <v>0</v>
      </c>
      <c r="O343" s="160" t="str">
        <f t="shared" si="25"/>
        <v>-</v>
      </c>
      <c r="P343" s="103"/>
      <c r="Q343" s="94">
        <f t="shared" si="28"/>
        <v>3.91</v>
      </c>
      <c r="R343" s="95" t="str">
        <f t="shared" si="26"/>
        <v>0</v>
      </c>
      <c r="S343" s="96">
        <f t="shared" si="29"/>
        <v>1.9550000000000001</v>
      </c>
      <c r="T343" s="180"/>
      <c r="U343" s="52"/>
      <c r="V343" s="101"/>
      <c r="W343" s="25"/>
      <c r="X343" s="53"/>
    </row>
    <row r="344" spans="2:24">
      <c r="B344" s="42">
        <v>341</v>
      </c>
      <c r="C344" s="45"/>
      <c r="D344" s="25"/>
      <c r="E344" s="25"/>
      <c r="F344" s="25"/>
      <c r="G344" s="99"/>
      <c r="H344" s="91"/>
      <c r="I344" s="36"/>
      <c r="J344" s="36"/>
      <c r="K344" s="36"/>
      <c r="L344" s="36"/>
      <c r="M344" s="156"/>
      <c r="N344" s="163">
        <f t="shared" si="27"/>
        <v>0</v>
      </c>
      <c r="O344" s="160" t="str">
        <f t="shared" si="25"/>
        <v>-</v>
      </c>
      <c r="P344" s="103"/>
      <c r="Q344" s="94">
        <f t="shared" si="28"/>
        <v>3.91</v>
      </c>
      <c r="R344" s="95" t="str">
        <f t="shared" si="26"/>
        <v>0</v>
      </c>
      <c r="S344" s="96">
        <f t="shared" si="29"/>
        <v>1.9550000000000001</v>
      </c>
      <c r="T344" s="180"/>
      <c r="U344" s="52"/>
      <c r="V344" s="101"/>
      <c r="W344" s="25"/>
      <c r="X344" s="53"/>
    </row>
    <row r="345" spans="2:24">
      <c r="B345" s="42">
        <v>342</v>
      </c>
      <c r="C345" s="45"/>
      <c r="D345" s="25"/>
      <c r="E345" s="25"/>
      <c r="F345" s="25"/>
      <c r="G345" s="99"/>
      <c r="H345" s="102"/>
      <c r="I345" s="37"/>
      <c r="J345" s="37"/>
      <c r="K345" s="37"/>
      <c r="L345" s="37"/>
      <c r="M345" s="157"/>
      <c r="N345" s="163">
        <f t="shared" si="27"/>
        <v>0</v>
      </c>
      <c r="O345" s="160" t="str">
        <f t="shared" si="25"/>
        <v>-</v>
      </c>
      <c r="P345" s="103"/>
      <c r="Q345" s="94">
        <f t="shared" si="28"/>
        <v>3.91</v>
      </c>
      <c r="R345" s="95" t="str">
        <f t="shared" si="26"/>
        <v>0</v>
      </c>
      <c r="S345" s="96">
        <f t="shared" si="29"/>
        <v>1.9550000000000001</v>
      </c>
      <c r="T345" s="180"/>
      <c r="U345" s="52"/>
      <c r="V345" s="101"/>
      <c r="W345" s="25"/>
      <c r="X345" s="53"/>
    </row>
    <row r="346" spans="2:24">
      <c r="B346" s="42">
        <v>343</v>
      </c>
      <c r="C346" s="45"/>
      <c r="D346" s="25"/>
      <c r="E346" s="25"/>
      <c r="F346" s="25"/>
      <c r="G346" s="99"/>
      <c r="H346" s="91"/>
      <c r="I346" s="36"/>
      <c r="J346" s="36"/>
      <c r="K346" s="36"/>
      <c r="L346" s="36"/>
      <c r="M346" s="156"/>
      <c r="N346" s="163">
        <f t="shared" si="27"/>
        <v>0</v>
      </c>
      <c r="O346" s="160" t="str">
        <f t="shared" si="25"/>
        <v>-</v>
      </c>
      <c r="P346" s="103"/>
      <c r="Q346" s="94">
        <f t="shared" si="28"/>
        <v>3.91</v>
      </c>
      <c r="R346" s="95" t="str">
        <f t="shared" si="26"/>
        <v>0</v>
      </c>
      <c r="S346" s="96">
        <f t="shared" si="29"/>
        <v>1.9550000000000001</v>
      </c>
      <c r="T346" s="180"/>
      <c r="U346" s="52"/>
      <c r="V346" s="101"/>
      <c r="W346" s="25"/>
      <c r="X346" s="53"/>
    </row>
    <row r="347" spans="2:24">
      <c r="B347" s="42">
        <v>344</v>
      </c>
      <c r="C347" s="45"/>
      <c r="D347" s="25"/>
      <c r="E347" s="25"/>
      <c r="F347" s="25"/>
      <c r="G347" s="99"/>
      <c r="H347" s="102"/>
      <c r="I347" s="37"/>
      <c r="J347" s="37"/>
      <c r="K347" s="37"/>
      <c r="L347" s="37"/>
      <c r="M347" s="157"/>
      <c r="N347" s="163">
        <f t="shared" si="27"/>
        <v>0</v>
      </c>
      <c r="O347" s="160" t="str">
        <f t="shared" si="25"/>
        <v>-</v>
      </c>
      <c r="P347" s="103"/>
      <c r="Q347" s="94">
        <f t="shared" si="28"/>
        <v>3.91</v>
      </c>
      <c r="R347" s="95" t="str">
        <f t="shared" si="26"/>
        <v>0</v>
      </c>
      <c r="S347" s="96">
        <f t="shared" si="29"/>
        <v>1.9550000000000001</v>
      </c>
      <c r="T347" s="180"/>
      <c r="U347" s="52"/>
      <c r="V347" s="101"/>
      <c r="W347" s="25"/>
      <c r="X347" s="53"/>
    </row>
    <row r="348" spans="2:24">
      <c r="B348" s="42">
        <v>345</v>
      </c>
      <c r="C348" s="45"/>
      <c r="D348" s="25"/>
      <c r="E348" s="25"/>
      <c r="F348" s="25"/>
      <c r="G348" s="99"/>
      <c r="H348" s="91"/>
      <c r="I348" s="36"/>
      <c r="J348" s="36"/>
      <c r="K348" s="36"/>
      <c r="L348" s="36"/>
      <c r="M348" s="156"/>
      <c r="N348" s="163">
        <f t="shared" si="27"/>
        <v>0</v>
      </c>
      <c r="O348" s="160" t="str">
        <f t="shared" si="25"/>
        <v>-</v>
      </c>
      <c r="P348" s="103"/>
      <c r="Q348" s="94">
        <f t="shared" si="28"/>
        <v>3.91</v>
      </c>
      <c r="R348" s="95" t="str">
        <f t="shared" si="26"/>
        <v>0</v>
      </c>
      <c r="S348" s="96">
        <f t="shared" si="29"/>
        <v>1.9550000000000001</v>
      </c>
      <c r="T348" s="180"/>
      <c r="U348" s="52"/>
      <c r="V348" s="101"/>
      <c r="W348" s="25"/>
      <c r="X348" s="53"/>
    </row>
    <row r="349" spans="2:24">
      <c r="B349" s="42">
        <v>346</v>
      </c>
      <c r="C349" s="45"/>
      <c r="D349" s="25"/>
      <c r="E349" s="25"/>
      <c r="F349" s="25"/>
      <c r="G349" s="99"/>
      <c r="H349" s="91"/>
      <c r="I349" s="36"/>
      <c r="J349" s="36"/>
      <c r="K349" s="36"/>
      <c r="L349" s="36"/>
      <c r="M349" s="156"/>
      <c r="N349" s="163">
        <f t="shared" si="27"/>
        <v>0</v>
      </c>
      <c r="O349" s="160" t="str">
        <f t="shared" si="25"/>
        <v>-</v>
      </c>
      <c r="P349" s="103"/>
      <c r="Q349" s="94">
        <f t="shared" si="28"/>
        <v>3.91</v>
      </c>
      <c r="R349" s="95" t="str">
        <f t="shared" si="26"/>
        <v>0</v>
      </c>
      <c r="S349" s="96">
        <f t="shared" si="29"/>
        <v>1.9550000000000001</v>
      </c>
      <c r="T349" s="180"/>
      <c r="U349" s="52"/>
      <c r="V349" s="101"/>
      <c r="W349" s="25"/>
      <c r="X349" s="53"/>
    </row>
    <row r="350" spans="2:24">
      <c r="B350" s="42">
        <v>347</v>
      </c>
      <c r="C350" s="45"/>
      <c r="D350" s="25"/>
      <c r="E350" s="25"/>
      <c r="F350" s="25"/>
      <c r="G350" s="99"/>
      <c r="H350" s="102"/>
      <c r="I350" s="37"/>
      <c r="J350" s="37"/>
      <c r="K350" s="37"/>
      <c r="L350" s="36"/>
      <c r="M350" s="156"/>
      <c r="N350" s="163">
        <f t="shared" si="27"/>
        <v>0</v>
      </c>
      <c r="O350" s="160" t="str">
        <f t="shared" si="25"/>
        <v>-</v>
      </c>
      <c r="P350" s="103"/>
      <c r="Q350" s="94">
        <f t="shared" si="28"/>
        <v>3.91</v>
      </c>
      <c r="R350" s="95" t="str">
        <f t="shared" si="26"/>
        <v>0</v>
      </c>
      <c r="S350" s="96">
        <f t="shared" si="29"/>
        <v>1.9550000000000001</v>
      </c>
      <c r="T350" s="180"/>
      <c r="U350" s="52"/>
      <c r="V350" s="101"/>
      <c r="W350" s="25"/>
      <c r="X350" s="53"/>
    </row>
    <row r="351" spans="2:24">
      <c r="B351" s="42">
        <v>348</v>
      </c>
      <c r="C351" s="45"/>
      <c r="D351" s="25"/>
      <c r="E351" s="25"/>
      <c r="F351" s="25"/>
      <c r="G351" s="99"/>
      <c r="H351" s="91"/>
      <c r="I351" s="36"/>
      <c r="J351" s="36"/>
      <c r="K351" s="36"/>
      <c r="L351" s="36"/>
      <c r="M351" s="156"/>
      <c r="N351" s="163">
        <f t="shared" si="27"/>
        <v>0</v>
      </c>
      <c r="O351" s="160" t="str">
        <f t="shared" si="25"/>
        <v>-</v>
      </c>
      <c r="P351" s="103"/>
      <c r="Q351" s="94">
        <f t="shared" si="28"/>
        <v>3.91</v>
      </c>
      <c r="R351" s="95" t="str">
        <f t="shared" si="26"/>
        <v>0</v>
      </c>
      <c r="S351" s="96">
        <f t="shared" si="29"/>
        <v>1.9550000000000001</v>
      </c>
      <c r="T351" s="180"/>
      <c r="U351" s="52"/>
      <c r="V351" s="101"/>
      <c r="W351" s="25"/>
      <c r="X351" s="53"/>
    </row>
    <row r="352" spans="2:24">
      <c r="B352" s="42">
        <v>349</v>
      </c>
      <c r="C352" s="45"/>
      <c r="D352" s="44"/>
      <c r="E352" s="25"/>
      <c r="F352" s="25"/>
      <c r="G352" s="99"/>
      <c r="H352" s="102"/>
      <c r="I352" s="37"/>
      <c r="J352" s="37"/>
      <c r="K352" s="37"/>
      <c r="L352" s="37"/>
      <c r="M352" s="157"/>
      <c r="N352" s="163">
        <f t="shared" si="27"/>
        <v>0</v>
      </c>
      <c r="O352" s="160" t="str">
        <f t="shared" si="25"/>
        <v>-</v>
      </c>
      <c r="P352" s="103"/>
      <c r="Q352" s="94">
        <f t="shared" si="28"/>
        <v>3.91</v>
      </c>
      <c r="R352" s="95" t="str">
        <f t="shared" si="26"/>
        <v>0</v>
      </c>
      <c r="S352" s="96">
        <f t="shared" si="29"/>
        <v>1.9550000000000001</v>
      </c>
      <c r="T352" s="180"/>
      <c r="U352" s="52"/>
      <c r="V352" s="101"/>
      <c r="W352" s="25"/>
      <c r="X352" s="53"/>
    </row>
    <row r="353" spans="2:24">
      <c r="B353" s="42">
        <v>350</v>
      </c>
      <c r="C353" s="45"/>
      <c r="D353" s="25"/>
      <c r="E353" s="25"/>
      <c r="F353" s="25"/>
      <c r="G353" s="99"/>
      <c r="H353" s="102"/>
      <c r="I353" s="37"/>
      <c r="J353" s="37"/>
      <c r="K353" s="37"/>
      <c r="L353" s="37"/>
      <c r="M353" s="157"/>
      <c r="N353" s="163">
        <f t="shared" si="27"/>
        <v>0</v>
      </c>
      <c r="O353" s="160" t="str">
        <f t="shared" si="25"/>
        <v>-</v>
      </c>
      <c r="P353" s="103"/>
      <c r="Q353" s="94">
        <f t="shared" si="28"/>
        <v>3.91</v>
      </c>
      <c r="R353" s="95" t="str">
        <f t="shared" si="26"/>
        <v>0</v>
      </c>
      <c r="S353" s="96">
        <f t="shared" si="29"/>
        <v>1.9550000000000001</v>
      </c>
      <c r="T353" s="180"/>
      <c r="U353" s="52"/>
      <c r="V353" s="101"/>
      <c r="W353" s="25"/>
      <c r="X353" s="53"/>
    </row>
    <row r="354" spans="2:24">
      <c r="B354" s="42">
        <v>351</v>
      </c>
      <c r="C354" s="52"/>
      <c r="D354" s="25"/>
      <c r="E354" s="25"/>
      <c r="F354" s="25"/>
      <c r="G354" s="99"/>
      <c r="H354" s="102"/>
      <c r="I354" s="37"/>
      <c r="J354" s="37"/>
      <c r="K354" s="37"/>
      <c r="L354" s="37"/>
      <c r="M354" s="157"/>
      <c r="N354" s="163">
        <f t="shared" si="27"/>
        <v>0</v>
      </c>
      <c r="O354" s="160" t="str">
        <f t="shared" si="25"/>
        <v>-</v>
      </c>
      <c r="P354" s="103"/>
      <c r="Q354" s="94">
        <f t="shared" si="28"/>
        <v>3.91</v>
      </c>
      <c r="R354" s="95" t="str">
        <f t="shared" si="26"/>
        <v>0</v>
      </c>
      <c r="S354" s="96">
        <f t="shared" si="29"/>
        <v>1.9550000000000001</v>
      </c>
      <c r="T354" s="180"/>
      <c r="U354" s="52"/>
      <c r="V354" s="101"/>
      <c r="W354" s="25"/>
      <c r="X354" s="53"/>
    </row>
    <row r="355" spans="2:24">
      <c r="B355" s="42">
        <v>352</v>
      </c>
      <c r="C355" s="52"/>
      <c r="D355" s="25"/>
      <c r="E355" s="25"/>
      <c r="F355" s="25"/>
      <c r="G355" s="99"/>
      <c r="H355" s="102"/>
      <c r="I355" s="37"/>
      <c r="J355" s="37"/>
      <c r="K355" s="37"/>
      <c r="L355" s="37"/>
      <c r="M355" s="157"/>
      <c r="N355" s="163">
        <f t="shared" si="27"/>
        <v>0</v>
      </c>
      <c r="O355" s="160" t="str">
        <f t="shared" si="25"/>
        <v>-</v>
      </c>
      <c r="P355" s="103"/>
      <c r="Q355" s="94">
        <f t="shared" si="28"/>
        <v>3.91</v>
      </c>
      <c r="R355" s="95" t="str">
        <f t="shared" si="26"/>
        <v>0</v>
      </c>
      <c r="S355" s="96">
        <f t="shared" si="29"/>
        <v>1.9550000000000001</v>
      </c>
      <c r="T355" s="180"/>
      <c r="U355" s="52"/>
      <c r="V355" s="101"/>
      <c r="W355" s="25"/>
      <c r="X355" s="53"/>
    </row>
    <row r="356" spans="2:24">
      <c r="B356" s="42">
        <v>353</v>
      </c>
      <c r="C356" s="52"/>
      <c r="D356" s="25"/>
      <c r="E356" s="25"/>
      <c r="F356" s="25"/>
      <c r="G356" s="99"/>
      <c r="H356" s="102"/>
      <c r="I356" s="37"/>
      <c r="J356" s="37"/>
      <c r="K356" s="37"/>
      <c r="L356" s="37"/>
      <c r="M356" s="157"/>
      <c r="N356" s="163">
        <f t="shared" si="27"/>
        <v>0</v>
      </c>
      <c r="O356" s="160" t="str">
        <f t="shared" si="25"/>
        <v>-</v>
      </c>
      <c r="P356" s="103"/>
      <c r="Q356" s="94">
        <f t="shared" si="28"/>
        <v>3.91</v>
      </c>
      <c r="R356" s="95" t="str">
        <f t="shared" si="26"/>
        <v>0</v>
      </c>
      <c r="S356" s="96">
        <f t="shared" si="29"/>
        <v>1.9550000000000001</v>
      </c>
      <c r="T356" s="180"/>
      <c r="U356" s="52"/>
      <c r="V356" s="101"/>
      <c r="W356" s="25"/>
      <c r="X356" s="53"/>
    </row>
    <row r="357" spans="2:24">
      <c r="B357" s="42">
        <v>354</v>
      </c>
      <c r="C357" s="52"/>
      <c r="D357" s="25"/>
      <c r="E357" s="25"/>
      <c r="F357" s="25"/>
      <c r="G357" s="99"/>
      <c r="H357" s="102"/>
      <c r="I357" s="37"/>
      <c r="J357" s="37"/>
      <c r="K357" s="37"/>
      <c r="L357" s="37"/>
      <c r="M357" s="157"/>
      <c r="N357" s="163">
        <f t="shared" si="27"/>
        <v>0</v>
      </c>
      <c r="O357" s="160" t="str">
        <f t="shared" si="25"/>
        <v>-</v>
      </c>
      <c r="P357" s="103"/>
      <c r="Q357" s="94">
        <f t="shared" si="28"/>
        <v>3.91</v>
      </c>
      <c r="R357" s="95" t="str">
        <f t="shared" si="26"/>
        <v>0</v>
      </c>
      <c r="S357" s="96">
        <f t="shared" si="29"/>
        <v>1.9550000000000001</v>
      </c>
      <c r="T357" s="180"/>
      <c r="U357" s="52"/>
      <c r="V357" s="101"/>
      <c r="W357" s="25"/>
      <c r="X357" s="53"/>
    </row>
    <row r="358" spans="2:24">
      <c r="B358" s="42">
        <v>355</v>
      </c>
      <c r="C358" s="52"/>
      <c r="D358" s="25"/>
      <c r="E358" s="25"/>
      <c r="F358" s="25"/>
      <c r="G358" s="99"/>
      <c r="H358" s="102"/>
      <c r="I358" s="37"/>
      <c r="J358" s="37"/>
      <c r="K358" s="37"/>
      <c r="L358" s="37"/>
      <c r="M358" s="157"/>
      <c r="N358" s="163">
        <f t="shared" si="27"/>
        <v>0</v>
      </c>
      <c r="O358" s="160" t="str">
        <f t="shared" si="25"/>
        <v>-</v>
      </c>
      <c r="P358" s="103"/>
      <c r="Q358" s="94">
        <f t="shared" si="28"/>
        <v>3.91</v>
      </c>
      <c r="R358" s="95" t="str">
        <f t="shared" si="26"/>
        <v>0</v>
      </c>
      <c r="S358" s="96">
        <f t="shared" si="29"/>
        <v>1.9550000000000001</v>
      </c>
      <c r="T358" s="180"/>
      <c r="U358" s="52"/>
      <c r="V358" s="101"/>
      <c r="W358" s="25"/>
      <c r="X358" s="53"/>
    </row>
    <row r="359" spans="2:24">
      <c r="B359" s="42">
        <v>356</v>
      </c>
      <c r="C359" s="52"/>
      <c r="D359" s="25"/>
      <c r="E359" s="25"/>
      <c r="F359" s="25"/>
      <c r="G359" s="99"/>
      <c r="H359" s="102"/>
      <c r="I359" s="37"/>
      <c r="J359" s="37"/>
      <c r="K359" s="37"/>
      <c r="L359" s="37"/>
      <c r="M359" s="157"/>
      <c r="N359" s="163">
        <f t="shared" si="27"/>
        <v>0</v>
      </c>
      <c r="O359" s="160" t="str">
        <f t="shared" si="25"/>
        <v>-</v>
      </c>
      <c r="P359" s="103"/>
      <c r="Q359" s="94">
        <f t="shared" si="28"/>
        <v>3.91</v>
      </c>
      <c r="R359" s="95" t="str">
        <f t="shared" si="26"/>
        <v>0</v>
      </c>
      <c r="S359" s="96">
        <f t="shared" si="29"/>
        <v>1.9550000000000001</v>
      </c>
      <c r="T359" s="180"/>
      <c r="U359" s="52"/>
      <c r="V359" s="101"/>
      <c r="W359" s="25"/>
      <c r="X359" s="53"/>
    </row>
    <row r="360" spans="2:24">
      <c r="B360" s="42">
        <v>357</v>
      </c>
      <c r="C360" s="52"/>
      <c r="D360" s="25"/>
      <c r="E360" s="25"/>
      <c r="F360" s="25"/>
      <c r="G360" s="99"/>
      <c r="H360" s="102"/>
      <c r="I360" s="37"/>
      <c r="J360" s="37"/>
      <c r="K360" s="37"/>
      <c r="L360" s="37"/>
      <c r="M360" s="157"/>
      <c r="N360" s="163">
        <f t="shared" si="27"/>
        <v>0</v>
      </c>
      <c r="O360" s="160" t="str">
        <f t="shared" si="25"/>
        <v>-</v>
      </c>
      <c r="P360" s="103"/>
      <c r="Q360" s="94">
        <f t="shared" si="28"/>
        <v>3.91</v>
      </c>
      <c r="R360" s="95" t="str">
        <f t="shared" si="26"/>
        <v>0</v>
      </c>
      <c r="S360" s="96">
        <f t="shared" si="29"/>
        <v>1.9550000000000001</v>
      </c>
      <c r="T360" s="180"/>
      <c r="U360" s="52"/>
      <c r="V360" s="101"/>
      <c r="W360" s="25"/>
      <c r="X360" s="53"/>
    </row>
    <row r="361" spans="2:24">
      <c r="B361" s="42">
        <v>358</v>
      </c>
      <c r="C361" s="52"/>
      <c r="D361" s="25"/>
      <c r="E361" s="25"/>
      <c r="F361" s="25"/>
      <c r="G361" s="99"/>
      <c r="H361" s="102"/>
      <c r="I361" s="37"/>
      <c r="J361" s="37"/>
      <c r="K361" s="37"/>
      <c r="L361" s="37"/>
      <c r="M361" s="157"/>
      <c r="N361" s="163">
        <f t="shared" si="27"/>
        <v>0</v>
      </c>
      <c r="O361" s="160" t="str">
        <f t="shared" si="25"/>
        <v>-</v>
      </c>
      <c r="P361" s="103"/>
      <c r="Q361" s="94">
        <f t="shared" si="28"/>
        <v>3.91</v>
      </c>
      <c r="R361" s="95" t="str">
        <f t="shared" si="26"/>
        <v>0</v>
      </c>
      <c r="S361" s="96">
        <f t="shared" si="29"/>
        <v>1.9550000000000001</v>
      </c>
      <c r="T361" s="180"/>
      <c r="U361" s="52"/>
      <c r="V361" s="101"/>
      <c r="W361" s="25"/>
      <c r="X361" s="53"/>
    </row>
    <row r="362" spans="2:24">
      <c r="B362" s="42">
        <v>359</v>
      </c>
      <c r="C362" s="52"/>
      <c r="D362" s="25"/>
      <c r="E362" s="25"/>
      <c r="F362" s="25"/>
      <c r="G362" s="99"/>
      <c r="H362" s="102"/>
      <c r="I362" s="37"/>
      <c r="J362" s="37"/>
      <c r="K362" s="37"/>
      <c r="L362" s="37"/>
      <c r="M362" s="157"/>
      <c r="N362" s="163">
        <f t="shared" si="27"/>
        <v>0</v>
      </c>
      <c r="O362" s="160" t="str">
        <f t="shared" si="25"/>
        <v>-</v>
      </c>
      <c r="P362" s="103"/>
      <c r="Q362" s="94">
        <f t="shared" si="28"/>
        <v>3.91</v>
      </c>
      <c r="R362" s="95" t="str">
        <f t="shared" si="26"/>
        <v>0</v>
      </c>
      <c r="S362" s="96">
        <f t="shared" si="29"/>
        <v>1.9550000000000001</v>
      </c>
      <c r="T362" s="180"/>
      <c r="U362" s="52"/>
      <c r="V362" s="101"/>
      <c r="W362" s="25"/>
      <c r="X362" s="53"/>
    </row>
    <row r="363" spans="2:24">
      <c r="B363" s="42">
        <v>360</v>
      </c>
      <c r="C363" s="52"/>
      <c r="D363" s="25"/>
      <c r="E363" s="25"/>
      <c r="F363" s="25"/>
      <c r="G363" s="99"/>
      <c r="H363" s="102"/>
      <c r="I363" s="37"/>
      <c r="J363" s="37"/>
      <c r="K363" s="37"/>
      <c r="L363" s="37"/>
      <c r="M363" s="157"/>
      <c r="N363" s="163">
        <f t="shared" si="27"/>
        <v>0</v>
      </c>
      <c r="O363" s="160" t="str">
        <f t="shared" si="25"/>
        <v>-</v>
      </c>
      <c r="P363" s="103"/>
      <c r="Q363" s="94">
        <f t="shared" si="28"/>
        <v>3.91</v>
      </c>
      <c r="R363" s="95" t="str">
        <f t="shared" si="26"/>
        <v>0</v>
      </c>
      <c r="S363" s="96">
        <f t="shared" si="29"/>
        <v>1.9550000000000001</v>
      </c>
      <c r="T363" s="180"/>
      <c r="U363" s="52"/>
      <c r="V363" s="101"/>
      <c r="W363" s="25"/>
      <c r="X363" s="53"/>
    </row>
    <row r="364" spans="2:24">
      <c r="B364" s="42">
        <v>361</v>
      </c>
      <c r="C364" s="52"/>
      <c r="D364" s="25"/>
      <c r="E364" s="25"/>
      <c r="F364" s="25"/>
      <c r="G364" s="99"/>
      <c r="H364" s="102"/>
      <c r="I364" s="37"/>
      <c r="J364" s="37"/>
      <c r="K364" s="37"/>
      <c r="L364" s="37"/>
      <c r="M364" s="157"/>
      <c r="N364" s="163">
        <f t="shared" si="27"/>
        <v>0</v>
      </c>
      <c r="O364" s="160" t="str">
        <f t="shared" si="25"/>
        <v>-</v>
      </c>
      <c r="P364" s="103"/>
      <c r="Q364" s="94">
        <f t="shared" si="28"/>
        <v>3.91</v>
      </c>
      <c r="R364" s="95" t="str">
        <f t="shared" si="26"/>
        <v>0</v>
      </c>
      <c r="S364" s="96">
        <f t="shared" si="29"/>
        <v>1.9550000000000001</v>
      </c>
      <c r="T364" s="180"/>
      <c r="U364" s="52"/>
      <c r="V364" s="101"/>
      <c r="W364" s="25"/>
      <c r="X364" s="53"/>
    </row>
    <row r="365" spans="2:24">
      <c r="B365" s="42">
        <v>362</v>
      </c>
      <c r="C365" s="52"/>
      <c r="D365" s="25"/>
      <c r="E365" s="25"/>
      <c r="F365" s="25"/>
      <c r="G365" s="99"/>
      <c r="H365" s="102"/>
      <c r="I365" s="37"/>
      <c r="J365" s="37"/>
      <c r="K365" s="37"/>
      <c r="L365" s="37"/>
      <c r="M365" s="157"/>
      <c r="N365" s="163">
        <f t="shared" si="27"/>
        <v>0</v>
      </c>
      <c r="O365" s="160" t="str">
        <f t="shared" si="25"/>
        <v>-</v>
      </c>
      <c r="P365" s="103"/>
      <c r="Q365" s="94">
        <f t="shared" si="28"/>
        <v>3.91</v>
      </c>
      <c r="R365" s="95" t="str">
        <f t="shared" si="26"/>
        <v>0</v>
      </c>
      <c r="S365" s="96">
        <f t="shared" si="29"/>
        <v>1.9550000000000001</v>
      </c>
      <c r="T365" s="180"/>
      <c r="U365" s="52"/>
      <c r="V365" s="101"/>
      <c r="W365" s="25"/>
      <c r="X365" s="53"/>
    </row>
    <row r="366" spans="2:24">
      <c r="B366" s="42">
        <v>363</v>
      </c>
      <c r="C366" s="52"/>
      <c r="D366" s="25"/>
      <c r="E366" s="25"/>
      <c r="F366" s="25"/>
      <c r="G366" s="99"/>
      <c r="H366" s="102"/>
      <c r="I366" s="37"/>
      <c r="J366" s="37"/>
      <c r="K366" s="37"/>
      <c r="L366" s="37"/>
      <c r="M366" s="157"/>
      <c r="N366" s="163">
        <f t="shared" si="27"/>
        <v>0</v>
      </c>
      <c r="O366" s="160" t="str">
        <f t="shared" si="25"/>
        <v>-</v>
      </c>
      <c r="P366" s="103"/>
      <c r="Q366" s="94">
        <f t="shared" si="28"/>
        <v>3.91</v>
      </c>
      <c r="R366" s="95" t="str">
        <f t="shared" si="26"/>
        <v>0</v>
      </c>
      <c r="S366" s="96">
        <f t="shared" si="29"/>
        <v>1.9550000000000001</v>
      </c>
      <c r="T366" s="180"/>
      <c r="U366" s="52"/>
      <c r="V366" s="101"/>
      <c r="W366" s="25"/>
      <c r="X366" s="53"/>
    </row>
    <row r="367" spans="2:24">
      <c r="B367" s="42">
        <v>364</v>
      </c>
      <c r="C367" s="52"/>
      <c r="D367" s="25"/>
      <c r="E367" s="25"/>
      <c r="F367" s="25"/>
      <c r="G367" s="99"/>
      <c r="H367" s="102"/>
      <c r="I367" s="37"/>
      <c r="J367" s="37"/>
      <c r="K367" s="37"/>
      <c r="L367" s="37"/>
      <c r="M367" s="157"/>
      <c r="N367" s="163">
        <f t="shared" si="27"/>
        <v>0</v>
      </c>
      <c r="O367" s="160" t="str">
        <f t="shared" si="25"/>
        <v>-</v>
      </c>
      <c r="P367" s="103"/>
      <c r="Q367" s="94">
        <f t="shared" si="28"/>
        <v>3.91</v>
      </c>
      <c r="R367" s="95" t="str">
        <f t="shared" si="26"/>
        <v>0</v>
      </c>
      <c r="S367" s="96">
        <f t="shared" si="29"/>
        <v>1.9550000000000001</v>
      </c>
      <c r="T367" s="180"/>
      <c r="U367" s="52"/>
      <c r="V367" s="101"/>
      <c r="W367" s="25"/>
      <c r="X367" s="53"/>
    </row>
    <row r="368" spans="2:24">
      <c r="B368" s="42">
        <v>365</v>
      </c>
      <c r="C368" s="52"/>
      <c r="D368" s="25"/>
      <c r="E368" s="25"/>
      <c r="F368" s="25"/>
      <c r="G368" s="99"/>
      <c r="H368" s="102"/>
      <c r="I368" s="37"/>
      <c r="J368" s="37"/>
      <c r="K368" s="37"/>
      <c r="L368" s="37"/>
      <c r="M368" s="157"/>
      <c r="N368" s="163">
        <f t="shared" si="27"/>
        <v>0</v>
      </c>
      <c r="O368" s="160" t="str">
        <f t="shared" si="25"/>
        <v>-</v>
      </c>
      <c r="P368" s="103"/>
      <c r="Q368" s="94">
        <f t="shared" si="28"/>
        <v>3.91</v>
      </c>
      <c r="R368" s="95" t="str">
        <f t="shared" si="26"/>
        <v>0</v>
      </c>
      <c r="S368" s="96">
        <f t="shared" si="29"/>
        <v>1.9550000000000001</v>
      </c>
      <c r="T368" s="180"/>
      <c r="U368" s="52"/>
      <c r="V368" s="101"/>
      <c r="W368" s="25"/>
      <c r="X368" s="53"/>
    </row>
    <row r="369" spans="2:24">
      <c r="B369" s="42">
        <v>366</v>
      </c>
      <c r="C369" s="52"/>
      <c r="D369" s="25"/>
      <c r="E369" s="25"/>
      <c r="F369" s="25"/>
      <c r="G369" s="99"/>
      <c r="H369" s="102"/>
      <c r="I369" s="37"/>
      <c r="J369" s="37"/>
      <c r="K369" s="37"/>
      <c r="L369" s="37"/>
      <c r="M369" s="157"/>
      <c r="N369" s="163">
        <f t="shared" si="27"/>
        <v>0</v>
      </c>
      <c r="O369" s="160" t="str">
        <f t="shared" si="25"/>
        <v>-</v>
      </c>
      <c r="P369" s="103"/>
      <c r="Q369" s="94">
        <f t="shared" si="28"/>
        <v>3.91</v>
      </c>
      <c r="R369" s="95" t="str">
        <f t="shared" si="26"/>
        <v>0</v>
      </c>
      <c r="S369" s="96">
        <f t="shared" si="29"/>
        <v>1.9550000000000001</v>
      </c>
      <c r="T369" s="180"/>
      <c r="U369" s="52"/>
      <c r="V369" s="101"/>
      <c r="W369" s="25"/>
      <c r="X369" s="53"/>
    </row>
    <row r="370" spans="2:24">
      <c r="B370" s="42">
        <v>367</v>
      </c>
      <c r="C370" s="52"/>
      <c r="D370" s="25"/>
      <c r="E370" s="25"/>
      <c r="F370" s="25"/>
      <c r="G370" s="99"/>
      <c r="H370" s="102"/>
      <c r="I370" s="37"/>
      <c r="J370" s="37"/>
      <c r="K370" s="37"/>
      <c r="L370" s="37"/>
      <c r="M370" s="157"/>
      <c r="N370" s="163">
        <f t="shared" si="27"/>
        <v>0</v>
      </c>
      <c r="O370" s="160" t="str">
        <f t="shared" si="25"/>
        <v>-</v>
      </c>
      <c r="P370" s="103"/>
      <c r="Q370" s="94">
        <f t="shared" si="28"/>
        <v>3.91</v>
      </c>
      <c r="R370" s="95" t="str">
        <f t="shared" si="26"/>
        <v>0</v>
      </c>
      <c r="S370" s="96">
        <f t="shared" si="29"/>
        <v>1.9550000000000001</v>
      </c>
      <c r="T370" s="180"/>
      <c r="U370" s="52"/>
      <c r="V370" s="101"/>
      <c r="W370" s="25"/>
      <c r="X370" s="53"/>
    </row>
    <row r="371" spans="2:24">
      <c r="B371" s="42">
        <v>368</v>
      </c>
      <c r="C371" s="52"/>
      <c r="D371" s="25"/>
      <c r="E371" s="25"/>
      <c r="F371" s="25"/>
      <c r="G371" s="99"/>
      <c r="H371" s="102"/>
      <c r="I371" s="37"/>
      <c r="J371" s="37"/>
      <c r="K371" s="37"/>
      <c r="L371" s="37"/>
      <c r="M371" s="157"/>
      <c r="N371" s="163">
        <f t="shared" si="27"/>
        <v>0</v>
      </c>
      <c r="O371" s="160" t="str">
        <f t="shared" si="25"/>
        <v>-</v>
      </c>
      <c r="P371" s="103"/>
      <c r="Q371" s="94">
        <f t="shared" si="28"/>
        <v>3.91</v>
      </c>
      <c r="R371" s="95" t="str">
        <f t="shared" si="26"/>
        <v>0</v>
      </c>
      <c r="S371" s="96">
        <f t="shared" si="29"/>
        <v>1.9550000000000001</v>
      </c>
      <c r="T371" s="180"/>
      <c r="U371" s="52"/>
      <c r="V371" s="101"/>
      <c r="W371" s="25"/>
      <c r="X371" s="53"/>
    </row>
    <row r="372" spans="2:24">
      <c r="B372" s="42">
        <v>369</v>
      </c>
      <c r="C372" s="52"/>
      <c r="D372" s="25"/>
      <c r="E372" s="25"/>
      <c r="F372" s="25"/>
      <c r="G372" s="99"/>
      <c r="H372" s="102"/>
      <c r="I372" s="37"/>
      <c r="J372" s="37"/>
      <c r="K372" s="37"/>
      <c r="L372" s="37"/>
      <c r="M372" s="157"/>
      <c r="N372" s="163">
        <f t="shared" si="27"/>
        <v>0</v>
      </c>
      <c r="O372" s="160" t="str">
        <f t="shared" si="25"/>
        <v>-</v>
      </c>
      <c r="P372" s="103"/>
      <c r="Q372" s="94">
        <f t="shared" si="28"/>
        <v>3.91</v>
      </c>
      <c r="R372" s="95" t="str">
        <f t="shared" si="26"/>
        <v>0</v>
      </c>
      <c r="S372" s="96">
        <f t="shared" si="29"/>
        <v>1.9550000000000001</v>
      </c>
      <c r="T372" s="180"/>
      <c r="U372" s="52"/>
      <c r="V372" s="101"/>
      <c r="W372" s="25"/>
      <c r="X372" s="53"/>
    </row>
    <row r="373" spans="2:24">
      <c r="B373" s="42">
        <v>370</v>
      </c>
      <c r="C373" s="52"/>
      <c r="D373" s="25"/>
      <c r="E373" s="25"/>
      <c r="F373" s="25"/>
      <c r="G373" s="99"/>
      <c r="H373" s="102"/>
      <c r="I373" s="37"/>
      <c r="J373" s="37"/>
      <c r="K373" s="37"/>
      <c r="L373" s="37"/>
      <c r="M373" s="157"/>
      <c r="N373" s="163">
        <f t="shared" si="27"/>
        <v>0</v>
      </c>
      <c r="O373" s="160" t="str">
        <f t="shared" si="25"/>
        <v>-</v>
      </c>
      <c r="P373" s="103"/>
      <c r="Q373" s="94">
        <f t="shared" si="28"/>
        <v>3.91</v>
      </c>
      <c r="R373" s="95" t="str">
        <f t="shared" si="26"/>
        <v>0</v>
      </c>
      <c r="S373" s="96">
        <f t="shared" si="29"/>
        <v>1.9550000000000001</v>
      </c>
      <c r="T373" s="180"/>
      <c r="U373" s="52"/>
      <c r="V373" s="101"/>
      <c r="W373" s="25"/>
      <c r="X373" s="53"/>
    </row>
    <row r="374" spans="2:24">
      <c r="B374" s="42">
        <v>371</v>
      </c>
      <c r="C374" s="52"/>
      <c r="D374" s="25"/>
      <c r="E374" s="25"/>
      <c r="F374" s="25"/>
      <c r="G374" s="99"/>
      <c r="H374" s="102"/>
      <c r="I374" s="37"/>
      <c r="J374" s="37"/>
      <c r="K374" s="37"/>
      <c r="L374" s="37"/>
      <c r="M374" s="157"/>
      <c r="N374" s="163">
        <f t="shared" si="27"/>
        <v>0</v>
      </c>
      <c r="O374" s="160" t="str">
        <f t="shared" si="25"/>
        <v>-</v>
      </c>
      <c r="P374" s="103"/>
      <c r="Q374" s="94">
        <f t="shared" si="28"/>
        <v>3.91</v>
      </c>
      <c r="R374" s="95" t="str">
        <f t="shared" si="26"/>
        <v>0</v>
      </c>
      <c r="S374" s="96">
        <f t="shared" si="29"/>
        <v>1.9550000000000001</v>
      </c>
      <c r="T374" s="180"/>
      <c r="U374" s="52"/>
      <c r="V374" s="101"/>
      <c r="W374" s="25"/>
      <c r="X374" s="53"/>
    </row>
    <row r="375" spans="2:24">
      <c r="B375" s="42">
        <v>372</v>
      </c>
      <c r="C375" s="52"/>
      <c r="D375" s="25"/>
      <c r="E375" s="25"/>
      <c r="F375" s="25"/>
      <c r="G375" s="99"/>
      <c r="H375" s="102"/>
      <c r="I375" s="37"/>
      <c r="J375" s="37"/>
      <c r="K375" s="37"/>
      <c r="L375" s="37"/>
      <c r="M375" s="157"/>
      <c r="N375" s="163">
        <f t="shared" si="27"/>
        <v>0</v>
      </c>
      <c r="O375" s="160" t="str">
        <f t="shared" si="25"/>
        <v>-</v>
      </c>
      <c r="P375" s="103"/>
      <c r="Q375" s="94">
        <f t="shared" si="28"/>
        <v>3.91</v>
      </c>
      <c r="R375" s="95" t="str">
        <f t="shared" si="26"/>
        <v>0</v>
      </c>
      <c r="S375" s="96">
        <f t="shared" si="29"/>
        <v>1.9550000000000001</v>
      </c>
      <c r="T375" s="180"/>
      <c r="U375" s="52"/>
      <c r="V375" s="101"/>
      <c r="W375" s="25"/>
      <c r="X375" s="53"/>
    </row>
    <row r="376" spans="2:24">
      <c r="B376" s="42">
        <v>373</v>
      </c>
      <c r="C376" s="52"/>
      <c r="D376" s="25"/>
      <c r="E376" s="25"/>
      <c r="F376" s="25"/>
      <c r="G376" s="99"/>
      <c r="H376" s="102"/>
      <c r="I376" s="37"/>
      <c r="J376" s="37"/>
      <c r="K376" s="37"/>
      <c r="L376" s="37"/>
      <c r="M376" s="157"/>
      <c r="N376" s="163">
        <f t="shared" si="27"/>
        <v>0</v>
      </c>
      <c r="O376" s="160" t="str">
        <f t="shared" si="25"/>
        <v>-</v>
      </c>
      <c r="P376" s="103"/>
      <c r="Q376" s="94">
        <f t="shared" si="28"/>
        <v>3.91</v>
      </c>
      <c r="R376" s="95" t="str">
        <f t="shared" si="26"/>
        <v>0</v>
      </c>
      <c r="S376" s="96">
        <f t="shared" si="29"/>
        <v>1.9550000000000001</v>
      </c>
      <c r="T376" s="180"/>
      <c r="U376" s="52"/>
      <c r="V376" s="101"/>
      <c r="W376" s="25"/>
      <c r="X376" s="53"/>
    </row>
    <row r="377" spans="2:24">
      <c r="B377" s="42">
        <v>374</v>
      </c>
      <c r="C377" s="52"/>
      <c r="D377" s="25"/>
      <c r="E377" s="25"/>
      <c r="F377" s="25"/>
      <c r="G377" s="99"/>
      <c r="H377" s="102"/>
      <c r="I377" s="37"/>
      <c r="J377" s="37"/>
      <c r="K377" s="37"/>
      <c r="L377" s="37"/>
      <c r="M377" s="157"/>
      <c r="N377" s="163">
        <f t="shared" si="27"/>
        <v>0</v>
      </c>
      <c r="O377" s="160" t="str">
        <f t="shared" si="25"/>
        <v>-</v>
      </c>
      <c r="P377" s="103"/>
      <c r="Q377" s="94">
        <f t="shared" si="28"/>
        <v>3.91</v>
      </c>
      <c r="R377" s="95" t="str">
        <f t="shared" si="26"/>
        <v>0</v>
      </c>
      <c r="S377" s="96">
        <f t="shared" si="29"/>
        <v>1.9550000000000001</v>
      </c>
      <c r="T377" s="180"/>
      <c r="U377" s="52"/>
      <c r="V377" s="101"/>
      <c r="W377" s="25"/>
      <c r="X377" s="53"/>
    </row>
    <row r="378" spans="2:24">
      <c r="B378" s="42">
        <v>375</v>
      </c>
      <c r="C378" s="52"/>
      <c r="D378" s="25"/>
      <c r="E378" s="25"/>
      <c r="F378" s="25"/>
      <c r="G378" s="99"/>
      <c r="H378" s="102"/>
      <c r="I378" s="37"/>
      <c r="J378" s="37"/>
      <c r="K378" s="37"/>
      <c r="L378" s="37"/>
      <c r="M378" s="157"/>
      <c r="N378" s="163">
        <f t="shared" si="27"/>
        <v>0</v>
      </c>
      <c r="O378" s="160" t="str">
        <f t="shared" si="25"/>
        <v>-</v>
      </c>
      <c r="P378" s="103"/>
      <c r="Q378" s="94">
        <f t="shared" si="28"/>
        <v>3.91</v>
      </c>
      <c r="R378" s="95" t="str">
        <f t="shared" si="26"/>
        <v>0</v>
      </c>
      <c r="S378" s="96">
        <f t="shared" si="29"/>
        <v>1.9550000000000001</v>
      </c>
      <c r="T378" s="180"/>
      <c r="U378" s="52"/>
      <c r="V378" s="101"/>
      <c r="W378" s="25"/>
      <c r="X378" s="53"/>
    </row>
    <row r="379" spans="2:24">
      <c r="B379" s="42">
        <v>376</v>
      </c>
      <c r="C379" s="52"/>
      <c r="D379" s="25"/>
      <c r="E379" s="25"/>
      <c r="F379" s="25"/>
      <c r="G379" s="99"/>
      <c r="H379" s="102"/>
      <c r="I379" s="37"/>
      <c r="J379" s="37"/>
      <c r="K379" s="37"/>
      <c r="L379" s="37"/>
      <c r="M379" s="157"/>
      <c r="N379" s="163">
        <f t="shared" si="27"/>
        <v>0</v>
      </c>
      <c r="O379" s="160" t="str">
        <f t="shared" si="25"/>
        <v>-</v>
      </c>
      <c r="P379" s="103"/>
      <c r="Q379" s="94">
        <f t="shared" si="28"/>
        <v>3.91</v>
      </c>
      <c r="R379" s="95" t="str">
        <f t="shared" si="26"/>
        <v>0</v>
      </c>
      <c r="S379" s="96">
        <f t="shared" si="29"/>
        <v>1.9550000000000001</v>
      </c>
      <c r="T379" s="180"/>
      <c r="U379" s="52"/>
      <c r="V379" s="101"/>
      <c r="W379" s="25"/>
      <c r="X379" s="53"/>
    </row>
    <row r="380" spans="2:24">
      <c r="B380" s="42">
        <v>377</v>
      </c>
      <c r="C380" s="52"/>
      <c r="D380" s="25"/>
      <c r="E380" s="25"/>
      <c r="F380" s="25"/>
      <c r="G380" s="99"/>
      <c r="H380" s="102"/>
      <c r="I380" s="37"/>
      <c r="J380" s="37"/>
      <c r="K380" s="37"/>
      <c r="L380" s="37"/>
      <c r="M380" s="157"/>
      <c r="N380" s="163">
        <f t="shared" si="27"/>
        <v>0</v>
      </c>
      <c r="O380" s="160" t="str">
        <f t="shared" si="25"/>
        <v>-</v>
      </c>
      <c r="P380" s="103"/>
      <c r="Q380" s="94">
        <f t="shared" si="28"/>
        <v>3.91</v>
      </c>
      <c r="R380" s="95" t="str">
        <f t="shared" si="26"/>
        <v>0</v>
      </c>
      <c r="S380" s="96">
        <f t="shared" si="29"/>
        <v>1.9550000000000001</v>
      </c>
      <c r="T380" s="180"/>
      <c r="U380" s="52"/>
      <c r="V380" s="101"/>
      <c r="W380" s="25"/>
      <c r="X380" s="53"/>
    </row>
    <row r="381" spans="2:24">
      <c r="B381" s="42">
        <v>378</v>
      </c>
      <c r="C381" s="52"/>
      <c r="D381" s="25"/>
      <c r="E381" s="25"/>
      <c r="F381" s="25"/>
      <c r="G381" s="99"/>
      <c r="H381" s="102"/>
      <c r="I381" s="37"/>
      <c r="J381" s="37"/>
      <c r="K381" s="37"/>
      <c r="L381" s="37"/>
      <c r="M381" s="157"/>
      <c r="N381" s="163">
        <f t="shared" si="27"/>
        <v>0</v>
      </c>
      <c r="O381" s="160" t="str">
        <f t="shared" si="25"/>
        <v>-</v>
      </c>
      <c r="P381" s="103"/>
      <c r="Q381" s="94">
        <f t="shared" si="28"/>
        <v>3.91</v>
      </c>
      <c r="R381" s="95" t="str">
        <f t="shared" si="26"/>
        <v>0</v>
      </c>
      <c r="S381" s="96">
        <f t="shared" si="29"/>
        <v>1.9550000000000001</v>
      </c>
      <c r="T381" s="180"/>
      <c r="U381" s="52"/>
      <c r="V381" s="101"/>
      <c r="W381" s="25"/>
      <c r="X381" s="53"/>
    </row>
    <row r="382" spans="2:24">
      <c r="B382" s="42">
        <v>379</v>
      </c>
      <c r="C382" s="52"/>
      <c r="D382" s="25"/>
      <c r="E382" s="25"/>
      <c r="F382" s="25"/>
      <c r="G382" s="99"/>
      <c r="H382" s="102"/>
      <c r="I382" s="37"/>
      <c r="J382" s="37"/>
      <c r="K382" s="37"/>
      <c r="L382" s="37"/>
      <c r="M382" s="157"/>
      <c r="N382" s="163">
        <f t="shared" si="27"/>
        <v>0</v>
      </c>
      <c r="O382" s="160" t="str">
        <f t="shared" si="25"/>
        <v>-</v>
      </c>
      <c r="P382" s="103"/>
      <c r="Q382" s="94">
        <f t="shared" si="28"/>
        <v>3.91</v>
      </c>
      <c r="R382" s="95" t="str">
        <f t="shared" si="26"/>
        <v>0</v>
      </c>
      <c r="S382" s="96">
        <f t="shared" si="29"/>
        <v>1.9550000000000001</v>
      </c>
      <c r="T382" s="180"/>
      <c r="U382" s="52"/>
      <c r="V382" s="101"/>
      <c r="W382" s="25"/>
      <c r="X382" s="53"/>
    </row>
    <row r="383" spans="2:24">
      <c r="B383" s="42">
        <v>380</v>
      </c>
      <c r="C383" s="52"/>
      <c r="D383" s="25"/>
      <c r="E383" s="25"/>
      <c r="F383" s="25"/>
      <c r="G383" s="99"/>
      <c r="H383" s="102"/>
      <c r="I383" s="37"/>
      <c r="J383" s="37"/>
      <c r="K383" s="37"/>
      <c r="L383" s="37"/>
      <c r="M383" s="157"/>
      <c r="N383" s="163">
        <f t="shared" si="27"/>
        <v>0</v>
      </c>
      <c r="O383" s="160" t="str">
        <f t="shared" si="25"/>
        <v>-</v>
      </c>
      <c r="P383" s="103"/>
      <c r="Q383" s="94">
        <f t="shared" si="28"/>
        <v>3.91</v>
      </c>
      <c r="R383" s="95" t="str">
        <f t="shared" si="26"/>
        <v>0</v>
      </c>
      <c r="S383" s="96">
        <f t="shared" si="29"/>
        <v>1.9550000000000001</v>
      </c>
      <c r="T383" s="180"/>
      <c r="U383" s="52"/>
      <c r="V383" s="101"/>
      <c r="W383" s="25"/>
      <c r="X383" s="53"/>
    </row>
    <row r="384" spans="2:24">
      <c r="B384" s="42">
        <v>381</v>
      </c>
      <c r="C384" s="52"/>
      <c r="D384" s="25"/>
      <c r="E384" s="25"/>
      <c r="F384" s="25"/>
      <c r="G384" s="99"/>
      <c r="H384" s="102"/>
      <c r="I384" s="37"/>
      <c r="J384" s="37"/>
      <c r="K384" s="37"/>
      <c r="L384" s="37"/>
      <c r="M384" s="157"/>
      <c r="N384" s="163">
        <f t="shared" si="27"/>
        <v>0</v>
      </c>
      <c r="O384" s="160" t="str">
        <f t="shared" si="25"/>
        <v>-</v>
      </c>
      <c r="P384" s="103"/>
      <c r="Q384" s="94">
        <f t="shared" si="28"/>
        <v>3.91</v>
      </c>
      <c r="R384" s="95" t="str">
        <f t="shared" si="26"/>
        <v>0</v>
      </c>
      <c r="S384" s="96">
        <f t="shared" si="29"/>
        <v>1.9550000000000001</v>
      </c>
      <c r="T384" s="180"/>
      <c r="U384" s="52"/>
      <c r="V384" s="101"/>
      <c r="W384" s="25"/>
      <c r="X384" s="53"/>
    </row>
    <row r="385" spans="2:24">
      <c r="B385" s="42">
        <v>382</v>
      </c>
      <c r="C385" s="52"/>
      <c r="D385" s="25"/>
      <c r="E385" s="25"/>
      <c r="F385" s="25"/>
      <c r="G385" s="99"/>
      <c r="H385" s="102"/>
      <c r="I385" s="37"/>
      <c r="J385" s="37"/>
      <c r="K385" s="37"/>
      <c r="L385" s="37"/>
      <c r="M385" s="157"/>
      <c r="N385" s="163">
        <f t="shared" si="27"/>
        <v>0</v>
      </c>
      <c r="O385" s="160" t="str">
        <f t="shared" si="25"/>
        <v>-</v>
      </c>
      <c r="P385" s="103"/>
      <c r="Q385" s="94">
        <f t="shared" si="28"/>
        <v>3.91</v>
      </c>
      <c r="R385" s="95" t="str">
        <f t="shared" si="26"/>
        <v>0</v>
      </c>
      <c r="S385" s="96">
        <f t="shared" si="29"/>
        <v>1.9550000000000001</v>
      </c>
      <c r="T385" s="180"/>
      <c r="U385" s="52"/>
      <c r="V385" s="101"/>
      <c r="W385" s="25"/>
      <c r="X385" s="53"/>
    </row>
    <row r="386" spans="2:24">
      <c r="B386" s="42">
        <v>383</v>
      </c>
      <c r="C386" s="52"/>
      <c r="D386" s="25"/>
      <c r="E386" s="25"/>
      <c r="F386" s="25"/>
      <c r="G386" s="99"/>
      <c r="H386" s="102"/>
      <c r="I386" s="37"/>
      <c r="J386" s="37"/>
      <c r="K386" s="37"/>
      <c r="L386" s="37"/>
      <c r="M386" s="157"/>
      <c r="N386" s="163">
        <f t="shared" si="27"/>
        <v>0</v>
      </c>
      <c r="O386" s="160" t="str">
        <f t="shared" si="25"/>
        <v>-</v>
      </c>
      <c r="P386" s="103"/>
      <c r="Q386" s="94">
        <f t="shared" si="28"/>
        <v>3.91</v>
      </c>
      <c r="R386" s="95" t="str">
        <f t="shared" si="26"/>
        <v>0</v>
      </c>
      <c r="S386" s="96">
        <f t="shared" si="29"/>
        <v>1.9550000000000001</v>
      </c>
      <c r="T386" s="180"/>
      <c r="U386" s="52"/>
      <c r="V386" s="101"/>
      <c r="W386" s="25"/>
      <c r="X386" s="53"/>
    </row>
    <row r="387" spans="2:24">
      <c r="B387" s="42">
        <v>384</v>
      </c>
      <c r="C387" s="52"/>
      <c r="D387" s="25"/>
      <c r="E387" s="25"/>
      <c r="F387" s="25"/>
      <c r="G387" s="99"/>
      <c r="H387" s="102"/>
      <c r="I387" s="37"/>
      <c r="J387" s="37"/>
      <c r="K387" s="37"/>
      <c r="L387" s="37"/>
      <c r="M387" s="157"/>
      <c r="N387" s="163">
        <f t="shared" si="27"/>
        <v>0</v>
      </c>
      <c r="O387" s="160" t="str">
        <f t="shared" si="25"/>
        <v>-</v>
      </c>
      <c r="P387" s="103"/>
      <c r="Q387" s="94">
        <f t="shared" si="28"/>
        <v>3.91</v>
      </c>
      <c r="R387" s="95" t="str">
        <f t="shared" si="26"/>
        <v>0</v>
      </c>
      <c r="S387" s="96">
        <f t="shared" si="29"/>
        <v>1.9550000000000001</v>
      </c>
      <c r="T387" s="180"/>
      <c r="U387" s="52"/>
      <c r="V387" s="101"/>
      <c r="W387" s="25"/>
      <c r="X387" s="53"/>
    </row>
    <row r="388" spans="2:24">
      <c r="B388" s="42">
        <v>385</v>
      </c>
      <c r="C388" s="52"/>
      <c r="D388" s="25"/>
      <c r="E388" s="25"/>
      <c r="F388" s="25"/>
      <c r="G388" s="99"/>
      <c r="H388" s="102"/>
      <c r="I388" s="37"/>
      <c r="J388" s="37"/>
      <c r="K388" s="37"/>
      <c r="L388" s="37"/>
      <c r="M388" s="157"/>
      <c r="N388" s="163">
        <f t="shared" si="27"/>
        <v>0</v>
      </c>
      <c r="O388" s="160" t="str">
        <f t="shared" ref="O388:O451" si="30">IFERROR((N388/G388)*100,"-")</f>
        <v>-</v>
      </c>
      <c r="P388" s="103"/>
      <c r="Q388" s="94">
        <f t="shared" si="28"/>
        <v>3.91</v>
      </c>
      <c r="R388" s="95" t="str">
        <f t="shared" ref="R388:R451" si="31">IFERROR(((P388/G388)*100),"0")</f>
        <v>0</v>
      </c>
      <c r="S388" s="96">
        <f t="shared" si="29"/>
        <v>1.9550000000000001</v>
      </c>
      <c r="T388" s="180"/>
      <c r="U388" s="52"/>
      <c r="V388" s="101"/>
      <c r="W388" s="25"/>
      <c r="X388" s="53"/>
    </row>
    <row r="389" spans="2:24">
      <c r="B389" s="42">
        <v>386</v>
      </c>
      <c r="C389" s="52"/>
      <c r="D389" s="25"/>
      <c r="E389" s="25"/>
      <c r="F389" s="25"/>
      <c r="G389" s="99"/>
      <c r="H389" s="102"/>
      <c r="I389" s="37"/>
      <c r="J389" s="37"/>
      <c r="K389" s="37"/>
      <c r="L389" s="37"/>
      <c r="M389" s="157"/>
      <c r="N389" s="163">
        <f t="shared" si="27"/>
        <v>0</v>
      </c>
      <c r="O389" s="160" t="str">
        <f t="shared" si="30"/>
        <v>-</v>
      </c>
      <c r="P389" s="103"/>
      <c r="Q389" s="94">
        <f t="shared" si="28"/>
        <v>3.91</v>
      </c>
      <c r="R389" s="95" t="str">
        <f t="shared" si="31"/>
        <v>0</v>
      </c>
      <c r="S389" s="96">
        <f t="shared" si="29"/>
        <v>1.9550000000000001</v>
      </c>
      <c r="T389" s="180"/>
      <c r="U389" s="52"/>
      <c r="V389" s="101"/>
      <c r="W389" s="25"/>
      <c r="X389" s="53"/>
    </row>
    <row r="390" spans="2:24">
      <c r="B390" s="42">
        <v>387</v>
      </c>
      <c r="C390" s="52"/>
      <c r="D390" s="25"/>
      <c r="E390" s="25"/>
      <c r="F390" s="25"/>
      <c r="G390" s="99"/>
      <c r="H390" s="102"/>
      <c r="I390" s="37"/>
      <c r="J390" s="37"/>
      <c r="K390" s="37"/>
      <c r="L390" s="37"/>
      <c r="M390" s="157"/>
      <c r="N390" s="163">
        <f t="shared" ref="N390:N453" si="32">M390+I390+K390</f>
        <v>0</v>
      </c>
      <c r="O390" s="160" t="str">
        <f t="shared" si="30"/>
        <v>-</v>
      </c>
      <c r="P390" s="103"/>
      <c r="Q390" s="94">
        <f t="shared" ref="Q390:Q453" si="33">P390+Q389</f>
        <v>3.91</v>
      </c>
      <c r="R390" s="95" t="str">
        <f t="shared" si="31"/>
        <v>0</v>
      </c>
      <c r="S390" s="96">
        <f t="shared" ref="S390:S453" si="34">R390+S389</f>
        <v>1.9550000000000001</v>
      </c>
      <c r="T390" s="180"/>
      <c r="U390" s="52"/>
      <c r="V390" s="101"/>
      <c r="W390" s="25"/>
      <c r="X390" s="53"/>
    </row>
    <row r="391" spans="2:24">
      <c r="B391" s="42">
        <v>388</v>
      </c>
      <c r="C391" s="52"/>
      <c r="D391" s="25"/>
      <c r="E391" s="25"/>
      <c r="F391" s="25"/>
      <c r="G391" s="99"/>
      <c r="H391" s="102"/>
      <c r="I391" s="37"/>
      <c r="J391" s="37"/>
      <c r="K391" s="37"/>
      <c r="L391" s="37"/>
      <c r="M391" s="157"/>
      <c r="N391" s="163">
        <f t="shared" si="32"/>
        <v>0</v>
      </c>
      <c r="O391" s="160" t="str">
        <f t="shared" si="30"/>
        <v>-</v>
      </c>
      <c r="P391" s="103"/>
      <c r="Q391" s="94">
        <f t="shared" si="33"/>
        <v>3.91</v>
      </c>
      <c r="R391" s="95" t="str">
        <f t="shared" si="31"/>
        <v>0</v>
      </c>
      <c r="S391" s="96">
        <f t="shared" si="34"/>
        <v>1.9550000000000001</v>
      </c>
      <c r="T391" s="180"/>
      <c r="U391" s="52"/>
      <c r="V391" s="101"/>
      <c r="W391" s="25"/>
      <c r="X391" s="53"/>
    </row>
    <row r="392" spans="2:24">
      <c r="B392" s="42">
        <v>389</v>
      </c>
      <c r="C392" s="52"/>
      <c r="D392" s="25"/>
      <c r="E392" s="25"/>
      <c r="F392" s="25"/>
      <c r="G392" s="99"/>
      <c r="H392" s="102"/>
      <c r="I392" s="37"/>
      <c r="J392" s="37"/>
      <c r="K392" s="37"/>
      <c r="L392" s="37"/>
      <c r="M392" s="157"/>
      <c r="N392" s="163">
        <f t="shared" si="32"/>
        <v>0</v>
      </c>
      <c r="O392" s="160" t="str">
        <f t="shared" si="30"/>
        <v>-</v>
      </c>
      <c r="P392" s="103"/>
      <c r="Q392" s="94">
        <f t="shared" si="33"/>
        <v>3.91</v>
      </c>
      <c r="R392" s="95" t="str">
        <f t="shared" si="31"/>
        <v>0</v>
      </c>
      <c r="S392" s="96">
        <f t="shared" si="34"/>
        <v>1.9550000000000001</v>
      </c>
      <c r="T392" s="180"/>
      <c r="U392" s="52"/>
      <c r="V392" s="101"/>
      <c r="W392" s="25"/>
      <c r="X392" s="53"/>
    </row>
    <row r="393" spans="2:24">
      <c r="B393" s="42">
        <v>390</v>
      </c>
      <c r="C393" s="52"/>
      <c r="D393" s="25"/>
      <c r="E393" s="25"/>
      <c r="F393" s="25"/>
      <c r="G393" s="99"/>
      <c r="H393" s="102"/>
      <c r="I393" s="37"/>
      <c r="J393" s="37"/>
      <c r="K393" s="37"/>
      <c r="L393" s="37"/>
      <c r="M393" s="157"/>
      <c r="N393" s="163">
        <f t="shared" si="32"/>
        <v>0</v>
      </c>
      <c r="O393" s="160" t="str">
        <f t="shared" si="30"/>
        <v>-</v>
      </c>
      <c r="P393" s="103"/>
      <c r="Q393" s="94">
        <f t="shared" si="33"/>
        <v>3.91</v>
      </c>
      <c r="R393" s="95" t="str">
        <f t="shared" si="31"/>
        <v>0</v>
      </c>
      <c r="S393" s="96">
        <f t="shared" si="34"/>
        <v>1.9550000000000001</v>
      </c>
      <c r="T393" s="180"/>
      <c r="U393" s="52"/>
      <c r="V393" s="101"/>
      <c r="W393" s="25"/>
      <c r="X393" s="53"/>
    </row>
    <row r="394" spans="2:24">
      <c r="B394" s="42">
        <v>391</v>
      </c>
      <c r="C394" s="52"/>
      <c r="D394" s="25"/>
      <c r="E394" s="25"/>
      <c r="F394" s="25"/>
      <c r="G394" s="99"/>
      <c r="H394" s="102"/>
      <c r="I394" s="37"/>
      <c r="J394" s="37"/>
      <c r="K394" s="37"/>
      <c r="L394" s="37"/>
      <c r="M394" s="157"/>
      <c r="N394" s="163">
        <f t="shared" si="32"/>
        <v>0</v>
      </c>
      <c r="O394" s="160" t="str">
        <f t="shared" si="30"/>
        <v>-</v>
      </c>
      <c r="P394" s="103"/>
      <c r="Q394" s="94">
        <f t="shared" si="33"/>
        <v>3.91</v>
      </c>
      <c r="R394" s="95" t="str">
        <f t="shared" si="31"/>
        <v>0</v>
      </c>
      <c r="S394" s="96">
        <f t="shared" si="34"/>
        <v>1.9550000000000001</v>
      </c>
      <c r="T394" s="180"/>
      <c r="U394" s="52"/>
      <c r="V394" s="101"/>
      <c r="W394" s="25"/>
      <c r="X394" s="53"/>
    </row>
    <row r="395" spans="2:24">
      <c r="B395" s="42">
        <v>392</v>
      </c>
      <c r="C395" s="52"/>
      <c r="D395" s="25"/>
      <c r="E395" s="25"/>
      <c r="F395" s="25"/>
      <c r="G395" s="99"/>
      <c r="H395" s="102"/>
      <c r="I395" s="37"/>
      <c r="J395" s="37"/>
      <c r="K395" s="37"/>
      <c r="L395" s="37"/>
      <c r="M395" s="157"/>
      <c r="N395" s="163">
        <f t="shared" si="32"/>
        <v>0</v>
      </c>
      <c r="O395" s="160" t="str">
        <f t="shared" si="30"/>
        <v>-</v>
      </c>
      <c r="P395" s="103"/>
      <c r="Q395" s="94">
        <f t="shared" si="33"/>
        <v>3.91</v>
      </c>
      <c r="R395" s="95" t="str">
        <f t="shared" si="31"/>
        <v>0</v>
      </c>
      <c r="S395" s="96">
        <f t="shared" si="34"/>
        <v>1.9550000000000001</v>
      </c>
      <c r="T395" s="180"/>
      <c r="U395" s="52"/>
      <c r="V395" s="101"/>
      <c r="W395" s="25"/>
      <c r="X395" s="53"/>
    </row>
    <row r="396" spans="2:24">
      <c r="B396" s="42">
        <v>393</v>
      </c>
      <c r="C396" s="52"/>
      <c r="D396" s="25"/>
      <c r="E396" s="25"/>
      <c r="F396" s="25"/>
      <c r="G396" s="99"/>
      <c r="H396" s="102"/>
      <c r="I396" s="37"/>
      <c r="J396" s="37"/>
      <c r="K396" s="37"/>
      <c r="L396" s="37"/>
      <c r="M396" s="157"/>
      <c r="N396" s="163">
        <f t="shared" si="32"/>
        <v>0</v>
      </c>
      <c r="O396" s="160" t="str">
        <f t="shared" si="30"/>
        <v>-</v>
      </c>
      <c r="P396" s="103"/>
      <c r="Q396" s="94">
        <f t="shared" si="33"/>
        <v>3.91</v>
      </c>
      <c r="R396" s="95" t="str">
        <f t="shared" si="31"/>
        <v>0</v>
      </c>
      <c r="S396" s="96">
        <f t="shared" si="34"/>
        <v>1.9550000000000001</v>
      </c>
      <c r="T396" s="180"/>
      <c r="U396" s="52"/>
      <c r="V396" s="101"/>
      <c r="W396" s="25"/>
      <c r="X396" s="53"/>
    </row>
    <row r="397" spans="2:24">
      <c r="B397" s="42">
        <v>394</v>
      </c>
      <c r="C397" s="52"/>
      <c r="D397" s="25"/>
      <c r="E397" s="25"/>
      <c r="F397" s="25"/>
      <c r="G397" s="99"/>
      <c r="H397" s="102"/>
      <c r="I397" s="37"/>
      <c r="J397" s="37"/>
      <c r="K397" s="37"/>
      <c r="L397" s="37"/>
      <c r="M397" s="157"/>
      <c r="N397" s="163">
        <f t="shared" si="32"/>
        <v>0</v>
      </c>
      <c r="O397" s="160" t="str">
        <f t="shared" si="30"/>
        <v>-</v>
      </c>
      <c r="P397" s="103"/>
      <c r="Q397" s="94">
        <f t="shared" si="33"/>
        <v>3.91</v>
      </c>
      <c r="R397" s="95" t="str">
        <f t="shared" si="31"/>
        <v>0</v>
      </c>
      <c r="S397" s="96">
        <f t="shared" si="34"/>
        <v>1.9550000000000001</v>
      </c>
      <c r="T397" s="180"/>
      <c r="U397" s="52"/>
      <c r="V397" s="101"/>
      <c r="W397" s="25"/>
      <c r="X397" s="53"/>
    </row>
    <row r="398" spans="2:24">
      <c r="B398" s="42">
        <v>395</v>
      </c>
      <c r="C398" s="52"/>
      <c r="D398" s="25"/>
      <c r="E398" s="25"/>
      <c r="F398" s="25"/>
      <c r="G398" s="99"/>
      <c r="H398" s="102"/>
      <c r="I398" s="37"/>
      <c r="J398" s="37"/>
      <c r="K398" s="37"/>
      <c r="L398" s="37"/>
      <c r="M398" s="157"/>
      <c r="N398" s="163">
        <f t="shared" si="32"/>
        <v>0</v>
      </c>
      <c r="O398" s="160" t="str">
        <f t="shared" si="30"/>
        <v>-</v>
      </c>
      <c r="P398" s="103"/>
      <c r="Q398" s="94">
        <f t="shared" si="33"/>
        <v>3.91</v>
      </c>
      <c r="R398" s="95" t="str">
        <f t="shared" si="31"/>
        <v>0</v>
      </c>
      <c r="S398" s="96">
        <f t="shared" si="34"/>
        <v>1.9550000000000001</v>
      </c>
      <c r="T398" s="180"/>
      <c r="U398" s="52"/>
      <c r="V398" s="101"/>
      <c r="W398" s="25"/>
      <c r="X398" s="53"/>
    </row>
    <row r="399" spans="2:24">
      <c r="B399" s="42">
        <v>396</v>
      </c>
      <c r="C399" s="52"/>
      <c r="D399" s="25"/>
      <c r="E399" s="25"/>
      <c r="F399" s="25"/>
      <c r="G399" s="99"/>
      <c r="H399" s="102"/>
      <c r="I399" s="37"/>
      <c r="J399" s="37"/>
      <c r="K399" s="37"/>
      <c r="L399" s="37"/>
      <c r="M399" s="157"/>
      <c r="N399" s="163">
        <f t="shared" si="32"/>
        <v>0</v>
      </c>
      <c r="O399" s="160" t="str">
        <f t="shared" si="30"/>
        <v>-</v>
      </c>
      <c r="P399" s="103"/>
      <c r="Q399" s="94">
        <f t="shared" si="33"/>
        <v>3.91</v>
      </c>
      <c r="R399" s="95" t="str">
        <f t="shared" si="31"/>
        <v>0</v>
      </c>
      <c r="S399" s="96">
        <f t="shared" si="34"/>
        <v>1.9550000000000001</v>
      </c>
      <c r="T399" s="180"/>
      <c r="U399" s="52"/>
      <c r="V399" s="101"/>
      <c r="W399" s="25"/>
      <c r="X399" s="53"/>
    </row>
    <row r="400" spans="2:24">
      <c r="B400" s="42">
        <v>397</v>
      </c>
      <c r="C400" s="52"/>
      <c r="D400" s="25"/>
      <c r="E400" s="25"/>
      <c r="F400" s="25"/>
      <c r="G400" s="99"/>
      <c r="H400" s="102"/>
      <c r="I400" s="37"/>
      <c r="J400" s="37"/>
      <c r="K400" s="37"/>
      <c r="L400" s="37"/>
      <c r="M400" s="157"/>
      <c r="N400" s="163">
        <f t="shared" si="32"/>
        <v>0</v>
      </c>
      <c r="O400" s="160" t="str">
        <f t="shared" si="30"/>
        <v>-</v>
      </c>
      <c r="P400" s="103"/>
      <c r="Q400" s="94">
        <f t="shared" si="33"/>
        <v>3.91</v>
      </c>
      <c r="R400" s="95" t="str">
        <f t="shared" si="31"/>
        <v>0</v>
      </c>
      <c r="S400" s="96">
        <f t="shared" si="34"/>
        <v>1.9550000000000001</v>
      </c>
      <c r="T400" s="180"/>
      <c r="U400" s="52"/>
      <c r="V400" s="101"/>
      <c r="W400" s="25"/>
      <c r="X400" s="53"/>
    </row>
    <row r="401" spans="2:24">
      <c r="B401" s="42">
        <v>398</v>
      </c>
      <c r="C401" s="52"/>
      <c r="D401" s="25"/>
      <c r="E401" s="25"/>
      <c r="F401" s="25"/>
      <c r="G401" s="99"/>
      <c r="H401" s="102"/>
      <c r="I401" s="37"/>
      <c r="J401" s="37"/>
      <c r="K401" s="37"/>
      <c r="L401" s="37"/>
      <c r="M401" s="157"/>
      <c r="N401" s="163">
        <f t="shared" si="32"/>
        <v>0</v>
      </c>
      <c r="O401" s="160" t="str">
        <f t="shared" si="30"/>
        <v>-</v>
      </c>
      <c r="P401" s="103"/>
      <c r="Q401" s="94">
        <f t="shared" si="33"/>
        <v>3.91</v>
      </c>
      <c r="R401" s="95" t="str">
        <f t="shared" si="31"/>
        <v>0</v>
      </c>
      <c r="S401" s="96">
        <f t="shared" si="34"/>
        <v>1.9550000000000001</v>
      </c>
      <c r="T401" s="180"/>
      <c r="U401" s="52"/>
      <c r="V401" s="101"/>
      <c r="W401" s="25"/>
      <c r="X401" s="53"/>
    </row>
    <row r="402" spans="2:24">
      <c r="B402" s="42">
        <v>399</v>
      </c>
      <c r="C402" s="52"/>
      <c r="D402" s="25"/>
      <c r="E402" s="25"/>
      <c r="F402" s="25"/>
      <c r="G402" s="99"/>
      <c r="H402" s="102"/>
      <c r="I402" s="37"/>
      <c r="J402" s="37"/>
      <c r="K402" s="37"/>
      <c r="L402" s="37"/>
      <c r="M402" s="157"/>
      <c r="N402" s="163">
        <f t="shared" si="32"/>
        <v>0</v>
      </c>
      <c r="O402" s="160" t="str">
        <f t="shared" si="30"/>
        <v>-</v>
      </c>
      <c r="P402" s="103"/>
      <c r="Q402" s="94">
        <f t="shared" si="33"/>
        <v>3.91</v>
      </c>
      <c r="R402" s="95" t="str">
        <f t="shared" si="31"/>
        <v>0</v>
      </c>
      <c r="S402" s="96">
        <f t="shared" si="34"/>
        <v>1.9550000000000001</v>
      </c>
      <c r="T402" s="180"/>
      <c r="U402" s="52"/>
      <c r="V402" s="101"/>
      <c r="W402" s="25"/>
      <c r="X402" s="53"/>
    </row>
    <row r="403" spans="2:24">
      <c r="B403" s="42">
        <v>400</v>
      </c>
      <c r="C403" s="52"/>
      <c r="D403" s="25"/>
      <c r="E403" s="25"/>
      <c r="F403" s="25"/>
      <c r="G403" s="99"/>
      <c r="H403" s="102"/>
      <c r="I403" s="37"/>
      <c r="J403" s="37"/>
      <c r="K403" s="37"/>
      <c r="L403" s="37"/>
      <c r="M403" s="157"/>
      <c r="N403" s="163">
        <f t="shared" si="32"/>
        <v>0</v>
      </c>
      <c r="O403" s="160" t="str">
        <f t="shared" si="30"/>
        <v>-</v>
      </c>
      <c r="P403" s="103"/>
      <c r="Q403" s="94">
        <f t="shared" si="33"/>
        <v>3.91</v>
      </c>
      <c r="R403" s="95" t="str">
        <f t="shared" si="31"/>
        <v>0</v>
      </c>
      <c r="S403" s="96">
        <f t="shared" si="34"/>
        <v>1.9550000000000001</v>
      </c>
      <c r="T403" s="180"/>
      <c r="U403" s="52"/>
      <c r="V403" s="101"/>
      <c r="W403" s="25"/>
      <c r="X403" s="53"/>
    </row>
    <row r="404" spans="2:24">
      <c r="B404" s="42">
        <v>401</v>
      </c>
      <c r="C404" s="52"/>
      <c r="D404" s="25"/>
      <c r="E404" s="25"/>
      <c r="F404" s="25"/>
      <c r="G404" s="99"/>
      <c r="H404" s="102"/>
      <c r="I404" s="37"/>
      <c r="J404" s="37"/>
      <c r="K404" s="37"/>
      <c r="L404" s="37"/>
      <c r="M404" s="157"/>
      <c r="N404" s="163">
        <f t="shared" si="32"/>
        <v>0</v>
      </c>
      <c r="O404" s="160" t="str">
        <f t="shared" si="30"/>
        <v>-</v>
      </c>
      <c r="P404" s="103"/>
      <c r="Q404" s="94">
        <f t="shared" si="33"/>
        <v>3.91</v>
      </c>
      <c r="R404" s="95" t="str">
        <f t="shared" si="31"/>
        <v>0</v>
      </c>
      <c r="S404" s="96">
        <f t="shared" si="34"/>
        <v>1.9550000000000001</v>
      </c>
      <c r="T404" s="180"/>
      <c r="U404" s="52"/>
      <c r="V404" s="101"/>
      <c r="W404" s="25"/>
      <c r="X404" s="53"/>
    </row>
    <row r="405" spans="2:24">
      <c r="B405" s="42">
        <v>402</v>
      </c>
      <c r="C405" s="52"/>
      <c r="D405" s="25"/>
      <c r="E405" s="25"/>
      <c r="F405" s="25"/>
      <c r="G405" s="99"/>
      <c r="H405" s="102"/>
      <c r="I405" s="37"/>
      <c r="J405" s="37"/>
      <c r="K405" s="37"/>
      <c r="L405" s="37"/>
      <c r="M405" s="157"/>
      <c r="N405" s="163">
        <f t="shared" si="32"/>
        <v>0</v>
      </c>
      <c r="O405" s="160" t="str">
        <f t="shared" si="30"/>
        <v>-</v>
      </c>
      <c r="P405" s="103"/>
      <c r="Q405" s="94">
        <f t="shared" si="33"/>
        <v>3.91</v>
      </c>
      <c r="R405" s="95" t="str">
        <f t="shared" si="31"/>
        <v>0</v>
      </c>
      <c r="S405" s="96">
        <f t="shared" si="34"/>
        <v>1.9550000000000001</v>
      </c>
      <c r="T405" s="180"/>
      <c r="U405" s="52"/>
      <c r="V405" s="101"/>
      <c r="W405" s="25"/>
      <c r="X405" s="53"/>
    </row>
    <row r="406" spans="2:24">
      <c r="B406" s="42">
        <v>403</v>
      </c>
      <c r="C406" s="52"/>
      <c r="D406" s="25"/>
      <c r="E406" s="25"/>
      <c r="F406" s="25"/>
      <c r="G406" s="99"/>
      <c r="H406" s="102"/>
      <c r="I406" s="37"/>
      <c r="J406" s="37"/>
      <c r="K406" s="37"/>
      <c r="L406" s="37"/>
      <c r="M406" s="157"/>
      <c r="N406" s="163">
        <f t="shared" si="32"/>
        <v>0</v>
      </c>
      <c r="O406" s="160" t="str">
        <f t="shared" si="30"/>
        <v>-</v>
      </c>
      <c r="P406" s="103"/>
      <c r="Q406" s="94">
        <f t="shared" si="33"/>
        <v>3.91</v>
      </c>
      <c r="R406" s="95" t="str">
        <f t="shared" si="31"/>
        <v>0</v>
      </c>
      <c r="S406" s="96">
        <f t="shared" si="34"/>
        <v>1.9550000000000001</v>
      </c>
      <c r="T406" s="180"/>
      <c r="U406" s="52"/>
      <c r="V406" s="101"/>
      <c r="W406" s="25"/>
      <c r="X406" s="53"/>
    </row>
    <row r="407" spans="2:24">
      <c r="B407" s="42">
        <v>404</v>
      </c>
      <c r="C407" s="52"/>
      <c r="D407" s="25"/>
      <c r="E407" s="25"/>
      <c r="F407" s="25"/>
      <c r="G407" s="99"/>
      <c r="H407" s="102"/>
      <c r="I407" s="37"/>
      <c r="J407" s="37"/>
      <c r="K407" s="37"/>
      <c r="L407" s="37"/>
      <c r="M407" s="157"/>
      <c r="N407" s="163">
        <f t="shared" si="32"/>
        <v>0</v>
      </c>
      <c r="O407" s="160" t="str">
        <f t="shared" si="30"/>
        <v>-</v>
      </c>
      <c r="P407" s="103"/>
      <c r="Q407" s="94">
        <f t="shared" si="33"/>
        <v>3.91</v>
      </c>
      <c r="R407" s="95" t="str">
        <f t="shared" si="31"/>
        <v>0</v>
      </c>
      <c r="S407" s="96">
        <f t="shared" si="34"/>
        <v>1.9550000000000001</v>
      </c>
      <c r="T407" s="180"/>
      <c r="U407" s="52"/>
      <c r="V407" s="101"/>
      <c r="W407" s="25"/>
      <c r="X407" s="53"/>
    </row>
    <row r="408" spans="2:24">
      <c r="B408" s="42">
        <v>405</v>
      </c>
      <c r="C408" s="52"/>
      <c r="D408" s="25"/>
      <c r="E408" s="25"/>
      <c r="F408" s="25"/>
      <c r="G408" s="99"/>
      <c r="H408" s="102"/>
      <c r="I408" s="37"/>
      <c r="J408" s="37"/>
      <c r="K408" s="37"/>
      <c r="L408" s="37"/>
      <c r="M408" s="157"/>
      <c r="N408" s="163">
        <f t="shared" si="32"/>
        <v>0</v>
      </c>
      <c r="O408" s="160" t="str">
        <f t="shared" si="30"/>
        <v>-</v>
      </c>
      <c r="P408" s="103"/>
      <c r="Q408" s="94">
        <f t="shared" si="33"/>
        <v>3.91</v>
      </c>
      <c r="R408" s="95" t="str">
        <f t="shared" si="31"/>
        <v>0</v>
      </c>
      <c r="S408" s="96">
        <f t="shared" si="34"/>
        <v>1.9550000000000001</v>
      </c>
      <c r="T408" s="180"/>
      <c r="U408" s="52"/>
      <c r="V408" s="101"/>
      <c r="W408" s="25"/>
      <c r="X408" s="53"/>
    </row>
    <row r="409" spans="2:24">
      <c r="B409" s="42">
        <v>406</v>
      </c>
      <c r="C409" s="52"/>
      <c r="D409" s="25"/>
      <c r="E409" s="25"/>
      <c r="F409" s="25"/>
      <c r="G409" s="99"/>
      <c r="H409" s="102"/>
      <c r="I409" s="37"/>
      <c r="J409" s="37"/>
      <c r="K409" s="37"/>
      <c r="L409" s="37"/>
      <c r="M409" s="157"/>
      <c r="N409" s="163">
        <f t="shared" si="32"/>
        <v>0</v>
      </c>
      <c r="O409" s="160" t="str">
        <f t="shared" si="30"/>
        <v>-</v>
      </c>
      <c r="P409" s="103"/>
      <c r="Q409" s="94">
        <f t="shared" si="33"/>
        <v>3.91</v>
      </c>
      <c r="R409" s="95" t="str">
        <f t="shared" si="31"/>
        <v>0</v>
      </c>
      <c r="S409" s="96">
        <f t="shared" si="34"/>
        <v>1.9550000000000001</v>
      </c>
      <c r="T409" s="180"/>
      <c r="U409" s="52"/>
      <c r="V409" s="101"/>
      <c r="W409" s="25"/>
      <c r="X409" s="53"/>
    </row>
    <row r="410" spans="2:24">
      <c r="B410" s="42">
        <v>407</v>
      </c>
      <c r="C410" s="52"/>
      <c r="D410" s="25"/>
      <c r="E410" s="25"/>
      <c r="F410" s="25"/>
      <c r="G410" s="99"/>
      <c r="H410" s="102"/>
      <c r="I410" s="37"/>
      <c r="J410" s="37"/>
      <c r="K410" s="37"/>
      <c r="L410" s="37"/>
      <c r="M410" s="157"/>
      <c r="N410" s="163">
        <f t="shared" si="32"/>
        <v>0</v>
      </c>
      <c r="O410" s="160" t="str">
        <f t="shared" si="30"/>
        <v>-</v>
      </c>
      <c r="P410" s="103"/>
      <c r="Q410" s="94">
        <f t="shared" si="33"/>
        <v>3.91</v>
      </c>
      <c r="R410" s="95" t="str">
        <f t="shared" si="31"/>
        <v>0</v>
      </c>
      <c r="S410" s="96">
        <f t="shared" si="34"/>
        <v>1.9550000000000001</v>
      </c>
      <c r="T410" s="180"/>
      <c r="U410" s="52"/>
      <c r="V410" s="101"/>
      <c r="W410" s="25"/>
      <c r="X410" s="53"/>
    </row>
    <row r="411" spans="2:24">
      <c r="B411" s="42">
        <v>408</v>
      </c>
      <c r="C411" s="52"/>
      <c r="D411" s="25"/>
      <c r="E411" s="25"/>
      <c r="F411" s="25"/>
      <c r="G411" s="99"/>
      <c r="H411" s="102"/>
      <c r="I411" s="37"/>
      <c r="J411" s="37"/>
      <c r="K411" s="37"/>
      <c r="L411" s="37"/>
      <c r="M411" s="157"/>
      <c r="N411" s="163">
        <f t="shared" si="32"/>
        <v>0</v>
      </c>
      <c r="O411" s="160" t="str">
        <f t="shared" si="30"/>
        <v>-</v>
      </c>
      <c r="P411" s="103"/>
      <c r="Q411" s="94">
        <f t="shared" si="33"/>
        <v>3.91</v>
      </c>
      <c r="R411" s="95" t="str">
        <f t="shared" si="31"/>
        <v>0</v>
      </c>
      <c r="S411" s="96">
        <f t="shared" si="34"/>
        <v>1.9550000000000001</v>
      </c>
      <c r="T411" s="180"/>
      <c r="U411" s="52"/>
      <c r="V411" s="101"/>
      <c r="W411" s="25"/>
      <c r="X411" s="53"/>
    </row>
    <row r="412" spans="2:24">
      <c r="B412" s="42">
        <v>409</v>
      </c>
      <c r="C412" s="52"/>
      <c r="D412" s="25"/>
      <c r="E412" s="25"/>
      <c r="F412" s="25"/>
      <c r="G412" s="99"/>
      <c r="H412" s="102"/>
      <c r="I412" s="37"/>
      <c r="J412" s="37"/>
      <c r="K412" s="37"/>
      <c r="L412" s="37"/>
      <c r="M412" s="157"/>
      <c r="N412" s="163">
        <f t="shared" si="32"/>
        <v>0</v>
      </c>
      <c r="O412" s="160" t="str">
        <f t="shared" si="30"/>
        <v>-</v>
      </c>
      <c r="P412" s="103"/>
      <c r="Q412" s="94">
        <f t="shared" si="33"/>
        <v>3.91</v>
      </c>
      <c r="R412" s="95" t="str">
        <f t="shared" si="31"/>
        <v>0</v>
      </c>
      <c r="S412" s="96">
        <f t="shared" si="34"/>
        <v>1.9550000000000001</v>
      </c>
      <c r="T412" s="180"/>
      <c r="U412" s="52"/>
      <c r="V412" s="101"/>
      <c r="W412" s="25"/>
      <c r="X412" s="53"/>
    </row>
    <row r="413" spans="2:24">
      <c r="B413" s="42">
        <v>410</v>
      </c>
      <c r="C413" s="52"/>
      <c r="D413" s="25"/>
      <c r="E413" s="25"/>
      <c r="F413" s="25"/>
      <c r="G413" s="99"/>
      <c r="H413" s="102"/>
      <c r="I413" s="37"/>
      <c r="J413" s="37"/>
      <c r="K413" s="37"/>
      <c r="L413" s="37"/>
      <c r="M413" s="157"/>
      <c r="N413" s="163">
        <f t="shared" si="32"/>
        <v>0</v>
      </c>
      <c r="O413" s="160" t="str">
        <f t="shared" si="30"/>
        <v>-</v>
      </c>
      <c r="P413" s="103"/>
      <c r="Q413" s="94">
        <f t="shared" si="33"/>
        <v>3.91</v>
      </c>
      <c r="R413" s="95" t="str">
        <f t="shared" si="31"/>
        <v>0</v>
      </c>
      <c r="S413" s="96">
        <f t="shared" si="34"/>
        <v>1.9550000000000001</v>
      </c>
      <c r="T413" s="180"/>
      <c r="U413" s="52"/>
      <c r="V413" s="101"/>
      <c r="W413" s="25"/>
      <c r="X413" s="53"/>
    </row>
    <row r="414" spans="2:24">
      <c r="B414" s="42">
        <v>411</v>
      </c>
      <c r="C414" s="52"/>
      <c r="D414" s="25"/>
      <c r="E414" s="25"/>
      <c r="F414" s="25"/>
      <c r="G414" s="99"/>
      <c r="H414" s="102"/>
      <c r="I414" s="37"/>
      <c r="J414" s="37"/>
      <c r="K414" s="37"/>
      <c r="L414" s="37"/>
      <c r="M414" s="157"/>
      <c r="N414" s="163">
        <f t="shared" si="32"/>
        <v>0</v>
      </c>
      <c r="O414" s="160" t="str">
        <f t="shared" si="30"/>
        <v>-</v>
      </c>
      <c r="P414" s="103"/>
      <c r="Q414" s="94">
        <f t="shared" si="33"/>
        <v>3.91</v>
      </c>
      <c r="R414" s="95" t="str">
        <f t="shared" si="31"/>
        <v>0</v>
      </c>
      <c r="S414" s="96">
        <f t="shared" si="34"/>
        <v>1.9550000000000001</v>
      </c>
      <c r="T414" s="180"/>
      <c r="U414" s="52"/>
      <c r="V414" s="101"/>
      <c r="W414" s="25"/>
      <c r="X414" s="53"/>
    </row>
    <row r="415" spans="2:24">
      <c r="B415" s="42">
        <v>412</v>
      </c>
      <c r="C415" s="52"/>
      <c r="D415" s="25"/>
      <c r="E415" s="25"/>
      <c r="F415" s="25"/>
      <c r="G415" s="99"/>
      <c r="H415" s="102"/>
      <c r="I415" s="37"/>
      <c r="J415" s="37"/>
      <c r="K415" s="37"/>
      <c r="L415" s="37"/>
      <c r="M415" s="157"/>
      <c r="N415" s="163">
        <f t="shared" si="32"/>
        <v>0</v>
      </c>
      <c r="O415" s="160" t="str">
        <f t="shared" si="30"/>
        <v>-</v>
      </c>
      <c r="P415" s="103"/>
      <c r="Q415" s="94">
        <f t="shared" si="33"/>
        <v>3.91</v>
      </c>
      <c r="R415" s="95" t="str">
        <f t="shared" si="31"/>
        <v>0</v>
      </c>
      <c r="S415" s="96">
        <f t="shared" si="34"/>
        <v>1.9550000000000001</v>
      </c>
      <c r="T415" s="180"/>
      <c r="U415" s="52"/>
      <c r="V415" s="101"/>
      <c r="W415" s="25"/>
      <c r="X415" s="53"/>
    </row>
    <row r="416" spans="2:24">
      <c r="B416" s="42">
        <v>413</v>
      </c>
      <c r="C416" s="52"/>
      <c r="D416" s="25"/>
      <c r="E416" s="25"/>
      <c r="F416" s="25"/>
      <c r="G416" s="99"/>
      <c r="H416" s="102"/>
      <c r="I416" s="37"/>
      <c r="J416" s="37"/>
      <c r="K416" s="37"/>
      <c r="L416" s="37"/>
      <c r="M416" s="157"/>
      <c r="N416" s="163">
        <f t="shared" si="32"/>
        <v>0</v>
      </c>
      <c r="O416" s="160" t="str">
        <f t="shared" si="30"/>
        <v>-</v>
      </c>
      <c r="P416" s="103"/>
      <c r="Q416" s="94">
        <f t="shared" si="33"/>
        <v>3.91</v>
      </c>
      <c r="R416" s="95" t="str">
        <f t="shared" si="31"/>
        <v>0</v>
      </c>
      <c r="S416" s="96">
        <f t="shared" si="34"/>
        <v>1.9550000000000001</v>
      </c>
      <c r="T416" s="180"/>
      <c r="U416" s="52"/>
      <c r="V416" s="101"/>
      <c r="W416" s="25"/>
      <c r="X416" s="53"/>
    </row>
    <row r="417" spans="2:24">
      <c r="B417" s="42">
        <v>414</v>
      </c>
      <c r="C417" s="52"/>
      <c r="D417" s="25"/>
      <c r="E417" s="25"/>
      <c r="F417" s="25"/>
      <c r="G417" s="99"/>
      <c r="H417" s="102"/>
      <c r="I417" s="37"/>
      <c r="J417" s="37"/>
      <c r="K417" s="37"/>
      <c r="L417" s="37"/>
      <c r="M417" s="157"/>
      <c r="N417" s="163">
        <f t="shared" si="32"/>
        <v>0</v>
      </c>
      <c r="O417" s="160" t="str">
        <f t="shared" si="30"/>
        <v>-</v>
      </c>
      <c r="P417" s="103"/>
      <c r="Q417" s="94">
        <f t="shared" si="33"/>
        <v>3.91</v>
      </c>
      <c r="R417" s="95" t="str">
        <f t="shared" si="31"/>
        <v>0</v>
      </c>
      <c r="S417" s="96">
        <f t="shared" si="34"/>
        <v>1.9550000000000001</v>
      </c>
      <c r="T417" s="180"/>
      <c r="U417" s="52"/>
      <c r="V417" s="101"/>
      <c r="W417" s="25"/>
      <c r="X417" s="53"/>
    </row>
    <row r="418" spans="2:24">
      <c r="B418" s="42">
        <v>415</v>
      </c>
      <c r="C418" s="52"/>
      <c r="D418" s="25"/>
      <c r="E418" s="25"/>
      <c r="F418" s="25"/>
      <c r="G418" s="99"/>
      <c r="H418" s="102"/>
      <c r="I418" s="37"/>
      <c r="J418" s="37"/>
      <c r="K418" s="37"/>
      <c r="L418" s="37"/>
      <c r="M418" s="157"/>
      <c r="N418" s="163">
        <f t="shared" si="32"/>
        <v>0</v>
      </c>
      <c r="O418" s="160" t="str">
        <f t="shared" si="30"/>
        <v>-</v>
      </c>
      <c r="P418" s="103"/>
      <c r="Q418" s="94">
        <f t="shared" si="33"/>
        <v>3.91</v>
      </c>
      <c r="R418" s="95" t="str">
        <f t="shared" si="31"/>
        <v>0</v>
      </c>
      <c r="S418" s="96">
        <f t="shared" si="34"/>
        <v>1.9550000000000001</v>
      </c>
      <c r="T418" s="180"/>
      <c r="U418" s="52"/>
      <c r="V418" s="101"/>
      <c r="W418" s="25"/>
      <c r="X418" s="53"/>
    </row>
    <row r="419" spans="2:24">
      <c r="B419" s="42">
        <v>416</v>
      </c>
      <c r="C419" s="52"/>
      <c r="D419" s="25"/>
      <c r="E419" s="25"/>
      <c r="F419" s="25"/>
      <c r="G419" s="99"/>
      <c r="H419" s="102"/>
      <c r="I419" s="37"/>
      <c r="J419" s="37"/>
      <c r="K419" s="37"/>
      <c r="L419" s="37"/>
      <c r="M419" s="157"/>
      <c r="N419" s="163">
        <f t="shared" si="32"/>
        <v>0</v>
      </c>
      <c r="O419" s="160" t="str">
        <f t="shared" si="30"/>
        <v>-</v>
      </c>
      <c r="P419" s="103"/>
      <c r="Q419" s="94">
        <f t="shared" si="33"/>
        <v>3.91</v>
      </c>
      <c r="R419" s="95" t="str">
        <f t="shared" si="31"/>
        <v>0</v>
      </c>
      <c r="S419" s="96">
        <f t="shared" si="34"/>
        <v>1.9550000000000001</v>
      </c>
      <c r="T419" s="180"/>
      <c r="U419" s="52"/>
      <c r="V419" s="101"/>
      <c r="W419" s="25"/>
      <c r="X419" s="53"/>
    </row>
    <row r="420" spans="2:24">
      <c r="B420" s="42">
        <v>417</v>
      </c>
      <c r="C420" s="52"/>
      <c r="D420" s="25"/>
      <c r="E420" s="25"/>
      <c r="F420" s="25"/>
      <c r="G420" s="99"/>
      <c r="H420" s="102"/>
      <c r="I420" s="37"/>
      <c r="J420" s="37"/>
      <c r="K420" s="37"/>
      <c r="L420" s="37"/>
      <c r="M420" s="157"/>
      <c r="N420" s="163">
        <f t="shared" si="32"/>
        <v>0</v>
      </c>
      <c r="O420" s="160" t="str">
        <f t="shared" si="30"/>
        <v>-</v>
      </c>
      <c r="P420" s="103"/>
      <c r="Q420" s="94">
        <f t="shared" si="33"/>
        <v>3.91</v>
      </c>
      <c r="R420" s="95" t="str">
        <f t="shared" si="31"/>
        <v>0</v>
      </c>
      <c r="S420" s="96">
        <f t="shared" si="34"/>
        <v>1.9550000000000001</v>
      </c>
      <c r="T420" s="180"/>
      <c r="U420" s="52"/>
      <c r="V420" s="101"/>
      <c r="W420" s="25"/>
      <c r="X420" s="53"/>
    </row>
    <row r="421" spans="2:24">
      <c r="B421" s="42">
        <v>418</v>
      </c>
      <c r="C421" s="52"/>
      <c r="D421" s="25"/>
      <c r="E421" s="25"/>
      <c r="F421" s="25"/>
      <c r="G421" s="99"/>
      <c r="H421" s="102"/>
      <c r="I421" s="37"/>
      <c r="J421" s="37"/>
      <c r="K421" s="37"/>
      <c r="L421" s="37"/>
      <c r="M421" s="157"/>
      <c r="N421" s="163">
        <f t="shared" si="32"/>
        <v>0</v>
      </c>
      <c r="O421" s="160" t="str">
        <f t="shared" si="30"/>
        <v>-</v>
      </c>
      <c r="P421" s="103"/>
      <c r="Q421" s="94">
        <f t="shared" si="33"/>
        <v>3.91</v>
      </c>
      <c r="R421" s="95" t="str">
        <f t="shared" si="31"/>
        <v>0</v>
      </c>
      <c r="S421" s="96">
        <f t="shared" si="34"/>
        <v>1.9550000000000001</v>
      </c>
      <c r="T421" s="180"/>
      <c r="U421" s="52"/>
      <c r="V421" s="101"/>
      <c r="W421" s="25"/>
      <c r="X421" s="53"/>
    </row>
    <row r="422" spans="2:24">
      <c r="B422" s="42">
        <v>419</v>
      </c>
      <c r="C422" s="52"/>
      <c r="D422" s="25"/>
      <c r="E422" s="25"/>
      <c r="F422" s="25"/>
      <c r="G422" s="99"/>
      <c r="H422" s="102"/>
      <c r="I422" s="37"/>
      <c r="J422" s="37"/>
      <c r="K422" s="37"/>
      <c r="L422" s="37"/>
      <c r="M422" s="157"/>
      <c r="N422" s="163">
        <f t="shared" si="32"/>
        <v>0</v>
      </c>
      <c r="O422" s="160" t="str">
        <f t="shared" si="30"/>
        <v>-</v>
      </c>
      <c r="P422" s="103"/>
      <c r="Q422" s="94">
        <f t="shared" si="33"/>
        <v>3.91</v>
      </c>
      <c r="R422" s="95" t="str">
        <f t="shared" si="31"/>
        <v>0</v>
      </c>
      <c r="S422" s="96">
        <f t="shared" si="34"/>
        <v>1.9550000000000001</v>
      </c>
      <c r="T422" s="180"/>
      <c r="U422" s="52"/>
      <c r="V422" s="101"/>
      <c r="W422" s="25"/>
      <c r="X422" s="53"/>
    </row>
    <row r="423" spans="2:24">
      <c r="B423" s="42">
        <v>420</v>
      </c>
      <c r="C423" s="52"/>
      <c r="D423" s="25"/>
      <c r="E423" s="25"/>
      <c r="F423" s="25"/>
      <c r="G423" s="99"/>
      <c r="H423" s="102"/>
      <c r="I423" s="37"/>
      <c r="J423" s="37"/>
      <c r="K423" s="37"/>
      <c r="L423" s="37"/>
      <c r="M423" s="157"/>
      <c r="N423" s="163">
        <f t="shared" si="32"/>
        <v>0</v>
      </c>
      <c r="O423" s="160" t="str">
        <f t="shared" si="30"/>
        <v>-</v>
      </c>
      <c r="P423" s="103"/>
      <c r="Q423" s="94">
        <f t="shared" si="33"/>
        <v>3.91</v>
      </c>
      <c r="R423" s="95" t="str">
        <f t="shared" si="31"/>
        <v>0</v>
      </c>
      <c r="S423" s="96">
        <f t="shared" si="34"/>
        <v>1.9550000000000001</v>
      </c>
      <c r="T423" s="180"/>
      <c r="U423" s="52"/>
      <c r="V423" s="101"/>
      <c r="W423" s="25"/>
      <c r="X423" s="53"/>
    </row>
    <row r="424" spans="2:24">
      <c r="B424" s="42">
        <v>421</v>
      </c>
      <c r="C424" s="52"/>
      <c r="D424" s="25"/>
      <c r="E424" s="25"/>
      <c r="F424" s="25"/>
      <c r="G424" s="99"/>
      <c r="H424" s="102"/>
      <c r="I424" s="37"/>
      <c r="J424" s="37"/>
      <c r="K424" s="37"/>
      <c r="L424" s="37"/>
      <c r="M424" s="157"/>
      <c r="N424" s="163">
        <f t="shared" si="32"/>
        <v>0</v>
      </c>
      <c r="O424" s="160" t="str">
        <f t="shared" si="30"/>
        <v>-</v>
      </c>
      <c r="P424" s="103"/>
      <c r="Q424" s="94">
        <f t="shared" si="33"/>
        <v>3.91</v>
      </c>
      <c r="R424" s="95" t="str">
        <f t="shared" si="31"/>
        <v>0</v>
      </c>
      <c r="S424" s="96">
        <f t="shared" si="34"/>
        <v>1.9550000000000001</v>
      </c>
      <c r="T424" s="180"/>
      <c r="U424" s="52"/>
      <c r="V424" s="101"/>
      <c r="W424" s="25"/>
      <c r="X424" s="53"/>
    </row>
    <row r="425" spans="2:24">
      <c r="B425" s="42">
        <v>422</v>
      </c>
      <c r="C425" s="52"/>
      <c r="D425" s="25"/>
      <c r="E425" s="25"/>
      <c r="F425" s="25"/>
      <c r="G425" s="99"/>
      <c r="H425" s="102"/>
      <c r="I425" s="37"/>
      <c r="J425" s="37"/>
      <c r="K425" s="37"/>
      <c r="L425" s="37"/>
      <c r="M425" s="157"/>
      <c r="N425" s="163">
        <f t="shared" si="32"/>
        <v>0</v>
      </c>
      <c r="O425" s="160" t="str">
        <f t="shared" si="30"/>
        <v>-</v>
      </c>
      <c r="P425" s="103"/>
      <c r="Q425" s="94">
        <f t="shared" si="33"/>
        <v>3.91</v>
      </c>
      <c r="R425" s="95" t="str">
        <f t="shared" si="31"/>
        <v>0</v>
      </c>
      <c r="S425" s="96">
        <f t="shared" si="34"/>
        <v>1.9550000000000001</v>
      </c>
      <c r="T425" s="180"/>
      <c r="U425" s="52"/>
      <c r="V425" s="101"/>
      <c r="W425" s="25"/>
      <c r="X425" s="53"/>
    </row>
    <row r="426" spans="2:24">
      <c r="B426" s="42">
        <v>423</v>
      </c>
      <c r="C426" s="52"/>
      <c r="D426" s="25"/>
      <c r="E426" s="25"/>
      <c r="F426" s="25"/>
      <c r="G426" s="99"/>
      <c r="H426" s="102"/>
      <c r="I426" s="37"/>
      <c r="J426" s="37"/>
      <c r="K426" s="37"/>
      <c r="L426" s="37"/>
      <c r="M426" s="157"/>
      <c r="N426" s="163">
        <f t="shared" si="32"/>
        <v>0</v>
      </c>
      <c r="O426" s="160" t="str">
        <f t="shared" si="30"/>
        <v>-</v>
      </c>
      <c r="P426" s="103"/>
      <c r="Q426" s="94">
        <f t="shared" si="33"/>
        <v>3.91</v>
      </c>
      <c r="R426" s="95" t="str">
        <f t="shared" si="31"/>
        <v>0</v>
      </c>
      <c r="S426" s="96">
        <f t="shared" si="34"/>
        <v>1.9550000000000001</v>
      </c>
      <c r="T426" s="180"/>
      <c r="U426" s="52"/>
      <c r="V426" s="101"/>
      <c r="W426" s="25"/>
      <c r="X426" s="53"/>
    </row>
    <row r="427" spans="2:24">
      <c r="B427" s="42">
        <v>424</v>
      </c>
      <c r="C427" s="52"/>
      <c r="D427" s="25"/>
      <c r="E427" s="25"/>
      <c r="F427" s="25"/>
      <c r="G427" s="99"/>
      <c r="H427" s="102"/>
      <c r="I427" s="37"/>
      <c r="J427" s="37"/>
      <c r="K427" s="37"/>
      <c r="L427" s="37"/>
      <c r="M427" s="157"/>
      <c r="N427" s="163">
        <f t="shared" si="32"/>
        <v>0</v>
      </c>
      <c r="O427" s="160" t="str">
        <f t="shared" si="30"/>
        <v>-</v>
      </c>
      <c r="P427" s="103"/>
      <c r="Q427" s="94">
        <f t="shared" si="33"/>
        <v>3.91</v>
      </c>
      <c r="R427" s="95" t="str">
        <f t="shared" si="31"/>
        <v>0</v>
      </c>
      <c r="S427" s="96">
        <f t="shared" si="34"/>
        <v>1.9550000000000001</v>
      </c>
      <c r="T427" s="180"/>
      <c r="U427" s="52"/>
      <c r="V427" s="101"/>
      <c r="W427" s="25"/>
      <c r="X427" s="53"/>
    </row>
    <row r="428" spans="2:24">
      <c r="B428" s="42">
        <v>425</v>
      </c>
      <c r="C428" s="52"/>
      <c r="D428" s="25"/>
      <c r="E428" s="25"/>
      <c r="F428" s="25"/>
      <c r="G428" s="99"/>
      <c r="H428" s="102"/>
      <c r="I428" s="37"/>
      <c r="J428" s="37"/>
      <c r="K428" s="37"/>
      <c r="L428" s="37"/>
      <c r="M428" s="157"/>
      <c r="N428" s="163">
        <f t="shared" si="32"/>
        <v>0</v>
      </c>
      <c r="O428" s="160" t="str">
        <f t="shared" si="30"/>
        <v>-</v>
      </c>
      <c r="P428" s="103"/>
      <c r="Q428" s="94">
        <f t="shared" si="33"/>
        <v>3.91</v>
      </c>
      <c r="R428" s="95" t="str">
        <f t="shared" si="31"/>
        <v>0</v>
      </c>
      <c r="S428" s="96">
        <f t="shared" si="34"/>
        <v>1.9550000000000001</v>
      </c>
      <c r="T428" s="180"/>
      <c r="U428" s="52"/>
      <c r="V428" s="101"/>
      <c r="W428" s="25"/>
      <c r="X428" s="53"/>
    </row>
    <row r="429" spans="2:24">
      <c r="B429" s="42">
        <v>426</v>
      </c>
      <c r="C429" s="52"/>
      <c r="D429" s="25"/>
      <c r="E429" s="25"/>
      <c r="F429" s="25"/>
      <c r="G429" s="99"/>
      <c r="H429" s="102"/>
      <c r="I429" s="37"/>
      <c r="J429" s="37"/>
      <c r="K429" s="37"/>
      <c r="L429" s="37"/>
      <c r="M429" s="157"/>
      <c r="N429" s="163">
        <f t="shared" si="32"/>
        <v>0</v>
      </c>
      <c r="O429" s="160" t="str">
        <f t="shared" si="30"/>
        <v>-</v>
      </c>
      <c r="P429" s="103"/>
      <c r="Q429" s="94">
        <f t="shared" si="33"/>
        <v>3.91</v>
      </c>
      <c r="R429" s="95" t="str">
        <f t="shared" si="31"/>
        <v>0</v>
      </c>
      <c r="S429" s="96">
        <f t="shared" si="34"/>
        <v>1.9550000000000001</v>
      </c>
      <c r="T429" s="180"/>
      <c r="U429" s="52"/>
      <c r="V429" s="101"/>
      <c r="W429" s="25"/>
      <c r="X429" s="53"/>
    </row>
    <row r="430" spans="2:24">
      <c r="B430" s="42">
        <v>427</v>
      </c>
      <c r="C430" s="52"/>
      <c r="D430" s="25"/>
      <c r="E430" s="25"/>
      <c r="F430" s="25"/>
      <c r="G430" s="99"/>
      <c r="H430" s="102"/>
      <c r="I430" s="37"/>
      <c r="J430" s="37"/>
      <c r="K430" s="37"/>
      <c r="L430" s="37"/>
      <c r="M430" s="157"/>
      <c r="N430" s="163">
        <f t="shared" si="32"/>
        <v>0</v>
      </c>
      <c r="O430" s="160" t="str">
        <f t="shared" si="30"/>
        <v>-</v>
      </c>
      <c r="P430" s="103"/>
      <c r="Q430" s="94">
        <f t="shared" si="33"/>
        <v>3.91</v>
      </c>
      <c r="R430" s="95" t="str">
        <f t="shared" si="31"/>
        <v>0</v>
      </c>
      <c r="S430" s="96">
        <f t="shared" si="34"/>
        <v>1.9550000000000001</v>
      </c>
      <c r="T430" s="180"/>
      <c r="U430" s="52"/>
      <c r="V430" s="101"/>
      <c r="W430" s="25"/>
      <c r="X430" s="53"/>
    </row>
    <row r="431" spans="2:24">
      <c r="B431" s="42">
        <v>428</v>
      </c>
      <c r="C431" s="52"/>
      <c r="D431" s="25"/>
      <c r="E431" s="25"/>
      <c r="F431" s="25"/>
      <c r="G431" s="99"/>
      <c r="H431" s="102"/>
      <c r="I431" s="37"/>
      <c r="J431" s="37"/>
      <c r="K431" s="37"/>
      <c r="L431" s="37"/>
      <c r="M431" s="157"/>
      <c r="N431" s="163">
        <f t="shared" si="32"/>
        <v>0</v>
      </c>
      <c r="O431" s="160" t="str">
        <f t="shared" si="30"/>
        <v>-</v>
      </c>
      <c r="P431" s="103"/>
      <c r="Q431" s="94">
        <f t="shared" si="33"/>
        <v>3.91</v>
      </c>
      <c r="R431" s="95" t="str">
        <f t="shared" si="31"/>
        <v>0</v>
      </c>
      <c r="S431" s="96">
        <f t="shared" si="34"/>
        <v>1.9550000000000001</v>
      </c>
      <c r="T431" s="180"/>
      <c r="U431" s="52"/>
      <c r="V431" s="101"/>
      <c r="W431" s="25"/>
      <c r="X431" s="53"/>
    </row>
    <row r="432" spans="2:24">
      <c r="B432" s="42">
        <v>429</v>
      </c>
      <c r="C432" s="52"/>
      <c r="D432" s="25"/>
      <c r="E432" s="25"/>
      <c r="F432" s="25"/>
      <c r="G432" s="99"/>
      <c r="H432" s="102"/>
      <c r="I432" s="37"/>
      <c r="J432" s="37"/>
      <c r="K432" s="37"/>
      <c r="L432" s="37"/>
      <c r="M432" s="157"/>
      <c r="N432" s="163">
        <f t="shared" si="32"/>
        <v>0</v>
      </c>
      <c r="O432" s="160" t="str">
        <f t="shared" si="30"/>
        <v>-</v>
      </c>
      <c r="P432" s="103"/>
      <c r="Q432" s="94">
        <f t="shared" si="33"/>
        <v>3.91</v>
      </c>
      <c r="R432" s="95" t="str">
        <f t="shared" si="31"/>
        <v>0</v>
      </c>
      <c r="S432" s="96">
        <f t="shared" si="34"/>
        <v>1.9550000000000001</v>
      </c>
      <c r="T432" s="180"/>
      <c r="U432" s="52"/>
      <c r="V432" s="101"/>
      <c r="W432" s="25"/>
      <c r="X432" s="53"/>
    </row>
    <row r="433" spans="2:24">
      <c r="B433" s="42">
        <v>430</v>
      </c>
      <c r="C433" s="52"/>
      <c r="D433" s="25"/>
      <c r="E433" s="25"/>
      <c r="F433" s="25"/>
      <c r="G433" s="99"/>
      <c r="H433" s="102"/>
      <c r="I433" s="37"/>
      <c r="J433" s="37"/>
      <c r="K433" s="37"/>
      <c r="L433" s="37"/>
      <c r="M433" s="157"/>
      <c r="N433" s="163">
        <f t="shared" si="32"/>
        <v>0</v>
      </c>
      <c r="O433" s="160" t="str">
        <f t="shared" si="30"/>
        <v>-</v>
      </c>
      <c r="P433" s="103"/>
      <c r="Q433" s="94">
        <f t="shared" si="33"/>
        <v>3.91</v>
      </c>
      <c r="R433" s="95" t="str">
        <f t="shared" si="31"/>
        <v>0</v>
      </c>
      <c r="S433" s="96">
        <f t="shared" si="34"/>
        <v>1.9550000000000001</v>
      </c>
      <c r="T433" s="180"/>
      <c r="U433" s="52"/>
      <c r="V433" s="101"/>
      <c r="W433" s="25"/>
      <c r="X433" s="53"/>
    </row>
    <row r="434" spans="2:24">
      <c r="B434" s="42">
        <v>431</v>
      </c>
      <c r="C434" s="52"/>
      <c r="D434" s="25"/>
      <c r="E434" s="25"/>
      <c r="F434" s="25"/>
      <c r="G434" s="99"/>
      <c r="H434" s="102"/>
      <c r="I434" s="37"/>
      <c r="J434" s="37"/>
      <c r="K434" s="37"/>
      <c r="L434" s="37"/>
      <c r="M434" s="157"/>
      <c r="N434" s="163">
        <f t="shared" si="32"/>
        <v>0</v>
      </c>
      <c r="O434" s="160" t="str">
        <f t="shared" si="30"/>
        <v>-</v>
      </c>
      <c r="P434" s="103"/>
      <c r="Q434" s="94">
        <f t="shared" si="33"/>
        <v>3.91</v>
      </c>
      <c r="R434" s="95" t="str">
        <f t="shared" si="31"/>
        <v>0</v>
      </c>
      <c r="S434" s="96">
        <f t="shared" si="34"/>
        <v>1.9550000000000001</v>
      </c>
      <c r="T434" s="180"/>
      <c r="U434" s="52"/>
      <c r="V434" s="101"/>
      <c r="W434" s="25"/>
      <c r="X434" s="53"/>
    </row>
    <row r="435" spans="2:24">
      <c r="B435" s="42">
        <v>432</v>
      </c>
      <c r="C435" s="52"/>
      <c r="D435" s="25"/>
      <c r="E435" s="25"/>
      <c r="F435" s="25"/>
      <c r="G435" s="99"/>
      <c r="H435" s="102"/>
      <c r="I435" s="37"/>
      <c r="J435" s="37"/>
      <c r="K435" s="37"/>
      <c r="L435" s="37"/>
      <c r="M435" s="157"/>
      <c r="N435" s="163">
        <f t="shared" si="32"/>
        <v>0</v>
      </c>
      <c r="O435" s="160" t="str">
        <f t="shared" si="30"/>
        <v>-</v>
      </c>
      <c r="P435" s="103"/>
      <c r="Q435" s="94">
        <f t="shared" si="33"/>
        <v>3.91</v>
      </c>
      <c r="R435" s="95" t="str">
        <f t="shared" si="31"/>
        <v>0</v>
      </c>
      <c r="S435" s="96">
        <f t="shared" si="34"/>
        <v>1.9550000000000001</v>
      </c>
      <c r="T435" s="180"/>
      <c r="U435" s="52"/>
      <c r="V435" s="101"/>
      <c r="W435" s="25"/>
      <c r="X435" s="53"/>
    </row>
    <row r="436" spans="2:24">
      <c r="B436" s="42">
        <v>433</v>
      </c>
      <c r="C436" s="52"/>
      <c r="D436" s="25"/>
      <c r="E436" s="25"/>
      <c r="F436" s="25"/>
      <c r="G436" s="99"/>
      <c r="H436" s="102"/>
      <c r="I436" s="37"/>
      <c r="J436" s="37"/>
      <c r="K436" s="37"/>
      <c r="L436" s="37"/>
      <c r="M436" s="157"/>
      <c r="N436" s="163">
        <f t="shared" si="32"/>
        <v>0</v>
      </c>
      <c r="O436" s="160" t="str">
        <f t="shared" si="30"/>
        <v>-</v>
      </c>
      <c r="P436" s="103"/>
      <c r="Q436" s="94">
        <f t="shared" si="33"/>
        <v>3.91</v>
      </c>
      <c r="R436" s="95" t="str">
        <f t="shared" si="31"/>
        <v>0</v>
      </c>
      <c r="S436" s="96">
        <f t="shared" si="34"/>
        <v>1.9550000000000001</v>
      </c>
      <c r="T436" s="180"/>
      <c r="U436" s="52"/>
      <c r="V436" s="101"/>
      <c r="W436" s="25"/>
      <c r="X436" s="53"/>
    </row>
    <row r="437" spans="2:24">
      <c r="B437" s="42">
        <v>434</v>
      </c>
      <c r="C437" s="52"/>
      <c r="D437" s="25"/>
      <c r="E437" s="25"/>
      <c r="F437" s="25"/>
      <c r="G437" s="99"/>
      <c r="H437" s="102"/>
      <c r="I437" s="37"/>
      <c r="J437" s="37"/>
      <c r="K437" s="37"/>
      <c r="L437" s="37"/>
      <c r="M437" s="157"/>
      <c r="N437" s="163">
        <f t="shared" si="32"/>
        <v>0</v>
      </c>
      <c r="O437" s="160" t="str">
        <f t="shared" si="30"/>
        <v>-</v>
      </c>
      <c r="P437" s="103"/>
      <c r="Q437" s="94">
        <f t="shared" si="33"/>
        <v>3.91</v>
      </c>
      <c r="R437" s="95" t="str">
        <f t="shared" si="31"/>
        <v>0</v>
      </c>
      <c r="S437" s="96">
        <f t="shared" si="34"/>
        <v>1.9550000000000001</v>
      </c>
      <c r="T437" s="180"/>
      <c r="U437" s="52"/>
      <c r="V437" s="101"/>
      <c r="W437" s="25"/>
      <c r="X437" s="53"/>
    </row>
    <row r="438" spans="2:24">
      <c r="B438" s="42">
        <v>435</v>
      </c>
      <c r="C438" s="52"/>
      <c r="D438" s="25"/>
      <c r="E438" s="25"/>
      <c r="F438" s="25"/>
      <c r="G438" s="99"/>
      <c r="H438" s="102"/>
      <c r="I438" s="37"/>
      <c r="J438" s="37"/>
      <c r="K438" s="37"/>
      <c r="L438" s="37"/>
      <c r="M438" s="157"/>
      <c r="N438" s="163">
        <f t="shared" si="32"/>
        <v>0</v>
      </c>
      <c r="O438" s="160" t="str">
        <f t="shared" si="30"/>
        <v>-</v>
      </c>
      <c r="P438" s="103"/>
      <c r="Q438" s="94">
        <f t="shared" si="33"/>
        <v>3.91</v>
      </c>
      <c r="R438" s="95" t="str">
        <f t="shared" si="31"/>
        <v>0</v>
      </c>
      <c r="S438" s="96">
        <f t="shared" si="34"/>
        <v>1.9550000000000001</v>
      </c>
      <c r="T438" s="180"/>
      <c r="U438" s="52"/>
      <c r="V438" s="101"/>
      <c r="W438" s="25"/>
      <c r="X438" s="53"/>
    </row>
    <row r="439" spans="2:24">
      <c r="B439" s="42">
        <v>436</v>
      </c>
      <c r="C439" s="52"/>
      <c r="D439" s="25"/>
      <c r="E439" s="25"/>
      <c r="F439" s="25"/>
      <c r="G439" s="99"/>
      <c r="H439" s="102"/>
      <c r="I439" s="37"/>
      <c r="J439" s="37"/>
      <c r="K439" s="37"/>
      <c r="L439" s="37"/>
      <c r="M439" s="157"/>
      <c r="N439" s="163">
        <f t="shared" si="32"/>
        <v>0</v>
      </c>
      <c r="O439" s="160" t="str">
        <f t="shared" si="30"/>
        <v>-</v>
      </c>
      <c r="P439" s="103"/>
      <c r="Q439" s="94">
        <f t="shared" si="33"/>
        <v>3.91</v>
      </c>
      <c r="R439" s="95" t="str">
        <f t="shared" si="31"/>
        <v>0</v>
      </c>
      <c r="S439" s="96">
        <f t="shared" si="34"/>
        <v>1.9550000000000001</v>
      </c>
      <c r="T439" s="180"/>
      <c r="U439" s="52"/>
      <c r="V439" s="101"/>
      <c r="W439" s="25"/>
      <c r="X439" s="53"/>
    </row>
    <row r="440" spans="2:24">
      <c r="B440" s="42">
        <v>437</v>
      </c>
      <c r="C440" s="52"/>
      <c r="D440" s="25"/>
      <c r="E440" s="25"/>
      <c r="F440" s="25"/>
      <c r="G440" s="99"/>
      <c r="H440" s="102"/>
      <c r="I440" s="37"/>
      <c r="J440" s="37"/>
      <c r="K440" s="37"/>
      <c r="L440" s="37"/>
      <c r="M440" s="157"/>
      <c r="N440" s="163">
        <f t="shared" si="32"/>
        <v>0</v>
      </c>
      <c r="O440" s="160" t="str">
        <f t="shared" si="30"/>
        <v>-</v>
      </c>
      <c r="P440" s="103"/>
      <c r="Q440" s="94">
        <f t="shared" si="33"/>
        <v>3.91</v>
      </c>
      <c r="R440" s="95" t="str">
        <f t="shared" si="31"/>
        <v>0</v>
      </c>
      <c r="S440" s="96">
        <f t="shared" si="34"/>
        <v>1.9550000000000001</v>
      </c>
      <c r="T440" s="180"/>
      <c r="U440" s="52"/>
      <c r="V440" s="101"/>
      <c r="W440" s="25"/>
      <c r="X440" s="53"/>
    </row>
    <row r="441" spans="2:24">
      <c r="B441" s="42">
        <v>438</v>
      </c>
      <c r="C441" s="52"/>
      <c r="D441" s="25"/>
      <c r="E441" s="25"/>
      <c r="F441" s="25"/>
      <c r="G441" s="99"/>
      <c r="H441" s="102"/>
      <c r="I441" s="37"/>
      <c r="J441" s="37"/>
      <c r="K441" s="37"/>
      <c r="L441" s="37"/>
      <c r="M441" s="157"/>
      <c r="N441" s="163">
        <f t="shared" si="32"/>
        <v>0</v>
      </c>
      <c r="O441" s="160" t="str">
        <f t="shared" si="30"/>
        <v>-</v>
      </c>
      <c r="P441" s="103"/>
      <c r="Q441" s="94">
        <f t="shared" si="33"/>
        <v>3.91</v>
      </c>
      <c r="R441" s="95" t="str">
        <f t="shared" si="31"/>
        <v>0</v>
      </c>
      <c r="S441" s="96">
        <f t="shared" si="34"/>
        <v>1.9550000000000001</v>
      </c>
      <c r="T441" s="180"/>
      <c r="U441" s="52"/>
      <c r="V441" s="101"/>
      <c r="W441" s="25"/>
      <c r="X441" s="53"/>
    </row>
    <row r="442" spans="2:24">
      <c r="B442" s="42">
        <v>439</v>
      </c>
      <c r="C442" s="52"/>
      <c r="D442" s="25"/>
      <c r="E442" s="25"/>
      <c r="F442" s="25"/>
      <c r="G442" s="99"/>
      <c r="H442" s="102"/>
      <c r="I442" s="37"/>
      <c r="J442" s="37"/>
      <c r="K442" s="37"/>
      <c r="L442" s="37"/>
      <c r="M442" s="157"/>
      <c r="N442" s="163">
        <f t="shared" si="32"/>
        <v>0</v>
      </c>
      <c r="O442" s="160" t="str">
        <f t="shared" si="30"/>
        <v>-</v>
      </c>
      <c r="P442" s="103"/>
      <c r="Q442" s="94">
        <f t="shared" si="33"/>
        <v>3.91</v>
      </c>
      <c r="R442" s="95" t="str">
        <f t="shared" si="31"/>
        <v>0</v>
      </c>
      <c r="S442" s="96">
        <f t="shared" si="34"/>
        <v>1.9550000000000001</v>
      </c>
      <c r="T442" s="180"/>
      <c r="U442" s="52"/>
      <c r="V442" s="101"/>
      <c r="W442" s="25"/>
      <c r="X442" s="53"/>
    </row>
    <row r="443" spans="2:24">
      <c r="B443" s="42">
        <v>440</v>
      </c>
      <c r="C443" s="52"/>
      <c r="D443" s="25"/>
      <c r="E443" s="25"/>
      <c r="F443" s="25"/>
      <c r="G443" s="99"/>
      <c r="H443" s="102"/>
      <c r="I443" s="37"/>
      <c r="J443" s="37"/>
      <c r="K443" s="37"/>
      <c r="L443" s="37"/>
      <c r="M443" s="157"/>
      <c r="N443" s="163">
        <f t="shared" si="32"/>
        <v>0</v>
      </c>
      <c r="O443" s="160" t="str">
        <f t="shared" si="30"/>
        <v>-</v>
      </c>
      <c r="P443" s="103"/>
      <c r="Q443" s="94">
        <f t="shared" si="33"/>
        <v>3.91</v>
      </c>
      <c r="R443" s="95" t="str">
        <f t="shared" si="31"/>
        <v>0</v>
      </c>
      <c r="S443" s="96">
        <f t="shared" si="34"/>
        <v>1.9550000000000001</v>
      </c>
      <c r="T443" s="180"/>
      <c r="U443" s="52"/>
      <c r="V443" s="101"/>
      <c r="W443" s="25"/>
      <c r="X443" s="53"/>
    </row>
    <row r="444" spans="2:24">
      <c r="B444" s="42">
        <v>441</v>
      </c>
      <c r="C444" s="52"/>
      <c r="D444" s="25"/>
      <c r="E444" s="25"/>
      <c r="F444" s="25"/>
      <c r="G444" s="99"/>
      <c r="H444" s="102"/>
      <c r="I444" s="37"/>
      <c r="J444" s="37"/>
      <c r="K444" s="37"/>
      <c r="L444" s="37"/>
      <c r="M444" s="157"/>
      <c r="N444" s="163">
        <f t="shared" si="32"/>
        <v>0</v>
      </c>
      <c r="O444" s="160" t="str">
        <f t="shared" si="30"/>
        <v>-</v>
      </c>
      <c r="P444" s="103"/>
      <c r="Q444" s="94">
        <f t="shared" si="33"/>
        <v>3.91</v>
      </c>
      <c r="R444" s="95" t="str">
        <f t="shared" si="31"/>
        <v>0</v>
      </c>
      <c r="S444" s="96">
        <f t="shared" si="34"/>
        <v>1.9550000000000001</v>
      </c>
      <c r="T444" s="180"/>
      <c r="U444" s="52"/>
      <c r="V444" s="101"/>
      <c r="W444" s="25"/>
      <c r="X444" s="53"/>
    </row>
    <row r="445" spans="2:24">
      <c r="B445" s="42">
        <v>442</v>
      </c>
      <c r="C445" s="52"/>
      <c r="D445" s="25"/>
      <c r="E445" s="25"/>
      <c r="F445" s="25"/>
      <c r="G445" s="99"/>
      <c r="H445" s="102"/>
      <c r="I445" s="37"/>
      <c r="J445" s="37"/>
      <c r="K445" s="37"/>
      <c r="L445" s="37"/>
      <c r="M445" s="157"/>
      <c r="N445" s="163">
        <f t="shared" si="32"/>
        <v>0</v>
      </c>
      <c r="O445" s="160" t="str">
        <f t="shared" si="30"/>
        <v>-</v>
      </c>
      <c r="P445" s="103"/>
      <c r="Q445" s="94">
        <f t="shared" si="33"/>
        <v>3.91</v>
      </c>
      <c r="R445" s="95" t="str">
        <f t="shared" si="31"/>
        <v>0</v>
      </c>
      <c r="S445" s="96">
        <f t="shared" si="34"/>
        <v>1.9550000000000001</v>
      </c>
      <c r="T445" s="180"/>
      <c r="U445" s="52"/>
      <c r="V445" s="101"/>
      <c r="W445" s="25"/>
      <c r="X445" s="53"/>
    </row>
    <row r="446" spans="2:24">
      <c r="B446" s="42">
        <v>443</v>
      </c>
      <c r="C446" s="52"/>
      <c r="D446" s="25"/>
      <c r="E446" s="25"/>
      <c r="F446" s="25"/>
      <c r="G446" s="99"/>
      <c r="H446" s="102"/>
      <c r="I446" s="37"/>
      <c r="J446" s="37"/>
      <c r="K446" s="37"/>
      <c r="L446" s="37"/>
      <c r="M446" s="157"/>
      <c r="N446" s="163">
        <f t="shared" si="32"/>
        <v>0</v>
      </c>
      <c r="O446" s="160" t="str">
        <f t="shared" si="30"/>
        <v>-</v>
      </c>
      <c r="P446" s="103"/>
      <c r="Q446" s="94">
        <f t="shared" si="33"/>
        <v>3.91</v>
      </c>
      <c r="R446" s="95" t="str">
        <f t="shared" si="31"/>
        <v>0</v>
      </c>
      <c r="S446" s="96">
        <f t="shared" si="34"/>
        <v>1.9550000000000001</v>
      </c>
      <c r="T446" s="180"/>
      <c r="U446" s="52"/>
      <c r="V446" s="101"/>
      <c r="W446" s="25"/>
      <c r="X446" s="53"/>
    </row>
    <row r="447" spans="2:24">
      <c r="B447" s="42">
        <v>444</v>
      </c>
      <c r="C447" s="52"/>
      <c r="D447" s="25"/>
      <c r="E447" s="25"/>
      <c r="F447" s="25"/>
      <c r="G447" s="99"/>
      <c r="H447" s="102"/>
      <c r="I447" s="37"/>
      <c r="J447" s="37"/>
      <c r="K447" s="37"/>
      <c r="L447" s="37"/>
      <c r="M447" s="157"/>
      <c r="N447" s="163">
        <f t="shared" si="32"/>
        <v>0</v>
      </c>
      <c r="O447" s="160" t="str">
        <f t="shared" si="30"/>
        <v>-</v>
      </c>
      <c r="P447" s="103"/>
      <c r="Q447" s="94">
        <f t="shared" si="33"/>
        <v>3.91</v>
      </c>
      <c r="R447" s="95" t="str">
        <f t="shared" si="31"/>
        <v>0</v>
      </c>
      <c r="S447" s="96">
        <f t="shared" si="34"/>
        <v>1.9550000000000001</v>
      </c>
      <c r="T447" s="180"/>
      <c r="U447" s="52"/>
      <c r="V447" s="101"/>
      <c r="W447" s="25"/>
      <c r="X447" s="53"/>
    </row>
    <row r="448" spans="2:24">
      <c r="B448" s="42">
        <v>445</v>
      </c>
      <c r="C448" s="52"/>
      <c r="D448" s="25"/>
      <c r="E448" s="25"/>
      <c r="F448" s="25"/>
      <c r="G448" s="99"/>
      <c r="H448" s="102"/>
      <c r="I448" s="37"/>
      <c r="J448" s="37"/>
      <c r="K448" s="37"/>
      <c r="L448" s="37"/>
      <c r="M448" s="157"/>
      <c r="N448" s="163">
        <f t="shared" si="32"/>
        <v>0</v>
      </c>
      <c r="O448" s="160" t="str">
        <f t="shared" si="30"/>
        <v>-</v>
      </c>
      <c r="P448" s="103"/>
      <c r="Q448" s="94">
        <f t="shared" si="33"/>
        <v>3.91</v>
      </c>
      <c r="R448" s="95" t="str">
        <f t="shared" si="31"/>
        <v>0</v>
      </c>
      <c r="S448" s="96">
        <f t="shared" si="34"/>
        <v>1.9550000000000001</v>
      </c>
      <c r="T448" s="180"/>
      <c r="U448" s="52"/>
      <c r="V448" s="101"/>
      <c r="W448" s="25"/>
      <c r="X448" s="53"/>
    </row>
    <row r="449" spans="2:24">
      <c r="B449" s="42">
        <v>446</v>
      </c>
      <c r="C449" s="52"/>
      <c r="D449" s="25"/>
      <c r="E449" s="25"/>
      <c r="F449" s="25"/>
      <c r="G449" s="99"/>
      <c r="H449" s="102"/>
      <c r="I449" s="37"/>
      <c r="J449" s="37"/>
      <c r="K449" s="37"/>
      <c r="L449" s="37"/>
      <c r="M449" s="157"/>
      <c r="N449" s="163">
        <f t="shared" si="32"/>
        <v>0</v>
      </c>
      <c r="O449" s="160" t="str">
        <f t="shared" si="30"/>
        <v>-</v>
      </c>
      <c r="P449" s="103"/>
      <c r="Q449" s="94">
        <f t="shared" si="33"/>
        <v>3.91</v>
      </c>
      <c r="R449" s="95" t="str">
        <f t="shared" si="31"/>
        <v>0</v>
      </c>
      <c r="S449" s="96">
        <f t="shared" si="34"/>
        <v>1.9550000000000001</v>
      </c>
      <c r="T449" s="180"/>
      <c r="U449" s="52"/>
      <c r="V449" s="101"/>
      <c r="W449" s="25"/>
      <c r="X449" s="53"/>
    </row>
    <row r="450" spans="2:24">
      <c r="B450" s="42">
        <v>447</v>
      </c>
      <c r="C450" s="52"/>
      <c r="D450" s="25"/>
      <c r="E450" s="25"/>
      <c r="F450" s="25"/>
      <c r="G450" s="99"/>
      <c r="H450" s="102"/>
      <c r="I450" s="37"/>
      <c r="J450" s="37"/>
      <c r="K450" s="37"/>
      <c r="L450" s="37"/>
      <c r="M450" s="157"/>
      <c r="N450" s="163">
        <f t="shared" si="32"/>
        <v>0</v>
      </c>
      <c r="O450" s="160" t="str">
        <f t="shared" si="30"/>
        <v>-</v>
      </c>
      <c r="P450" s="103"/>
      <c r="Q450" s="94">
        <f t="shared" si="33"/>
        <v>3.91</v>
      </c>
      <c r="R450" s="95" t="str">
        <f t="shared" si="31"/>
        <v>0</v>
      </c>
      <c r="S450" s="96">
        <f t="shared" si="34"/>
        <v>1.9550000000000001</v>
      </c>
      <c r="T450" s="180"/>
      <c r="U450" s="52"/>
      <c r="V450" s="101"/>
      <c r="W450" s="25"/>
      <c r="X450" s="53"/>
    </row>
    <row r="451" spans="2:24">
      <c r="B451" s="42">
        <v>448</v>
      </c>
      <c r="C451" s="52"/>
      <c r="D451" s="25"/>
      <c r="E451" s="25"/>
      <c r="F451" s="25"/>
      <c r="G451" s="99"/>
      <c r="H451" s="102"/>
      <c r="I451" s="37"/>
      <c r="J451" s="37"/>
      <c r="K451" s="37"/>
      <c r="L451" s="37"/>
      <c r="M451" s="157"/>
      <c r="N451" s="163">
        <f t="shared" si="32"/>
        <v>0</v>
      </c>
      <c r="O451" s="160" t="str">
        <f t="shared" si="30"/>
        <v>-</v>
      </c>
      <c r="P451" s="103"/>
      <c r="Q451" s="94">
        <f t="shared" si="33"/>
        <v>3.91</v>
      </c>
      <c r="R451" s="95" t="str">
        <f t="shared" si="31"/>
        <v>0</v>
      </c>
      <c r="S451" s="96">
        <f t="shared" si="34"/>
        <v>1.9550000000000001</v>
      </c>
      <c r="T451" s="180"/>
      <c r="U451" s="52"/>
      <c r="V451" s="101"/>
      <c r="W451" s="25"/>
      <c r="X451" s="53"/>
    </row>
    <row r="452" spans="2:24">
      <c r="B452" s="42">
        <v>449</v>
      </c>
      <c r="C452" s="52"/>
      <c r="D452" s="25"/>
      <c r="E452" s="25"/>
      <c r="F452" s="25"/>
      <c r="G452" s="99"/>
      <c r="H452" s="102"/>
      <c r="I452" s="37"/>
      <c r="J452" s="37"/>
      <c r="K452" s="37"/>
      <c r="L452" s="37"/>
      <c r="M452" s="157"/>
      <c r="N452" s="163">
        <f t="shared" si="32"/>
        <v>0</v>
      </c>
      <c r="O452" s="160" t="str">
        <f t="shared" ref="O452:O515" si="35">IFERROR((N452/G452)*100,"-")</f>
        <v>-</v>
      </c>
      <c r="P452" s="103"/>
      <c r="Q452" s="94">
        <f t="shared" si="33"/>
        <v>3.91</v>
      </c>
      <c r="R452" s="95" t="str">
        <f t="shared" ref="R452:R515" si="36">IFERROR(((P452/G452)*100),"0")</f>
        <v>0</v>
      </c>
      <c r="S452" s="96">
        <f t="shared" si="34"/>
        <v>1.9550000000000001</v>
      </c>
      <c r="T452" s="180"/>
      <c r="U452" s="52"/>
      <c r="V452" s="101"/>
      <c r="W452" s="25"/>
      <c r="X452" s="53"/>
    </row>
    <row r="453" spans="2:24">
      <c r="B453" s="42">
        <v>450</v>
      </c>
      <c r="C453" s="52"/>
      <c r="D453" s="25"/>
      <c r="E453" s="25"/>
      <c r="F453" s="25"/>
      <c r="G453" s="99"/>
      <c r="H453" s="102"/>
      <c r="I453" s="37"/>
      <c r="J453" s="37"/>
      <c r="K453" s="37"/>
      <c r="L453" s="37"/>
      <c r="M453" s="157"/>
      <c r="N453" s="163">
        <f t="shared" si="32"/>
        <v>0</v>
      </c>
      <c r="O453" s="160" t="str">
        <f t="shared" si="35"/>
        <v>-</v>
      </c>
      <c r="P453" s="103"/>
      <c r="Q453" s="94">
        <f t="shared" si="33"/>
        <v>3.91</v>
      </c>
      <c r="R453" s="95" t="str">
        <f t="shared" si="36"/>
        <v>0</v>
      </c>
      <c r="S453" s="96">
        <f t="shared" si="34"/>
        <v>1.9550000000000001</v>
      </c>
      <c r="T453" s="180"/>
      <c r="U453" s="52"/>
      <c r="V453" s="101"/>
      <c r="W453" s="25"/>
      <c r="X453" s="53"/>
    </row>
    <row r="454" spans="2:24">
      <c r="B454" s="42">
        <v>451</v>
      </c>
      <c r="C454" s="52"/>
      <c r="D454" s="25"/>
      <c r="E454" s="25"/>
      <c r="F454" s="25"/>
      <c r="G454" s="99"/>
      <c r="H454" s="102"/>
      <c r="I454" s="37"/>
      <c r="J454" s="37"/>
      <c r="K454" s="37"/>
      <c r="L454" s="37"/>
      <c r="M454" s="157"/>
      <c r="N454" s="163">
        <f t="shared" ref="N454:N489" si="37">M454+I454+K454</f>
        <v>0</v>
      </c>
      <c r="O454" s="160" t="str">
        <f t="shared" si="35"/>
        <v>-</v>
      </c>
      <c r="P454" s="103"/>
      <c r="Q454" s="94">
        <f t="shared" ref="Q454:Q517" si="38">P454+Q453</f>
        <v>3.91</v>
      </c>
      <c r="R454" s="95" t="str">
        <f t="shared" si="36"/>
        <v>0</v>
      </c>
      <c r="S454" s="96">
        <f t="shared" ref="S454:S517" si="39">R454+S453</f>
        <v>1.9550000000000001</v>
      </c>
      <c r="T454" s="180"/>
      <c r="U454" s="52"/>
      <c r="V454" s="101"/>
      <c r="W454" s="25"/>
      <c r="X454" s="53"/>
    </row>
    <row r="455" spans="2:24">
      <c r="B455" s="42">
        <v>452</v>
      </c>
      <c r="C455" s="52"/>
      <c r="D455" s="25"/>
      <c r="E455" s="25"/>
      <c r="F455" s="25"/>
      <c r="G455" s="99"/>
      <c r="H455" s="102"/>
      <c r="I455" s="37"/>
      <c r="J455" s="37"/>
      <c r="K455" s="37"/>
      <c r="L455" s="37"/>
      <c r="M455" s="157"/>
      <c r="N455" s="163">
        <f t="shared" si="37"/>
        <v>0</v>
      </c>
      <c r="O455" s="160" t="str">
        <f t="shared" si="35"/>
        <v>-</v>
      </c>
      <c r="P455" s="103"/>
      <c r="Q455" s="94">
        <f t="shared" si="38"/>
        <v>3.91</v>
      </c>
      <c r="R455" s="95" t="str">
        <f t="shared" si="36"/>
        <v>0</v>
      </c>
      <c r="S455" s="96">
        <f t="shared" si="39"/>
        <v>1.9550000000000001</v>
      </c>
      <c r="T455" s="180"/>
      <c r="U455" s="52"/>
      <c r="V455" s="101"/>
      <c r="W455" s="25"/>
      <c r="X455" s="53"/>
    </row>
    <row r="456" spans="2:24">
      <c r="B456" s="42">
        <v>453</v>
      </c>
      <c r="C456" s="52"/>
      <c r="D456" s="25"/>
      <c r="E456" s="25"/>
      <c r="F456" s="25"/>
      <c r="G456" s="99"/>
      <c r="H456" s="102"/>
      <c r="I456" s="37"/>
      <c r="J456" s="37"/>
      <c r="K456" s="37"/>
      <c r="L456" s="37"/>
      <c r="M456" s="157"/>
      <c r="N456" s="163">
        <f t="shared" si="37"/>
        <v>0</v>
      </c>
      <c r="O456" s="160" t="str">
        <f t="shared" si="35"/>
        <v>-</v>
      </c>
      <c r="P456" s="103"/>
      <c r="Q456" s="94">
        <f t="shared" si="38"/>
        <v>3.91</v>
      </c>
      <c r="R456" s="95" t="str">
        <f t="shared" si="36"/>
        <v>0</v>
      </c>
      <c r="S456" s="96">
        <f t="shared" si="39"/>
        <v>1.9550000000000001</v>
      </c>
      <c r="T456" s="180"/>
      <c r="U456" s="52"/>
      <c r="V456" s="101"/>
      <c r="W456" s="25"/>
      <c r="X456" s="53"/>
    </row>
    <row r="457" spans="2:24">
      <c r="B457" s="42">
        <v>454</v>
      </c>
      <c r="C457" s="52"/>
      <c r="D457" s="25"/>
      <c r="E457" s="25"/>
      <c r="F457" s="25"/>
      <c r="G457" s="99"/>
      <c r="H457" s="102"/>
      <c r="I457" s="37"/>
      <c r="J457" s="37"/>
      <c r="K457" s="37"/>
      <c r="L457" s="37"/>
      <c r="M457" s="157"/>
      <c r="N457" s="163">
        <f t="shared" si="37"/>
        <v>0</v>
      </c>
      <c r="O457" s="160" t="str">
        <f t="shared" si="35"/>
        <v>-</v>
      </c>
      <c r="P457" s="103"/>
      <c r="Q457" s="94">
        <f t="shared" si="38"/>
        <v>3.91</v>
      </c>
      <c r="R457" s="95" t="str">
        <f t="shared" si="36"/>
        <v>0</v>
      </c>
      <c r="S457" s="96">
        <f t="shared" si="39"/>
        <v>1.9550000000000001</v>
      </c>
      <c r="T457" s="180"/>
      <c r="U457" s="52"/>
      <c r="V457" s="101"/>
      <c r="W457" s="25"/>
      <c r="X457" s="53"/>
    </row>
    <row r="458" spans="2:24">
      <c r="B458" s="42">
        <v>455</v>
      </c>
      <c r="C458" s="52"/>
      <c r="D458" s="25"/>
      <c r="E458" s="25"/>
      <c r="F458" s="25"/>
      <c r="G458" s="99"/>
      <c r="H458" s="102"/>
      <c r="I458" s="37"/>
      <c r="J458" s="37"/>
      <c r="K458" s="37"/>
      <c r="L458" s="37"/>
      <c r="M458" s="157"/>
      <c r="N458" s="163">
        <f t="shared" si="37"/>
        <v>0</v>
      </c>
      <c r="O458" s="160" t="str">
        <f t="shared" si="35"/>
        <v>-</v>
      </c>
      <c r="P458" s="103"/>
      <c r="Q458" s="94">
        <f t="shared" si="38"/>
        <v>3.91</v>
      </c>
      <c r="R458" s="95" t="str">
        <f t="shared" si="36"/>
        <v>0</v>
      </c>
      <c r="S458" s="96">
        <f t="shared" si="39"/>
        <v>1.9550000000000001</v>
      </c>
      <c r="T458" s="180"/>
      <c r="U458" s="52"/>
      <c r="V458" s="101"/>
      <c r="W458" s="25"/>
      <c r="X458" s="53"/>
    </row>
    <row r="459" spans="2:24">
      <c r="B459" s="42">
        <v>456</v>
      </c>
      <c r="C459" s="52"/>
      <c r="D459" s="25"/>
      <c r="E459" s="25"/>
      <c r="F459" s="25"/>
      <c r="G459" s="99"/>
      <c r="H459" s="102"/>
      <c r="I459" s="37"/>
      <c r="J459" s="37"/>
      <c r="K459" s="37"/>
      <c r="L459" s="37"/>
      <c r="M459" s="157"/>
      <c r="N459" s="163">
        <f t="shared" si="37"/>
        <v>0</v>
      </c>
      <c r="O459" s="160" t="str">
        <f t="shared" si="35"/>
        <v>-</v>
      </c>
      <c r="P459" s="103"/>
      <c r="Q459" s="94">
        <f t="shared" si="38"/>
        <v>3.91</v>
      </c>
      <c r="R459" s="95" t="str">
        <f t="shared" si="36"/>
        <v>0</v>
      </c>
      <c r="S459" s="96">
        <f t="shared" si="39"/>
        <v>1.9550000000000001</v>
      </c>
      <c r="T459" s="180"/>
      <c r="U459" s="52"/>
      <c r="V459" s="101"/>
      <c r="W459" s="25"/>
      <c r="X459" s="53"/>
    </row>
    <row r="460" spans="2:24">
      <c r="B460" s="42">
        <v>457</v>
      </c>
      <c r="C460" s="52"/>
      <c r="D460" s="25"/>
      <c r="E460" s="25"/>
      <c r="F460" s="25"/>
      <c r="G460" s="99"/>
      <c r="H460" s="102"/>
      <c r="I460" s="37"/>
      <c r="J460" s="37"/>
      <c r="K460" s="37"/>
      <c r="L460" s="37"/>
      <c r="M460" s="157"/>
      <c r="N460" s="163">
        <f t="shared" si="37"/>
        <v>0</v>
      </c>
      <c r="O460" s="160" t="str">
        <f t="shared" si="35"/>
        <v>-</v>
      </c>
      <c r="P460" s="103"/>
      <c r="Q460" s="94">
        <f t="shared" si="38"/>
        <v>3.91</v>
      </c>
      <c r="R460" s="95" t="str">
        <f t="shared" si="36"/>
        <v>0</v>
      </c>
      <c r="S460" s="96">
        <f t="shared" si="39"/>
        <v>1.9550000000000001</v>
      </c>
      <c r="T460" s="180"/>
      <c r="U460" s="52"/>
      <c r="V460" s="101"/>
      <c r="W460" s="25"/>
      <c r="X460" s="53"/>
    </row>
    <row r="461" spans="2:24">
      <c r="B461" s="42">
        <v>458</v>
      </c>
      <c r="C461" s="52"/>
      <c r="D461" s="25"/>
      <c r="E461" s="25"/>
      <c r="F461" s="25"/>
      <c r="G461" s="99"/>
      <c r="H461" s="102"/>
      <c r="I461" s="37"/>
      <c r="J461" s="37"/>
      <c r="K461" s="37"/>
      <c r="L461" s="37"/>
      <c r="M461" s="157"/>
      <c r="N461" s="163">
        <f t="shared" si="37"/>
        <v>0</v>
      </c>
      <c r="O461" s="160" t="str">
        <f t="shared" si="35"/>
        <v>-</v>
      </c>
      <c r="P461" s="103"/>
      <c r="Q461" s="94">
        <f t="shared" si="38"/>
        <v>3.91</v>
      </c>
      <c r="R461" s="95" t="str">
        <f t="shared" si="36"/>
        <v>0</v>
      </c>
      <c r="S461" s="96">
        <f t="shared" si="39"/>
        <v>1.9550000000000001</v>
      </c>
      <c r="T461" s="180"/>
      <c r="U461" s="52"/>
      <c r="V461" s="101"/>
      <c r="W461" s="25"/>
      <c r="X461" s="53"/>
    </row>
    <row r="462" spans="2:24">
      <c r="B462" s="42">
        <v>459</v>
      </c>
      <c r="C462" s="52"/>
      <c r="D462" s="25"/>
      <c r="E462" s="25"/>
      <c r="F462" s="25"/>
      <c r="G462" s="99"/>
      <c r="H462" s="102"/>
      <c r="I462" s="37"/>
      <c r="J462" s="37"/>
      <c r="K462" s="37"/>
      <c r="L462" s="37"/>
      <c r="M462" s="157"/>
      <c r="N462" s="163">
        <f t="shared" si="37"/>
        <v>0</v>
      </c>
      <c r="O462" s="160" t="str">
        <f t="shared" si="35"/>
        <v>-</v>
      </c>
      <c r="P462" s="103"/>
      <c r="Q462" s="94">
        <f t="shared" si="38"/>
        <v>3.91</v>
      </c>
      <c r="R462" s="95" t="str">
        <f t="shared" si="36"/>
        <v>0</v>
      </c>
      <c r="S462" s="96">
        <f t="shared" si="39"/>
        <v>1.9550000000000001</v>
      </c>
      <c r="T462" s="180"/>
      <c r="U462" s="52"/>
      <c r="V462" s="101"/>
      <c r="W462" s="25"/>
      <c r="X462" s="53"/>
    </row>
    <row r="463" spans="2:24">
      <c r="B463" s="42">
        <v>460</v>
      </c>
      <c r="C463" s="52"/>
      <c r="D463" s="25"/>
      <c r="E463" s="25"/>
      <c r="F463" s="25"/>
      <c r="G463" s="99"/>
      <c r="H463" s="102"/>
      <c r="I463" s="37"/>
      <c r="J463" s="37"/>
      <c r="K463" s="37"/>
      <c r="L463" s="37"/>
      <c r="M463" s="157"/>
      <c r="N463" s="163">
        <f t="shared" si="37"/>
        <v>0</v>
      </c>
      <c r="O463" s="160" t="str">
        <f t="shared" si="35"/>
        <v>-</v>
      </c>
      <c r="P463" s="103"/>
      <c r="Q463" s="94">
        <f t="shared" si="38"/>
        <v>3.91</v>
      </c>
      <c r="R463" s="95" t="str">
        <f t="shared" si="36"/>
        <v>0</v>
      </c>
      <c r="S463" s="96">
        <f t="shared" si="39"/>
        <v>1.9550000000000001</v>
      </c>
      <c r="T463" s="180"/>
      <c r="U463" s="52"/>
      <c r="V463" s="101"/>
      <c r="W463" s="25"/>
      <c r="X463" s="53"/>
    </row>
    <row r="464" spans="2:24">
      <c r="B464" s="42">
        <v>461</v>
      </c>
      <c r="C464" s="52"/>
      <c r="D464" s="25"/>
      <c r="E464" s="25"/>
      <c r="F464" s="25"/>
      <c r="G464" s="99"/>
      <c r="H464" s="102"/>
      <c r="I464" s="37"/>
      <c r="J464" s="37"/>
      <c r="K464" s="37"/>
      <c r="L464" s="37"/>
      <c r="M464" s="157"/>
      <c r="N464" s="163">
        <f t="shared" si="37"/>
        <v>0</v>
      </c>
      <c r="O464" s="160" t="str">
        <f t="shared" si="35"/>
        <v>-</v>
      </c>
      <c r="P464" s="103"/>
      <c r="Q464" s="94">
        <f t="shared" si="38"/>
        <v>3.91</v>
      </c>
      <c r="R464" s="95" t="str">
        <f t="shared" si="36"/>
        <v>0</v>
      </c>
      <c r="S464" s="96">
        <f t="shared" si="39"/>
        <v>1.9550000000000001</v>
      </c>
      <c r="T464" s="180"/>
      <c r="U464" s="52"/>
      <c r="V464" s="101"/>
      <c r="W464" s="25"/>
      <c r="X464" s="53"/>
    </row>
    <row r="465" spans="2:24">
      <c r="B465" s="42">
        <v>462</v>
      </c>
      <c r="C465" s="52"/>
      <c r="D465" s="25"/>
      <c r="E465" s="25"/>
      <c r="F465" s="25"/>
      <c r="G465" s="99"/>
      <c r="H465" s="102"/>
      <c r="I465" s="37"/>
      <c r="J465" s="37"/>
      <c r="K465" s="37"/>
      <c r="L465" s="37"/>
      <c r="M465" s="157"/>
      <c r="N465" s="163">
        <f t="shared" si="37"/>
        <v>0</v>
      </c>
      <c r="O465" s="160" t="str">
        <f t="shared" si="35"/>
        <v>-</v>
      </c>
      <c r="P465" s="103"/>
      <c r="Q465" s="94">
        <f t="shared" si="38"/>
        <v>3.91</v>
      </c>
      <c r="R465" s="95" t="str">
        <f t="shared" si="36"/>
        <v>0</v>
      </c>
      <c r="S465" s="96">
        <f t="shared" si="39"/>
        <v>1.9550000000000001</v>
      </c>
      <c r="T465" s="180"/>
      <c r="U465" s="52"/>
      <c r="V465" s="101"/>
      <c r="W465" s="25"/>
      <c r="X465" s="53"/>
    </row>
    <row r="466" spans="2:24">
      <c r="B466" s="42">
        <v>463</v>
      </c>
      <c r="C466" s="52"/>
      <c r="D466" s="25"/>
      <c r="E466" s="25"/>
      <c r="F466" s="25"/>
      <c r="G466" s="99"/>
      <c r="H466" s="102"/>
      <c r="I466" s="37"/>
      <c r="J466" s="37"/>
      <c r="K466" s="37"/>
      <c r="L466" s="37"/>
      <c r="M466" s="157"/>
      <c r="N466" s="163">
        <f t="shared" si="37"/>
        <v>0</v>
      </c>
      <c r="O466" s="160" t="str">
        <f t="shared" si="35"/>
        <v>-</v>
      </c>
      <c r="P466" s="103"/>
      <c r="Q466" s="94">
        <f t="shared" si="38"/>
        <v>3.91</v>
      </c>
      <c r="R466" s="95" t="str">
        <f t="shared" si="36"/>
        <v>0</v>
      </c>
      <c r="S466" s="96">
        <f t="shared" si="39"/>
        <v>1.9550000000000001</v>
      </c>
      <c r="T466" s="180"/>
      <c r="U466" s="52"/>
      <c r="V466" s="101"/>
      <c r="W466" s="25"/>
      <c r="X466" s="53"/>
    </row>
    <row r="467" spans="2:24">
      <c r="B467" s="42">
        <v>464</v>
      </c>
      <c r="C467" s="52"/>
      <c r="D467" s="25"/>
      <c r="E467" s="25"/>
      <c r="F467" s="25"/>
      <c r="G467" s="99"/>
      <c r="H467" s="102"/>
      <c r="I467" s="37"/>
      <c r="J467" s="37"/>
      <c r="K467" s="37"/>
      <c r="L467" s="37"/>
      <c r="M467" s="157"/>
      <c r="N467" s="163">
        <f t="shared" si="37"/>
        <v>0</v>
      </c>
      <c r="O467" s="160" t="str">
        <f t="shared" si="35"/>
        <v>-</v>
      </c>
      <c r="P467" s="103"/>
      <c r="Q467" s="94">
        <f t="shared" si="38"/>
        <v>3.91</v>
      </c>
      <c r="R467" s="95" t="str">
        <f t="shared" si="36"/>
        <v>0</v>
      </c>
      <c r="S467" s="96">
        <f t="shared" si="39"/>
        <v>1.9550000000000001</v>
      </c>
      <c r="T467" s="180"/>
      <c r="U467" s="52"/>
      <c r="V467" s="101"/>
      <c r="W467" s="25"/>
      <c r="X467" s="53"/>
    </row>
    <row r="468" spans="2:24">
      <c r="B468" s="42">
        <v>465</v>
      </c>
      <c r="C468" s="52"/>
      <c r="D468" s="25"/>
      <c r="E468" s="25"/>
      <c r="F468" s="25"/>
      <c r="G468" s="99"/>
      <c r="H468" s="102"/>
      <c r="I468" s="37"/>
      <c r="J468" s="37"/>
      <c r="K468" s="37"/>
      <c r="L468" s="37"/>
      <c r="M468" s="157"/>
      <c r="N468" s="163">
        <f t="shared" si="37"/>
        <v>0</v>
      </c>
      <c r="O468" s="160" t="str">
        <f t="shared" si="35"/>
        <v>-</v>
      </c>
      <c r="P468" s="103"/>
      <c r="Q468" s="94">
        <f t="shared" si="38"/>
        <v>3.91</v>
      </c>
      <c r="R468" s="95" t="str">
        <f t="shared" si="36"/>
        <v>0</v>
      </c>
      <c r="S468" s="96">
        <f t="shared" si="39"/>
        <v>1.9550000000000001</v>
      </c>
      <c r="T468" s="180"/>
      <c r="U468" s="52"/>
      <c r="V468" s="101"/>
      <c r="W468" s="25"/>
      <c r="X468" s="53"/>
    </row>
    <row r="469" spans="2:24">
      <c r="B469" s="42">
        <v>466</v>
      </c>
      <c r="C469" s="52"/>
      <c r="D469" s="25"/>
      <c r="E469" s="25"/>
      <c r="F469" s="25"/>
      <c r="G469" s="99"/>
      <c r="H469" s="102"/>
      <c r="I469" s="37"/>
      <c r="J469" s="37"/>
      <c r="K469" s="37"/>
      <c r="L469" s="37"/>
      <c r="M469" s="157"/>
      <c r="N469" s="163">
        <f t="shared" si="37"/>
        <v>0</v>
      </c>
      <c r="O469" s="160" t="str">
        <f t="shared" si="35"/>
        <v>-</v>
      </c>
      <c r="P469" s="103"/>
      <c r="Q469" s="94">
        <f t="shared" si="38"/>
        <v>3.91</v>
      </c>
      <c r="R469" s="95" t="str">
        <f t="shared" si="36"/>
        <v>0</v>
      </c>
      <c r="S469" s="96">
        <f t="shared" si="39"/>
        <v>1.9550000000000001</v>
      </c>
      <c r="T469" s="180"/>
      <c r="U469" s="52"/>
      <c r="V469" s="101"/>
      <c r="W469" s="25"/>
      <c r="X469" s="53"/>
    </row>
    <row r="470" spans="2:24">
      <c r="B470" s="42">
        <v>467</v>
      </c>
      <c r="C470" s="52"/>
      <c r="D470" s="25"/>
      <c r="E470" s="25"/>
      <c r="F470" s="25"/>
      <c r="G470" s="99"/>
      <c r="H470" s="102"/>
      <c r="I470" s="37"/>
      <c r="J470" s="37"/>
      <c r="K470" s="37"/>
      <c r="L470" s="37"/>
      <c r="M470" s="157"/>
      <c r="N470" s="163">
        <f t="shared" si="37"/>
        <v>0</v>
      </c>
      <c r="O470" s="160" t="str">
        <f t="shared" si="35"/>
        <v>-</v>
      </c>
      <c r="P470" s="103"/>
      <c r="Q470" s="94">
        <f t="shared" si="38"/>
        <v>3.91</v>
      </c>
      <c r="R470" s="95" t="str">
        <f t="shared" si="36"/>
        <v>0</v>
      </c>
      <c r="S470" s="96">
        <f t="shared" si="39"/>
        <v>1.9550000000000001</v>
      </c>
      <c r="T470" s="180"/>
      <c r="U470" s="52"/>
      <c r="V470" s="101"/>
      <c r="W470" s="25"/>
      <c r="X470" s="53"/>
    </row>
    <row r="471" spans="2:24">
      <c r="B471" s="42">
        <v>468</v>
      </c>
      <c r="C471" s="52"/>
      <c r="D471" s="25"/>
      <c r="E471" s="25"/>
      <c r="F471" s="25"/>
      <c r="G471" s="99"/>
      <c r="H471" s="102"/>
      <c r="I471" s="37"/>
      <c r="J471" s="37"/>
      <c r="K471" s="37"/>
      <c r="L471" s="37"/>
      <c r="M471" s="157"/>
      <c r="N471" s="163">
        <f t="shared" si="37"/>
        <v>0</v>
      </c>
      <c r="O471" s="160" t="str">
        <f t="shared" si="35"/>
        <v>-</v>
      </c>
      <c r="P471" s="103"/>
      <c r="Q471" s="94">
        <f t="shared" si="38"/>
        <v>3.91</v>
      </c>
      <c r="R471" s="95" t="str">
        <f t="shared" si="36"/>
        <v>0</v>
      </c>
      <c r="S471" s="96">
        <f t="shared" si="39"/>
        <v>1.9550000000000001</v>
      </c>
      <c r="T471" s="180"/>
      <c r="U471" s="52"/>
      <c r="V471" s="101"/>
      <c r="W471" s="25"/>
      <c r="X471" s="53"/>
    </row>
    <row r="472" spans="2:24">
      <c r="B472" s="42">
        <v>469</v>
      </c>
      <c r="C472" s="52"/>
      <c r="D472" s="25"/>
      <c r="E472" s="25"/>
      <c r="F472" s="25"/>
      <c r="G472" s="99"/>
      <c r="H472" s="102"/>
      <c r="I472" s="37"/>
      <c r="J472" s="37"/>
      <c r="K472" s="37"/>
      <c r="L472" s="37"/>
      <c r="M472" s="157"/>
      <c r="N472" s="163">
        <f t="shared" si="37"/>
        <v>0</v>
      </c>
      <c r="O472" s="160" t="str">
        <f t="shared" si="35"/>
        <v>-</v>
      </c>
      <c r="P472" s="103"/>
      <c r="Q472" s="94">
        <f t="shared" si="38"/>
        <v>3.91</v>
      </c>
      <c r="R472" s="95" t="str">
        <f t="shared" si="36"/>
        <v>0</v>
      </c>
      <c r="S472" s="96">
        <f t="shared" si="39"/>
        <v>1.9550000000000001</v>
      </c>
      <c r="T472" s="180"/>
      <c r="U472" s="52"/>
      <c r="V472" s="101"/>
      <c r="W472" s="25"/>
      <c r="X472" s="53"/>
    </row>
    <row r="473" spans="2:24">
      <c r="B473" s="42">
        <v>470</v>
      </c>
      <c r="C473" s="52"/>
      <c r="D473" s="25"/>
      <c r="E473" s="25"/>
      <c r="F473" s="25"/>
      <c r="G473" s="99"/>
      <c r="H473" s="102"/>
      <c r="I473" s="37"/>
      <c r="J473" s="37"/>
      <c r="K473" s="37"/>
      <c r="L473" s="37"/>
      <c r="M473" s="157"/>
      <c r="N473" s="163">
        <f t="shared" si="37"/>
        <v>0</v>
      </c>
      <c r="O473" s="160" t="str">
        <f t="shared" si="35"/>
        <v>-</v>
      </c>
      <c r="P473" s="103"/>
      <c r="Q473" s="94">
        <f t="shared" si="38"/>
        <v>3.91</v>
      </c>
      <c r="R473" s="95" t="str">
        <f t="shared" si="36"/>
        <v>0</v>
      </c>
      <c r="S473" s="96">
        <f t="shared" si="39"/>
        <v>1.9550000000000001</v>
      </c>
      <c r="T473" s="180"/>
      <c r="U473" s="52"/>
      <c r="V473" s="101"/>
      <c r="W473" s="25"/>
      <c r="X473" s="53"/>
    </row>
    <row r="474" spans="2:24">
      <c r="B474" s="42">
        <v>471</v>
      </c>
      <c r="C474" s="52"/>
      <c r="D474" s="25"/>
      <c r="E474" s="25"/>
      <c r="F474" s="25"/>
      <c r="G474" s="99"/>
      <c r="H474" s="102"/>
      <c r="I474" s="37"/>
      <c r="J474" s="37"/>
      <c r="K474" s="37"/>
      <c r="L474" s="37"/>
      <c r="M474" s="157"/>
      <c r="N474" s="163">
        <f t="shared" si="37"/>
        <v>0</v>
      </c>
      <c r="O474" s="160" t="str">
        <f t="shared" si="35"/>
        <v>-</v>
      </c>
      <c r="P474" s="103"/>
      <c r="Q474" s="94">
        <f t="shared" si="38"/>
        <v>3.91</v>
      </c>
      <c r="R474" s="95" t="str">
        <f t="shared" si="36"/>
        <v>0</v>
      </c>
      <c r="S474" s="96">
        <f t="shared" si="39"/>
        <v>1.9550000000000001</v>
      </c>
      <c r="T474" s="180"/>
      <c r="U474" s="52"/>
      <c r="V474" s="101"/>
      <c r="W474" s="25"/>
      <c r="X474" s="53"/>
    </row>
    <row r="475" spans="2:24">
      <c r="B475" s="42">
        <v>472</v>
      </c>
      <c r="C475" s="52"/>
      <c r="D475" s="25"/>
      <c r="E475" s="25"/>
      <c r="F475" s="25"/>
      <c r="G475" s="99"/>
      <c r="H475" s="102"/>
      <c r="I475" s="37"/>
      <c r="J475" s="37"/>
      <c r="K475" s="37"/>
      <c r="L475" s="37"/>
      <c r="M475" s="157"/>
      <c r="N475" s="163">
        <f t="shared" si="37"/>
        <v>0</v>
      </c>
      <c r="O475" s="160" t="str">
        <f t="shared" si="35"/>
        <v>-</v>
      </c>
      <c r="P475" s="103"/>
      <c r="Q475" s="94">
        <f t="shared" si="38"/>
        <v>3.91</v>
      </c>
      <c r="R475" s="95" t="str">
        <f t="shared" si="36"/>
        <v>0</v>
      </c>
      <c r="S475" s="96">
        <f t="shared" si="39"/>
        <v>1.9550000000000001</v>
      </c>
      <c r="T475" s="180"/>
      <c r="U475" s="52"/>
      <c r="V475" s="101"/>
      <c r="W475" s="25"/>
      <c r="X475" s="53"/>
    </row>
    <row r="476" spans="2:24">
      <c r="B476" s="42">
        <v>473</v>
      </c>
      <c r="C476" s="52"/>
      <c r="D476" s="25"/>
      <c r="E476" s="25"/>
      <c r="F476" s="25"/>
      <c r="G476" s="99"/>
      <c r="H476" s="102"/>
      <c r="I476" s="37"/>
      <c r="J476" s="37"/>
      <c r="K476" s="37"/>
      <c r="L476" s="37"/>
      <c r="M476" s="157"/>
      <c r="N476" s="163">
        <f t="shared" si="37"/>
        <v>0</v>
      </c>
      <c r="O476" s="160" t="str">
        <f t="shared" si="35"/>
        <v>-</v>
      </c>
      <c r="P476" s="103"/>
      <c r="Q476" s="94">
        <f t="shared" si="38"/>
        <v>3.91</v>
      </c>
      <c r="R476" s="95" t="str">
        <f t="shared" si="36"/>
        <v>0</v>
      </c>
      <c r="S476" s="96">
        <f t="shared" si="39"/>
        <v>1.9550000000000001</v>
      </c>
      <c r="T476" s="180"/>
      <c r="U476" s="52"/>
      <c r="V476" s="101"/>
      <c r="W476" s="25"/>
      <c r="X476" s="53"/>
    </row>
    <row r="477" spans="2:24">
      <c r="B477" s="42">
        <v>474</v>
      </c>
      <c r="C477" s="52"/>
      <c r="D477" s="25"/>
      <c r="E477" s="25"/>
      <c r="F477" s="25"/>
      <c r="G477" s="99"/>
      <c r="H477" s="102"/>
      <c r="I477" s="37"/>
      <c r="J477" s="37"/>
      <c r="K477" s="37"/>
      <c r="L477" s="37"/>
      <c r="M477" s="157"/>
      <c r="N477" s="163">
        <f t="shared" si="37"/>
        <v>0</v>
      </c>
      <c r="O477" s="160" t="str">
        <f t="shared" si="35"/>
        <v>-</v>
      </c>
      <c r="P477" s="103"/>
      <c r="Q477" s="94">
        <f t="shared" si="38"/>
        <v>3.91</v>
      </c>
      <c r="R477" s="95" t="str">
        <f t="shared" si="36"/>
        <v>0</v>
      </c>
      <c r="S477" s="96">
        <f t="shared" si="39"/>
        <v>1.9550000000000001</v>
      </c>
      <c r="T477" s="180"/>
      <c r="U477" s="52"/>
      <c r="V477" s="101"/>
      <c r="W477" s="25"/>
      <c r="X477" s="53"/>
    </row>
    <row r="478" spans="2:24">
      <c r="B478" s="42">
        <v>475</v>
      </c>
      <c r="C478" s="52"/>
      <c r="D478" s="25"/>
      <c r="E478" s="25"/>
      <c r="F478" s="25"/>
      <c r="G478" s="99"/>
      <c r="H478" s="102"/>
      <c r="I478" s="37"/>
      <c r="J478" s="37"/>
      <c r="K478" s="37"/>
      <c r="L478" s="37"/>
      <c r="M478" s="157"/>
      <c r="N478" s="163">
        <f t="shared" si="37"/>
        <v>0</v>
      </c>
      <c r="O478" s="160" t="str">
        <f t="shared" si="35"/>
        <v>-</v>
      </c>
      <c r="P478" s="103"/>
      <c r="Q478" s="94">
        <f t="shared" si="38"/>
        <v>3.91</v>
      </c>
      <c r="R478" s="95" t="str">
        <f t="shared" si="36"/>
        <v>0</v>
      </c>
      <c r="S478" s="96">
        <f t="shared" si="39"/>
        <v>1.9550000000000001</v>
      </c>
      <c r="T478" s="180"/>
      <c r="U478" s="52"/>
      <c r="V478" s="101"/>
      <c r="W478" s="25"/>
      <c r="X478" s="53"/>
    </row>
    <row r="479" spans="2:24">
      <c r="B479" s="42">
        <v>476</v>
      </c>
      <c r="C479" s="52"/>
      <c r="D479" s="25"/>
      <c r="E479" s="25"/>
      <c r="F479" s="25"/>
      <c r="G479" s="99"/>
      <c r="H479" s="102"/>
      <c r="I479" s="37"/>
      <c r="J479" s="37"/>
      <c r="K479" s="37"/>
      <c r="L479" s="37"/>
      <c r="M479" s="157"/>
      <c r="N479" s="163">
        <f t="shared" si="37"/>
        <v>0</v>
      </c>
      <c r="O479" s="160" t="str">
        <f t="shared" si="35"/>
        <v>-</v>
      </c>
      <c r="P479" s="103"/>
      <c r="Q479" s="94">
        <f t="shared" si="38"/>
        <v>3.91</v>
      </c>
      <c r="R479" s="95" t="str">
        <f t="shared" si="36"/>
        <v>0</v>
      </c>
      <c r="S479" s="96">
        <f t="shared" si="39"/>
        <v>1.9550000000000001</v>
      </c>
      <c r="T479" s="180"/>
      <c r="U479" s="52"/>
      <c r="V479" s="101"/>
      <c r="W479" s="25"/>
      <c r="X479" s="53"/>
    </row>
    <row r="480" spans="2:24">
      <c r="B480" s="42">
        <v>477</v>
      </c>
      <c r="C480" s="52"/>
      <c r="D480" s="25"/>
      <c r="E480" s="25"/>
      <c r="F480" s="25"/>
      <c r="G480" s="99"/>
      <c r="H480" s="102"/>
      <c r="I480" s="37"/>
      <c r="J480" s="37"/>
      <c r="K480" s="37"/>
      <c r="L480" s="37"/>
      <c r="M480" s="157"/>
      <c r="N480" s="163">
        <f t="shared" si="37"/>
        <v>0</v>
      </c>
      <c r="O480" s="160" t="str">
        <f t="shared" si="35"/>
        <v>-</v>
      </c>
      <c r="P480" s="103"/>
      <c r="Q480" s="94">
        <f t="shared" si="38"/>
        <v>3.91</v>
      </c>
      <c r="R480" s="95" t="str">
        <f t="shared" si="36"/>
        <v>0</v>
      </c>
      <c r="S480" s="96">
        <f t="shared" si="39"/>
        <v>1.9550000000000001</v>
      </c>
      <c r="T480" s="180"/>
      <c r="U480" s="52"/>
      <c r="V480" s="101"/>
      <c r="W480" s="25"/>
      <c r="X480" s="53"/>
    </row>
    <row r="481" spans="2:24">
      <c r="B481" s="42">
        <v>478</v>
      </c>
      <c r="C481" s="52"/>
      <c r="D481" s="25"/>
      <c r="E481" s="25"/>
      <c r="F481" s="25"/>
      <c r="G481" s="99"/>
      <c r="H481" s="102"/>
      <c r="I481" s="37"/>
      <c r="J481" s="37"/>
      <c r="K481" s="37"/>
      <c r="L481" s="37"/>
      <c r="M481" s="157"/>
      <c r="N481" s="163">
        <f t="shared" si="37"/>
        <v>0</v>
      </c>
      <c r="O481" s="160" t="str">
        <f t="shared" si="35"/>
        <v>-</v>
      </c>
      <c r="P481" s="103"/>
      <c r="Q481" s="94">
        <f t="shared" si="38"/>
        <v>3.91</v>
      </c>
      <c r="R481" s="95" t="str">
        <f t="shared" si="36"/>
        <v>0</v>
      </c>
      <c r="S481" s="96">
        <f t="shared" si="39"/>
        <v>1.9550000000000001</v>
      </c>
      <c r="T481" s="180"/>
      <c r="U481" s="52"/>
      <c r="V481" s="101"/>
      <c r="W481" s="25"/>
      <c r="X481" s="53"/>
    </row>
    <row r="482" spans="2:24">
      <c r="B482" s="42">
        <v>479</v>
      </c>
      <c r="C482" s="52"/>
      <c r="D482" s="25"/>
      <c r="E482" s="25"/>
      <c r="F482" s="25"/>
      <c r="G482" s="99"/>
      <c r="H482" s="102"/>
      <c r="I482" s="37"/>
      <c r="J482" s="37"/>
      <c r="K482" s="37"/>
      <c r="L482" s="37"/>
      <c r="M482" s="157"/>
      <c r="N482" s="163">
        <f t="shared" si="37"/>
        <v>0</v>
      </c>
      <c r="O482" s="160" t="str">
        <f t="shared" si="35"/>
        <v>-</v>
      </c>
      <c r="P482" s="103"/>
      <c r="Q482" s="94">
        <f t="shared" si="38"/>
        <v>3.91</v>
      </c>
      <c r="R482" s="95" t="str">
        <f t="shared" si="36"/>
        <v>0</v>
      </c>
      <c r="S482" s="96">
        <f t="shared" si="39"/>
        <v>1.9550000000000001</v>
      </c>
      <c r="T482" s="180"/>
      <c r="U482" s="52"/>
      <c r="V482" s="101"/>
      <c r="W482" s="25"/>
      <c r="X482" s="53"/>
    </row>
    <row r="483" spans="2:24">
      <c r="B483" s="42">
        <v>480</v>
      </c>
      <c r="C483" s="52"/>
      <c r="D483" s="25"/>
      <c r="E483" s="25"/>
      <c r="F483" s="25"/>
      <c r="G483" s="99"/>
      <c r="H483" s="102"/>
      <c r="I483" s="37"/>
      <c r="J483" s="37"/>
      <c r="K483" s="37"/>
      <c r="L483" s="37"/>
      <c r="M483" s="157"/>
      <c r="N483" s="163">
        <f t="shared" si="37"/>
        <v>0</v>
      </c>
      <c r="O483" s="160" t="str">
        <f t="shared" si="35"/>
        <v>-</v>
      </c>
      <c r="P483" s="103"/>
      <c r="Q483" s="94">
        <f t="shared" si="38"/>
        <v>3.91</v>
      </c>
      <c r="R483" s="95" t="str">
        <f t="shared" si="36"/>
        <v>0</v>
      </c>
      <c r="S483" s="96">
        <f t="shared" si="39"/>
        <v>1.9550000000000001</v>
      </c>
      <c r="T483" s="180"/>
      <c r="U483" s="52"/>
      <c r="V483" s="101"/>
      <c r="W483" s="25"/>
      <c r="X483" s="53"/>
    </row>
    <row r="484" spans="2:24">
      <c r="B484" s="42">
        <v>481</v>
      </c>
      <c r="C484" s="52"/>
      <c r="D484" s="25"/>
      <c r="E484" s="25"/>
      <c r="F484" s="25"/>
      <c r="G484" s="99"/>
      <c r="H484" s="102"/>
      <c r="I484" s="37"/>
      <c r="J484" s="37"/>
      <c r="K484" s="37"/>
      <c r="L484" s="37"/>
      <c r="M484" s="157"/>
      <c r="N484" s="163">
        <f t="shared" si="37"/>
        <v>0</v>
      </c>
      <c r="O484" s="160" t="str">
        <f t="shared" si="35"/>
        <v>-</v>
      </c>
      <c r="P484" s="103"/>
      <c r="Q484" s="94">
        <f t="shared" si="38"/>
        <v>3.91</v>
      </c>
      <c r="R484" s="95" t="str">
        <f t="shared" si="36"/>
        <v>0</v>
      </c>
      <c r="S484" s="96">
        <f t="shared" si="39"/>
        <v>1.9550000000000001</v>
      </c>
      <c r="T484" s="180"/>
      <c r="U484" s="52"/>
      <c r="V484" s="101"/>
      <c r="W484" s="25"/>
      <c r="X484" s="53"/>
    </row>
    <row r="485" spans="2:24">
      <c r="B485" s="42">
        <v>482</v>
      </c>
      <c r="C485" s="52"/>
      <c r="D485" s="25"/>
      <c r="E485" s="25"/>
      <c r="F485" s="25"/>
      <c r="G485" s="99"/>
      <c r="H485" s="102"/>
      <c r="I485" s="37"/>
      <c r="J485" s="37"/>
      <c r="K485" s="37"/>
      <c r="L485" s="37"/>
      <c r="M485" s="157"/>
      <c r="N485" s="163">
        <f t="shared" si="37"/>
        <v>0</v>
      </c>
      <c r="O485" s="160" t="str">
        <f t="shared" si="35"/>
        <v>-</v>
      </c>
      <c r="P485" s="103"/>
      <c r="Q485" s="94">
        <f t="shared" si="38"/>
        <v>3.91</v>
      </c>
      <c r="R485" s="95" t="str">
        <f t="shared" si="36"/>
        <v>0</v>
      </c>
      <c r="S485" s="96">
        <f t="shared" si="39"/>
        <v>1.9550000000000001</v>
      </c>
      <c r="T485" s="180"/>
      <c r="U485" s="52"/>
      <c r="V485" s="101"/>
      <c r="W485" s="25"/>
      <c r="X485" s="53"/>
    </row>
    <row r="486" spans="2:24">
      <c r="B486" s="42">
        <v>483</v>
      </c>
      <c r="C486" s="52"/>
      <c r="D486" s="25"/>
      <c r="E486" s="25"/>
      <c r="F486" s="25"/>
      <c r="G486" s="99"/>
      <c r="H486" s="102"/>
      <c r="I486" s="37"/>
      <c r="J486" s="37"/>
      <c r="K486" s="37"/>
      <c r="L486" s="37"/>
      <c r="M486" s="157"/>
      <c r="N486" s="163">
        <f t="shared" si="37"/>
        <v>0</v>
      </c>
      <c r="O486" s="160" t="str">
        <f t="shared" si="35"/>
        <v>-</v>
      </c>
      <c r="P486" s="103"/>
      <c r="Q486" s="94">
        <f t="shared" si="38"/>
        <v>3.91</v>
      </c>
      <c r="R486" s="95" t="str">
        <f t="shared" si="36"/>
        <v>0</v>
      </c>
      <c r="S486" s="96">
        <f t="shared" si="39"/>
        <v>1.9550000000000001</v>
      </c>
      <c r="T486" s="180"/>
      <c r="U486" s="52"/>
      <c r="V486" s="101"/>
      <c r="W486" s="25"/>
      <c r="X486" s="53"/>
    </row>
    <row r="487" spans="2:24">
      <c r="B487" s="42">
        <v>484</v>
      </c>
      <c r="C487" s="52"/>
      <c r="D487" s="25"/>
      <c r="E487" s="25"/>
      <c r="F487" s="25"/>
      <c r="G487" s="99"/>
      <c r="H487" s="102"/>
      <c r="I487" s="37"/>
      <c r="J487" s="37"/>
      <c r="K487" s="37"/>
      <c r="L487" s="37"/>
      <c r="M487" s="157"/>
      <c r="N487" s="163">
        <f t="shared" si="37"/>
        <v>0</v>
      </c>
      <c r="O487" s="160" t="str">
        <f t="shared" si="35"/>
        <v>-</v>
      </c>
      <c r="P487" s="103"/>
      <c r="Q487" s="94">
        <f t="shared" si="38"/>
        <v>3.91</v>
      </c>
      <c r="R487" s="95" t="str">
        <f t="shared" si="36"/>
        <v>0</v>
      </c>
      <c r="S487" s="96">
        <f t="shared" si="39"/>
        <v>1.9550000000000001</v>
      </c>
      <c r="T487" s="180"/>
      <c r="U487" s="52"/>
      <c r="V487" s="101"/>
      <c r="W487" s="25"/>
      <c r="X487" s="53"/>
    </row>
    <row r="488" spans="2:24">
      <c r="B488" s="42">
        <v>485</v>
      </c>
      <c r="C488" s="52"/>
      <c r="D488" s="25"/>
      <c r="E488" s="25"/>
      <c r="F488" s="25"/>
      <c r="G488" s="99"/>
      <c r="H488" s="102"/>
      <c r="I488" s="37"/>
      <c r="J488" s="37"/>
      <c r="K488" s="37"/>
      <c r="L488" s="37"/>
      <c r="M488" s="157"/>
      <c r="N488" s="163">
        <f t="shared" si="37"/>
        <v>0</v>
      </c>
      <c r="O488" s="160" t="str">
        <f t="shared" si="35"/>
        <v>-</v>
      </c>
      <c r="P488" s="103"/>
      <c r="Q488" s="94">
        <f t="shared" si="38"/>
        <v>3.91</v>
      </c>
      <c r="R488" s="95" t="str">
        <f t="shared" si="36"/>
        <v>0</v>
      </c>
      <c r="S488" s="96">
        <f t="shared" si="39"/>
        <v>1.9550000000000001</v>
      </c>
      <c r="T488" s="180"/>
      <c r="U488" s="52"/>
      <c r="V488" s="101"/>
      <c r="W488" s="25"/>
      <c r="X488" s="53"/>
    </row>
    <row r="489" spans="2:24">
      <c r="B489" s="42">
        <v>486</v>
      </c>
      <c r="C489" s="52"/>
      <c r="D489" s="25"/>
      <c r="E489" s="25"/>
      <c r="F489" s="25"/>
      <c r="G489" s="99"/>
      <c r="H489" s="102"/>
      <c r="I489" s="37"/>
      <c r="J489" s="37"/>
      <c r="K489" s="37"/>
      <c r="L489" s="37"/>
      <c r="M489" s="157"/>
      <c r="N489" s="163">
        <f t="shared" si="37"/>
        <v>0</v>
      </c>
      <c r="O489" s="160" t="str">
        <f t="shared" si="35"/>
        <v>-</v>
      </c>
      <c r="P489" s="103"/>
      <c r="Q489" s="94">
        <f t="shared" si="38"/>
        <v>3.91</v>
      </c>
      <c r="R489" s="95" t="str">
        <f t="shared" si="36"/>
        <v>0</v>
      </c>
      <c r="S489" s="96">
        <f t="shared" si="39"/>
        <v>1.9550000000000001</v>
      </c>
      <c r="T489" s="180"/>
      <c r="U489" s="52"/>
      <c r="V489" s="101"/>
      <c r="W489" s="25"/>
      <c r="X489" s="53"/>
    </row>
    <row r="490" spans="2:24">
      <c r="B490" s="42">
        <v>487</v>
      </c>
      <c r="C490" s="52"/>
      <c r="D490" s="25"/>
      <c r="E490" s="25"/>
      <c r="F490" s="25"/>
      <c r="G490" s="99"/>
      <c r="H490" s="102"/>
      <c r="I490" s="37"/>
      <c r="J490" s="37"/>
      <c r="K490" s="37"/>
      <c r="L490" s="37"/>
      <c r="M490" s="37"/>
      <c r="N490" s="161"/>
      <c r="O490" s="92" t="str">
        <f t="shared" si="35"/>
        <v>-</v>
      </c>
      <c r="P490" s="103"/>
      <c r="Q490" s="94">
        <f t="shared" si="38"/>
        <v>3.91</v>
      </c>
      <c r="R490" s="95" t="str">
        <f t="shared" si="36"/>
        <v>0</v>
      </c>
      <c r="S490" s="96">
        <f t="shared" si="39"/>
        <v>1.9550000000000001</v>
      </c>
      <c r="T490" s="180"/>
      <c r="U490" s="52"/>
      <c r="V490" s="101"/>
      <c r="W490" s="25"/>
      <c r="X490" s="53"/>
    </row>
    <row r="491" spans="2:24">
      <c r="B491" s="42">
        <v>488</v>
      </c>
      <c r="C491" s="52"/>
      <c r="D491" s="25"/>
      <c r="E491" s="25"/>
      <c r="F491" s="25"/>
      <c r="G491" s="99"/>
      <c r="H491" s="102"/>
      <c r="I491" s="37"/>
      <c r="J491" s="37"/>
      <c r="K491" s="37"/>
      <c r="L491" s="37"/>
      <c r="M491" s="37"/>
      <c r="N491" s="104"/>
      <c r="O491" s="92" t="str">
        <f t="shared" si="35"/>
        <v>-</v>
      </c>
      <c r="P491" s="103"/>
      <c r="Q491" s="94">
        <f t="shared" si="38"/>
        <v>3.91</v>
      </c>
      <c r="R491" s="95" t="str">
        <f t="shared" si="36"/>
        <v>0</v>
      </c>
      <c r="S491" s="96">
        <f t="shared" si="39"/>
        <v>1.9550000000000001</v>
      </c>
      <c r="T491" s="180"/>
      <c r="U491" s="52"/>
      <c r="V491" s="101"/>
      <c r="W491" s="25"/>
      <c r="X491" s="53"/>
    </row>
    <row r="492" spans="2:24">
      <c r="B492" s="42">
        <v>489</v>
      </c>
      <c r="C492" s="52"/>
      <c r="D492" s="25"/>
      <c r="E492" s="25"/>
      <c r="F492" s="25"/>
      <c r="G492" s="99"/>
      <c r="H492" s="102"/>
      <c r="I492" s="37"/>
      <c r="J492" s="37"/>
      <c r="K492" s="37"/>
      <c r="L492" s="37"/>
      <c r="M492" s="37"/>
      <c r="N492" s="104"/>
      <c r="O492" s="92" t="str">
        <f t="shared" si="35"/>
        <v>-</v>
      </c>
      <c r="P492" s="103"/>
      <c r="Q492" s="94">
        <f t="shared" si="38"/>
        <v>3.91</v>
      </c>
      <c r="R492" s="95" t="str">
        <f t="shared" si="36"/>
        <v>0</v>
      </c>
      <c r="S492" s="96">
        <f t="shared" si="39"/>
        <v>1.9550000000000001</v>
      </c>
      <c r="T492" s="180"/>
      <c r="U492" s="52"/>
      <c r="V492" s="101"/>
      <c r="W492" s="25"/>
      <c r="X492" s="53"/>
    </row>
    <row r="493" spans="2:24">
      <c r="B493" s="42">
        <v>490</v>
      </c>
      <c r="C493" s="52"/>
      <c r="D493" s="25"/>
      <c r="E493" s="25"/>
      <c r="F493" s="25"/>
      <c r="G493" s="99"/>
      <c r="H493" s="102"/>
      <c r="I493" s="37"/>
      <c r="J493" s="37"/>
      <c r="K493" s="37"/>
      <c r="L493" s="37"/>
      <c r="M493" s="37"/>
      <c r="N493" s="104"/>
      <c r="O493" s="92" t="str">
        <f t="shared" si="35"/>
        <v>-</v>
      </c>
      <c r="P493" s="103"/>
      <c r="Q493" s="94">
        <f t="shared" si="38"/>
        <v>3.91</v>
      </c>
      <c r="R493" s="95" t="str">
        <f t="shared" si="36"/>
        <v>0</v>
      </c>
      <c r="S493" s="96">
        <f t="shared" si="39"/>
        <v>1.9550000000000001</v>
      </c>
      <c r="T493" s="180"/>
      <c r="U493" s="52"/>
      <c r="V493" s="101"/>
      <c r="W493" s="25"/>
      <c r="X493" s="53"/>
    </row>
    <row r="494" spans="2:24">
      <c r="B494" s="42">
        <v>491</v>
      </c>
      <c r="C494" s="52"/>
      <c r="D494" s="25"/>
      <c r="E494" s="25"/>
      <c r="F494" s="25"/>
      <c r="G494" s="99"/>
      <c r="H494" s="102"/>
      <c r="I494" s="37"/>
      <c r="J494" s="37"/>
      <c r="K494" s="37"/>
      <c r="L494" s="37"/>
      <c r="M494" s="37"/>
      <c r="N494" s="104"/>
      <c r="O494" s="92" t="str">
        <f t="shared" si="35"/>
        <v>-</v>
      </c>
      <c r="P494" s="103"/>
      <c r="Q494" s="94">
        <f t="shared" si="38"/>
        <v>3.91</v>
      </c>
      <c r="R494" s="95" t="str">
        <f t="shared" si="36"/>
        <v>0</v>
      </c>
      <c r="S494" s="96">
        <f t="shared" si="39"/>
        <v>1.9550000000000001</v>
      </c>
      <c r="T494" s="180"/>
      <c r="U494" s="52"/>
      <c r="V494" s="101"/>
      <c r="W494" s="25"/>
      <c r="X494" s="53"/>
    </row>
    <row r="495" spans="2:24">
      <c r="B495" s="42">
        <v>492</v>
      </c>
      <c r="C495" s="52"/>
      <c r="D495" s="25"/>
      <c r="E495" s="25"/>
      <c r="F495" s="25"/>
      <c r="G495" s="99"/>
      <c r="H495" s="102"/>
      <c r="I495" s="37"/>
      <c r="J495" s="37"/>
      <c r="K495" s="37"/>
      <c r="L495" s="37"/>
      <c r="M495" s="37"/>
      <c r="N495" s="104"/>
      <c r="O495" s="92" t="str">
        <f t="shared" si="35"/>
        <v>-</v>
      </c>
      <c r="P495" s="103"/>
      <c r="Q495" s="94">
        <f t="shared" si="38"/>
        <v>3.91</v>
      </c>
      <c r="R495" s="95" t="str">
        <f t="shared" si="36"/>
        <v>0</v>
      </c>
      <c r="S495" s="96">
        <f t="shared" si="39"/>
        <v>1.9550000000000001</v>
      </c>
      <c r="T495" s="180"/>
      <c r="U495" s="52"/>
      <c r="V495" s="101"/>
      <c r="W495" s="25"/>
      <c r="X495" s="53"/>
    </row>
    <row r="496" spans="2:24">
      <c r="B496" s="42">
        <v>493</v>
      </c>
      <c r="C496" s="52"/>
      <c r="D496" s="25"/>
      <c r="E496" s="25"/>
      <c r="F496" s="25"/>
      <c r="G496" s="99"/>
      <c r="H496" s="102"/>
      <c r="I496" s="37"/>
      <c r="J496" s="37"/>
      <c r="K496" s="37"/>
      <c r="L496" s="37"/>
      <c r="M496" s="37"/>
      <c r="N496" s="104"/>
      <c r="O496" s="92" t="str">
        <f t="shared" si="35"/>
        <v>-</v>
      </c>
      <c r="P496" s="103"/>
      <c r="Q496" s="94">
        <f t="shared" si="38"/>
        <v>3.91</v>
      </c>
      <c r="R496" s="95" t="str">
        <f t="shared" si="36"/>
        <v>0</v>
      </c>
      <c r="S496" s="96">
        <f t="shared" si="39"/>
        <v>1.9550000000000001</v>
      </c>
      <c r="T496" s="180"/>
      <c r="U496" s="52"/>
      <c r="V496" s="101"/>
      <c r="W496" s="25"/>
      <c r="X496" s="53"/>
    </row>
    <row r="497" spans="2:24">
      <c r="B497" s="42">
        <v>494</v>
      </c>
      <c r="C497" s="52"/>
      <c r="D497" s="25"/>
      <c r="E497" s="25"/>
      <c r="F497" s="25"/>
      <c r="G497" s="99"/>
      <c r="H497" s="102"/>
      <c r="I497" s="37"/>
      <c r="J497" s="37"/>
      <c r="K497" s="37"/>
      <c r="L497" s="37"/>
      <c r="M497" s="37"/>
      <c r="N497" s="104"/>
      <c r="O497" s="92" t="str">
        <f t="shared" si="35"/>
        <v>-</v>
      </c>
      <c r="P497" s="103"/>
      <c r="Q497" s="94">
        <f t="shared" si="38"/>
        <v>3.91</v>
      </c>
      <c r="R497" s="95" t="str">
        <f t="shared" si="36"/>
        <v>0</v>
      </c>
      <c r="S497" s="96">
        <f t="shared" si="39"/>
        <v>1.9550000000000001</v>
      </c>
      <c r="T497" s="180"/>
      <c r="U497" s="52"/>
      <c r="V497" s="101"/>
      <c r="W497" s="25"/>
      <c r="X497" s="53"/>
    </row>
    <row r="498" spans="2:24">
      <c r="B498" s="42">
        <v>495</v>
      </c>
      <c r="C498" s="52"/>
      <c r="D498" s="25"/>
      <c r="E498" s="25"/>
      <c r="F498" s="25"/>
      <c r="G498" s="99"/>
      <c r="H498" s="102"/>
      <c r="I498" s="37"/>
      <c r="J498" s="37"/>
      <c r="K498" s="37"/>
      <c r="L498" s="37"/>
      <c r="M498" s="37"/>
      <c r="N498" s="104"/>
      <c r="O498" s="92" t="str">
        <f t="shared" si="35"/>
        <v>-</v>
      </c>
      <c r="P498" s="103"/>
      <c r="Q498" s="94">
        <f t="shared" si="38"/>
        <v>3.91</v>
      </c>
      <c r="R498" s="95" t="str">
        <f t="shared" si="36"/>
        <v>0</v>
      </c>
      <c r="S498" s="96">
        <f t="shared" si="39"/>
        <v>1.9550000000000001</v>
      </c>
      <c r="T498" s="180"/>
      <c r="U498" s="52"/>
      <c r="V498" s="101"/>
      <c r="W498" s="25"/>
      <c r="X498" s="53"/>
    </row>
    <row r="499" spans="2:24">
      <c r="B499" s="42">
        <v>496</v>
      </c>
      <c r="C499" s="52"/>
      <c r="D499" s="25"/>
      <c r="E499" s="25"/>
      <c r="F499" s="25"/>
      <c r="G499" s="99"/>
      <c r="H499" s="102"/>
      <c r="I499" s="37"/>
      <c r="J499" s="37"/>
      <c r="K499" s="37"/>
      <c r="L499" s="37"/>
      <c r="M499" s="37"/>
      <c r="N499" s="104"/>
      <c r="O499" s="92" t="str">
        <f t="shared" si="35"/>
        <v>-</v>
      </c>
      <c r="P499" s="103"/>
      <c r="Q499" s="94">
        <f t="shared" si="38"/>
        <v>3.91</v>
      </c>
      <c r="R499" s="95" t="str">
        <f t="shared" si="36"/>
        <v>0</v>
      </c>
      <c r="S499" s="96">
        <f t="shared" si="39"/>
        <v>1.9550000000000001</v>
      </c>
      <c r="T499" s="180"/>
      <c r="U499" s="52"/>
      <c r="V499" s="101"/>
      <c r="W499" s="25"/>
      <c r="X499" s="53"/>
    </row>
    <row r="500" spans="2:24">
      <c r="B500" s="42">
        <v>497</v>
      </c>
      <c r="C500" s="52"/>
      <c r="D500" s="25"/>
      <c r="E500" s="25"/>
      <c r="F500" s="25"/>
      <c r="G500" s="99"/>
      <c r="H500" s="102"/>
      <c r="I500" s="37"/>
      <c r="J500" s="37"/>
      <c r="K500" s="37"/>
      <c r="L500" s="37"/>
      <c r="M500" s="37"/>
      <c r="N500" s="104"/>
      <c r="O500" s="92" t="str">
        <f t="shared" si="35"/>
        <v>-</v>
      </c>
      <c r="P500" s="103"/>
      <c r="Q500" s="94">
        <f t="shared" si="38"/>
        <v>3.91</v>
      </c>
      <c r="R500" s="95" t="str">
        <f t="shared" si="36"/>
        <v>0</v>
      </c>
      <c r="S500" s="96">
        <f t="shared" si="39"/>
        <v>1.9550000000000001</v>
      </c>
      <c r="T500" s="180"/>
      <c r="U500" s="52"/>
      <c r="V500" s="101"/>
      <c r="W500" s="25"/>
      <c r="X500" s="53"/>
    </row>
    <row r="501" spans="2:24">
      <c r="B501" s="42">
        <v>498</v>
      </c>
      <c r="C501" s="52"/>
      <c r="D501" s="25"/>
      <c r="E501" s="25"/>
      <c r="F501" s="25"/>
      <c r="G501" s="99"/>
      <c r="H501" s="102"/>
      <c r="I501" s="37"/>
      <c r="J501" s="37"/>
      <c r="K501" s="37"/>
      <c r="L501" s="37"/>
      <c r="M501" s="37"/>
      <c r="N501" s="104"/>
      <c r="O501" s="92" t="str">
        <f t="shared" si="35"/>
        <v>-</v>
      </c>
      <c r="P501" s="103"/>
      <c r="Q501" s="94">
        <f t="shared" si="38"/>
        <v>3.91</v>
      </c>
      <c r="R501" s="95" t="str">
        <f t="shared" si="36"/>
        <v>0</v>
      </c>
      <c r="S501" s="96">
        <f t="shared" si="39"/>
        <v>1.9550000000000001</v>
      </c>
      <c r="T501" s="180"/>
      <c r="U501" s="52"/>
      <c r="V501" s="101"/>
      <c r="W501" s="25"/>
      <c r="X501" s="53"/>
    </row>
    <row r="502" spans="2:24">
      <c r="B502" s="42">
        <v>499</v>
      </c>
      <c r="C502" s="52"/>
      <c r="D502" s="25"/>
      <c r="E502" s="25"/>
      <c r="F502" s="25"/>
      <c r="G502" s="99"/>
      <c r="H502" s="102"/>
      <c r="I502" s="37"/>
      <c r="J502" s="37"/>
      <c r="K502" s="37"/>
      <c r="L502" s="37"/>
      <c r="M502" s="37"/>
      <c r="N502" s="104"/>
      <c r="O502" s="92" t="str">
        <f t="shared" si="35"/>
        <v>-</v>
      </c>
      <c r="P502" s="103"/>
      <c r="Q502" s="94">
        <f t="shared" si="38"/>
        <v>3.91</v>
      </c>
      <c r="R502" s="95" t="str">
        <f t="shared" si="36"/>
        <v>0</v>
      </c>
      <c r="S502" s="96">
        <f t="shared" si="39"/>
        <v>1.9550000000000001</v>
      </c>
      <c r="T502" s="180"/>
      <c r="U502" s="52"/>
      <c r="V502" s="101"/>
      <c r="W502" s="25"/>
      <c r="X502" s="53"/>
    </row>
    <row r="503" spans="2:24">
      <c r="B503" s="42">
        <v>500</v>
      </c>
      <c r="C503" s="52"/>
      <c r="D503" s="25"/>
      <c r="E503" s="25"/>
      <c r="F503" s="25"/>
      <c r="G503" s="99"/>
      <c r="H503" s="102"/>
      <c r="I503" s="37"/>
      <c r="J503" s="37"/>
      <c r="K503" s="37"/>
      <c r="L503" s="37"/>
      <c r="M503" s="37"/>
      <c r="N503" s="104"/>
      <c r="O503" s="92" t="str">
        <f t="shared" si="35"/>
        <v>-</v>
      </c>
      <c r="P503" s="103"/>
      <c r="Q503" s="94">
        <f t="shared" si="38"/>
        <v>3.91</v>
      </c>
      <c r="R503" s="95" t="str">
        <f t="shared" si="36"/>
        <v>0</v>
      </c>
      <c r="S503" s="96">
        <f t="shared" si="39"/>
        <v>1.9550000000000001</v>
      </c>
      <c r="T503" s="180"/>
      <c r="U503" s="52"/>
      <c r="V503" s="101"/>
      <c r="W503" s="25"/>
      <c r="X503" s="53"/>
    </row>
    <row r="504" spans="2:24">
      <c r="B504" s="42">
        <v>501</v>
      </c>
      <c r="C504" s="52"/>
      <c r="D504" s="25"/>
      <c r="E504" s="25"/>
      <c r="F504" s="25"/>
      <c r="G504" s="99"/>
      <c r="H504" s="102"/>
      <c r="I504" s="37"/>
      <c r="J504" s="37"/>
      <c r="K504" s="37"/>
      <c r="L504" s="37"/>
      <c r="M504" s="37"/>
      <c r="N504" s="104"/>
      <c r="O504" s="92" t="str">
        <f t="shared" si="35"/>
        <v>-</v>
      </c>
      <c r="P504" s="103"/>
      <c r="Q504" s="94">
        <f t="shared" si="38"/>
        <v>3.91</v>
      </c>
      <c r="R504" s="95" t="str">
        <f t="shared" si="36"/>
        <v>0</v>
      </c>
      <c r="S504" s="96">
        <f t="shared" si="39"/>
        <v>1.9550000000000001</v>
      </c>
      <c r="T504" s="180"/>
      <c r="U504" s="52"/>
      <c r="V504" s="101"/>
      <c r="W504" s="25"/>
      <c r="X504" s="53"/>
    </row>
    <row r="505" spans="2:24">
      <c r="B505" s="42">
        <v>502</v>
      </c>
      <c r="C505" s="52"/>
      <c r="D505" s="25"/>
      <c r="E505" s="25"/>
      <c r="F505" s="25"/>
      <c r="G505" s="99"/>
      <c r="H505" s="102"/>
      <c r="I505" s="37"/>
      <c r="J505" s="37"/>
      <c r="K505" s="37"/>
      <c r="L505" s="37"/>
      <c r="M505" s="37"/>
      <c r="N505" s="104"/>
      <c r="O505" s="92" t="str">
        <f t="shared" si="35"/>
        <v>-</v>
      </c>
      <c r="P505" s="103"/>
      <c r="Q505" s="94">
        <f t="shared" si="38"/>
        <v>3.91</v>
      </c>
      <c r="R505" s="95" t="str">
        <f t="shared" si="36"/>
        <v>0</v>
      </c>
      <c r="S505" s="96">
        <f t="shared" si="39"/>
        <v>1.9550000000000001</v>
      </c>
      <c r="T505" s="180"/>
      <c r="U505" s="52"/>
      <c r="V505" s="101"/>
      <c r="W505" s="25"/>
      <c r="X505" s="53"/>
    </row>
    <row r="506" spans="2:24">
      <c r="B506" s="42">
        <v>503</v>
      </c>
      <c r="C506" s="52"/>
      <c r="D506" s="25"/>
      <c r="E506" s="25"/>
      <c r="F506" s="25"/>
      <c r="G506" s="99"/>
      <c r="H506" s="102"/>
      <c r="I506" s="37"/>
      <c r="J506" s="37"/>
      <c r="K506" s="37"/>
      <c r="L506" s="37"/>
      <c r="M506" s="37"/>
      <c r="N506" s="104"/>
      <c r="O506" s="92" t="str">
        <f t="shared" si="35"/>
        <v>-</v>
      </c>
      <c r="P506" s="103"/>
      <c r="Q506" s="94">
        <f t="shared" si="38"/>
        <v>3.91</v>
      </c>
      <c r="R506" s="95" t="str">
        <f t="shared" si="36"/>
        <v>0</v>
      </c>
      <c r="S506" s="96">
        <f t="shared" si="39"/>
        <v>1.9550000000000001</v>
      </c>
      <c r="T506" s="180"/>
      <c r="U506" s="52"/>
      <c r="V506" s="101"/>
      <c r="W506" s="25"/>
      <c r="X506" s="53"/>
    </row>
    <row r="507" spans="2:24">
      <c r="B507" s="42">
        <v>504</v>
      </c>
      <c r="C507" s="52"/>
      <c r="D507" s="25"/>
      <c r="E507" s="25"/>
      <c r="F507" s="25"/>
      <c r="G507" s="99"/>
      <c r="H507" s="102"/>
      <c r="I507" s="37"/>
      <c r="J507" s="37"/>
      <c r="K507" s="37"/>
      <c r="L507" s="37"/>
      <c r="M507" s="37"/>
      <c r="N507" s="104"/>
      <c r="O507" s="92" t="str">
        <f t="shared" si="35"/>
        <v>-</v>
      </c>
      <c r="P507" s="103"/>
      <c r="Q507" s="94">
        <f t="shared" si="38"/>
        <v>3.91</v>
      </c>
      <c r="R507" s="95" t="str">
        <f t="shared" si="36"/>
        <v>0</v>
      </c>
      <c r="S507" s="96">
        <f t="shared" si="39"/>
        <v>1.9550000000000001</v>
      </c>
      <c r="T507" s="180"/>
      <c r="U507" s="52"/>
      <c r="V507" s="101"/>
      <c r="W507" s="25"/>
      <c r="X507" s="53"/>
    </row>
    <row r="508" spans="2:24">
      <c r="B508" s="42">
        <v>505</v>
      </c>
      <c r="C508" s="52"/>
      <c r="D508" s="25"/>
      <c r="E508" s="25"/>
      <c r="F508" s="25"/>
      <c r="G508" s="99"/>
      <c r="H508" s="102"/>
      <c r="I508" s="37"/>
      <c r="J508" s="37"/>
      <c r="K508" s="37"/>
      <c r="L508" s="37"/>
      <c r="M508" s="37"/>
      <c r="N508" s="104"/>
      <c r="O508" s="92" t="str">
        <f t="shared" si="35"/>
        <v>-</v>
      </c>
      <c r="P508" s="103"/>
      <c r="Q508" s="94">
        <f t="shared" si="38"/>
        <v>3.91</v>
      </c>
      <c r="R508" s="95" t="str">
        <f t="shared" si="36"/>
        <v>0</v>
      </c>
      <c r="S508" s="96">
        <f t="shared" si="39"/>
        <v>1.9550000000000001</v>
      </c>
      <c r="T508" s="180"/>
      <c r="U508" s="52"/>
      <c r="V508" s="101"/>
      <c r="W508" s="25"/>
      <c r="X508" s="53"/>
    </row>
    <row r="509" spans="2:24">
      <c r="B509" s="42">
        <v>506</v>
      </c>
      <c r="C509" s="52"/>
      <c r="D509" s="25"/>
      <c r="E509" s="25"/>
      <c r="F509" s="25"/>
      <c r="G509" s="99"/>
      <c r="H509" s="102"/>
      <c r="I509" s="37"/>
      <c r="J509" s="37"/>
      <c r="K509" s="37"/>
      <c r="L509" s="37"/>
      <c r="M509" s="37"/>
      <c r="N509" s="104"/>
      <c r="O509" s="92" t="str">
        <f t="shared" si="35"/>
        <v>-</v>
      </c>
      <c r="P509" s="103"/>
      <c r="Q509" s="94">
        <f t="shared" si="38"/>
        <v>3.91</v>
      </c>
      <c r="R509" s="95" t="str">
        <f t="shared" si="36"/>
        <v>0</v>
      </c>
      <c r="S509" s="96">
        <f t="shared" si="39"/>
        <v>1.9550000000000001</v>
      </c>
      <c r="T509" s="180"/>
      <c r="U509" s="52"/>
      <c r="V509" s="101"/>
      <c r="W509" s="25"/>
      <c r="X509" s="53"/>
    </row>
    <row r="510" spans="2:24">
      <c r="B510" s="42">
        <v>507</v>
      </c>
      <c r="C510" s="52"/>
      <c r="D510" s="25"/>
      <c r="E510" s="25"/>
      <c r="F510" s="25"/>
      <c r="G510" s="99"/>
      <c r="H510" s="102"/>
      <c r="I510" s="37"/>
      <c r="J510" s="37"/>
      <c r="K510" s="37"/>
      <c r="L510" s="37"/>
      <c r="M510" s="37"/>
      <c r="N510" s="104"/>
      <c r="O510" s="92" t="str">
        <f t="shared" si="35"/>
        <v>-</v>
      </c>
      <c r="P510" s="103"/>
      <c r="Q510" s="94">
        <f t="shared" si="38"/>
        <v>3.91</v>
      </c>
      <c r="R510" s="95" t="str">
        <f t="shared" si="36"/>
        <v>0</v>
      </c>
      <c r="S510" s="96">
        <f t="shared" si="39"/>
        <v>1.9550000000000001</v>
      </c>
      <c r="T510" s="180"/>
      <c r="U510" s="52"/>
      <c r="V510" s="101"/>
      <c r="W510" s="25"/>
      <c r="X510" s="53"/>
    </row>
    <row r="511" spans="2:24">
      <c r="B511" s="42">
        <v>508</v>
      </c>
      <c r="C511" s="52"/>
      <c r="D511" s="25"/>
      <c r="E511" s="25"/>
      <c r="F511" s="25"/>
      <c r="G511" s="99"/>
      <c r="H511" s="102"/>
      <c r="I511" s="37"/>
      <c r="J511" s="37"/>
      <c r="K511" s="37"/>
      <c r="L511" s="37"/>
      <c r="M511" s="37"/>
      <c r="N511" s="104"/>
      <c r="O511" s="92" t="str">
        <f t="shared" si="35"/>
        <v>-</v>
      </c>
      <c r="P511" s="103"/>
      <c r="Q511" s="94">
        <f t="shared" si="38"/>
        <v>3.91</v>
      </c>
      <c r="R511" s="95" t="str">
        <f t="shared" si="36"/>
        <v>0</v>
      </c>
      <c r="S511" s="96">
        <f t="shared" si="39"/>
        <v>1.9550000000000001</v>
      </c>
      <c r="T511" s="180"/>
      <c r="U511" s="52"/>
      <c r="V511" s="101"/>
      <c r="W511" s="25"/>
      <c r="X511" s="53"/>
    </row>
    <row r="512" spans="2:24">
      <c r="B512" s="42">
        <v>509</v>
      </c>
      <c r="C512" s="52"/>
      <c r="D512" s="25"/>
      <c r="E512" s="25"/>
      <c r="F512" s="25"/>
      <c r="G512" s="99"/>
      <c r="H512" s="102"/>
      <c r="I512" s="37"/>
      <c r="J512" s="37"/>
      <c r="K512" s="37"/>
      <c r="L512" s="37"/>
      <c r="M512" s="37"/>
      <c r="N512" s="104"/>
      <c r="O512" s="92" t="str">
        <f t="shared" si="35"/>
        <v>-</v>
      </c>
      <c r="P512" s="103"/>
      <c r="Q512" s="94">
        <f t="shared" si="38"/>
        <v>3.91</v>
      </c>
      <c r="R512" s="95" t="str">
        <f t="shared" si="36"/>
        <v>0</v>
      </c>
      <c r="S512" s="96">
        <f t="shared" si="39"/>
        <v>1.9550000000000001</v>
      </c>
      <c r="T512" s="180"/>
      <c r="U512" s="52"/>
      <c r="V512" s="101"/>
      <c r="W512" s="25"/>
      <c r="X512" s="53"/>
    </row>
    <row r="513" spans="2:24">
      <c r="B513" s="42">
        <v>510</v>
      </c>
      <c r="C513" s="52"/>
      <c r="D513" s="25"/>
      <c r="E513" s="25"/>
      <c r="F513" s="25"/>
      <c r="G513" s="99"/>
      <c r="H513" s="102"/>
      <c r="I513" s="37"/>
      <c r="J513" s="37"/>
      <c r="K513" s="37"/>
      <c r="L513" s="37"/>
      <c r="M513" s="37"/>
      <c r="N513" s="104"/>
      <c r="O513" s="92" t="str">
        <f t="shared" si="35"/>
        <v>-</v>
      </c>
      <c r="P513" s="103"/>
      <c r="Q513" s="94">
        <f t="shared" si="38"/>
        <v>3.91</v>
      </c>
      <c r="R513" s="95" t="str">
        <f t="shared" si="36"/>
        <v>0</v>
      </c>
      <c r="S513" s="96">
        <f t="shared" si="39"/>
        <v>1.9550000000000001</v>
      </c>
      <c r="T513" s="180"/>
      <c r="U513" s="52"/>
      <c r="V513" s="101"/>
      <c r="W513" s="25"/>
      <c r="X513" s="53"/>
    </row>
    <row r="514" spans="2:24">
      <c r="B514" s="42">
        <v>511</v>
      </c>
      <c r="C514" s="52"/>
      <c r="D514" s="25"/>
      <c r="E514" s="25"/>
      <c r="F514" s="25"/>
      <c r="G514" s="99"/>
      <c r="H514" s="102"/>
      <c r="I514" s="37"/>
      <c r="J514" s="37"/>
      <c r="K514" s="37"/>
      <c r="L514" s="37"/>
      <c r="M514" s="37"/>
      <c r="N514" s="104"/>
      <c r="O514" s="92" t="str">
        <f t="shared" si="35"/>
        <v>-</v>
      </c>
      <c r="P514" s="103"/>
      <c r="Q514" s="94">
        <f t="shared" si="38"/>
        <v>3.91</v>
      </c>
      <c r="R514" s="95" t="str">
        <f t="shared" si="36"/>
        <v>0</v>
      </c>
      <c r="S514" s="96">
        <f t="shared" si="39"/>
        <v>1.9550000000000001</v>
      </c>
      <c r="T514" s="180"/>
      <c r="U514" s="52"/>
      <c r="V514" s="101"/>
      <c r="W514" s="25"/>
      <c r="X514" s="53"/>
    </row>
    <row r="515" spans="2:24">
      <c r="B515" s="42">
        <v>512</v>
      </c>
      <c r="C515" s="52"/>
      <c r="D515" s="25"/>
      <c r="E515" s="25"/>
      <c r="F515" s="25"/>
      <c r="G515" s="99"/>
      <c r="H515" s="102"/>
      <c r="I515" s="37"/>
      <c r="J515" s="37"/>
      <c r="K515" s="37"/>
      <c r="L515" s="37"/>
      <c r="M515" s="37"/>
      <c r="N515" s="104"/>
      <c r="O515" s="92" t="str">
        <f t="shared" si="35"/>
        <v>-</v>
      </c>
      <c r="P515" s="103"/>
      <c r="Q515" s="94">
        <f t="shared" si="38"/>
        <v>3.91</v>
      </c>
      <c r="R515" s="95" t="str">
        <f t="shared" si="36"/>
        <v>0</v>
      </c>
      <c r="S515" s="96">
        <f t="shared" si="39"/>
        <v>1.9550000000000001</v>
      </c>
      <c r="T515" s="180"/>
      <c r="U515" s="52"/>
      <c r="V515" s="101"/>
      <c r="W515" s="25"/>
      <c r="X515" s="53"/>
    </row>
    <row r="516" spans="2:24">
      <c r="B516" s="42">
        <v>513</v>
      </c>
      <c r="C516" s="52"/>
      <c r="D516" s="25"/>
      <c r="E516" s="25"/>
      <c r="F516" s="25"/>
      <c r="G516" s="99"/>
      <c r="H516" s="102"/>
      <c r="I516" s="37"/>
      <c r="J516" s="37"/>
      <c r="K516" s="37"/>
      <c r="L516" s="37"/>
      <c r="M516" s="37"/>
      <c r="N516" s="104"/>
      <c r="O516" s="92" t="str">
        <f t="shared" ref="O516:O579" si="40">IFERROR((N516/G516)*100,"-")</f>
        <v>-</v>
      </c>
      <c r="P516" s="103"/>
      <c r="Q516" s="94">
        <f t="shared" si="38"/>
        <v>3.91</v>
      </c>
      <c r="R516" s="95" t="str">
        <f t="shared" ref="R516:R579" si="41">IFERROR(((P516/G516)*100),"0")</f>
        <v>0</v>
      </c>
      <c r="S516" s="96">
        <f t="shared" si="39"/>
        <v>1.9550000000000001</v>
      </c>
      <c r="T516" s="180"/>
      <c r="U516" s="52"/>
      <c r="V516" s="101"/>
      <c r="W516" s="25"/>
      <c r="X516" s="53"/>
    </row>
    <row r="517" spans="2:24">
      <c r="B517" s="42">
        <v>514</v>
      </c>
      <c r="C517" s="52"/>
      <c r="D517" s="25"/>
      <c r="E517" s="25"/>
      <c r="F517" s="25"/>
      <c r="G517" s="99"/>
      <c r="H517" s="102"/>
      <c r="I517" s="37"/>
      <c r="J517" s="37"/>
      <c r="K517" s="37"/>
      <c r="L517" s="37"/>
      <c r="M517" s="37"/>
      <c r="N517" s="104"/>
      <c r="O517" s="92" t="str">
        <f t="shared" si="40"/>
        <v>-</v>
      </c>
      <c r="P517" s="103"/>
      <c r="Q517" s="94">
        <f t="shared" si="38"/>
        <v>3.91</v>
      </c>
      <c r="R517" s="95" t="str">
        <f t="shared" si="41"/>
        <v>0</v>
      </c>
      <c r="S517" s="96">
        <f t="shared" si="39"/>
        <v>1.9550000000000001</v>
      </c>
      <c r="T517" s="180"/>
      <c r="U517" s="52"/>
      <c r="V517" s="101"/>
      <c r="W517" s="25"/>
      <c r="X517" s="53"/>
    </row>
    <row r="518" spans="2:24">
      <c r="B518" s="42">
        <v>515</v>
      </c>
      <c r="C518" s="52"/>
      <c r="D518" s="25"/>
      <c r="E518" s="25"/>
      <c r="F518" s="25"/>
      <c r="G518" s="99"/>
      <c r="H518" s="102"/>
      <c r="I518" s="37"/>
      <c r="J518" s="37"/>
      <c r="K518" s="37"/>
      <c r="L518" s="37"/>
      <c r="M518" s="37"/>
      <c r="N518" s="104"/>
      <c r="O518" s="92" t="str">
        <f t="shared" si="40"/>
        <v>-</v>
      </c>
      <c r="P518" s="103"/>
      <c r="Q518" s="94">
        <f t="shared" ref="Q518:Q581" si="42">P518+Q517</f>
        <v>3.91</v>
      </c>
      <c r="R518" s="95" t="str">
        <f t="shared" si="41"/>
        <v>0</v>
      </c>
      <c r="S518" s="96">
        <f t="shared" ref="S518:S581" si="43">R518+S517</f>
        <v>1.9550000000000001</v>
      </c>
      <c r="T518" s="180"/>
      <c r="U518" s="52"/>
      <c r="V518" s="101"/>
      <c r="W518" s="25"/>
      <c r="X518" s="53"/>
    </row>
    <row r="519" spans="2:24">
      <c r="B519" s="42">
        <v>516</v>
      </c>
      <c r="C519" s="52"/>
      <c r="D519" s="25"/>
      <c r="E519" s="25"/>
      <c r="F519" s="25"/>
      <c r="G519" s="99"/>
      <c r="H519" s="102"/>
      <c r="I519" s="37"/>
      <c r="J519" s="37"/>
      <c r="K519" s="37"/>
      <c r="L519" s="37"/>
      <c r="M519" s="37"/>
      <c r="N519" s="104"/>
      <c r="O519" s="92" t="str">
        <f t="shared" si="40"/>
        <v>-</v>
      </c>
      <c r="P519" s="103"/>
      <c r="Q519" s="94">
        <f t="shared" si="42"/>
        <v>3.91</v>
      </c>
      <c r="R519" s="95" t="str">
        <f t="shared" si="41"/>
        <v>0</v>
      </c>
      <c r="S519" s="96">
        <f t="shared" si="43"/>
        <v>1.9550000000000001</v>
      </c>
      <c r="T519" s="180"/>
      <c r="U519" s="52"/>
      <c r="V519" s="101"/>
      <c r="W519" s="25"/>
      <c r="X519" s="53"/>
    </row>
    <row r="520" spans="2:24">
      <c r="B520" s="42">
        <v>517</v>
      </c>
      <c r="C520" s="52"/>
      <c r="D520" s="25"/>
      <c r="E520" s="25"/>
      <c r="F520" s="25"/>
      <c r="G520" s="99"/>
      <c r="H520" s="102"/>
      <c r="I520" s="37"/>
      <c r="J520" s="37"/>
      <c r="K520" s="37"/>
      <c r="L520" s="37"/>
      <c r="M520" s="37"/>
      <c r="N520" s="104"/>
      <c r="O520" s="92" t="str">
        <f t="shared" si="40"/>
        <v>-</v>
      </c>
      <c r="P520" s="103"/>
      <c r="Q520" s="94">
        <f t="shared" si="42"/>
        <v>3.91</v>
      </c>
      <c r="R520" s="95" t="str">
        <f t="shared" si="41"/>
        <v>0</v>
      </c>
      <c r="S520" s="96">
        <f t="shared" si="43"/>
        <v>1.9550000000000001</v>
      </c>
      <c r="T520" s="180"/>
      <c r="U520" s="52"/>
      <c r="V520" s="101"/>
      <c r="W520" s="25"/>
      <c r="X520" s="53"/>
    </row>
    <row r="521" spans="2:24">
      <c r="B521" s="42">
        <v>518</v>
      </c>
      <c r="C521" s="52"/>
      <c r="D521" s="25"/>
      <c r="E521" s="25"/>
      <c r="F521" s="25"/>
      <c r="G521" s="99"/>
      <c r="H521" s="102"/>
      <c r="I521" s="37"/>
      <c r="J521" s="37"/>
      <c r="K521" s="37"/>
      <c r="L521" s="37"/>
      <c r="M521" s="37"/>
      <c r="N521" s="104"/>
      <c r="O521" s="92" t="str">
        <f t="shared" si="40"/>
        <v>-</v>
      </c>
      <c r="P521" s="103"/>
      <c r="Q521" s="94">
        <f t="shared" si="42"/>
        <v>3.91</v>
      </c>
      <c r="R521" s="95" t="str">
        <f t="shared" si="41"/>
        <v>0</v>
      </c>
      <c r="S521" s="96">
        <f t="shared" si="43"/>
        <v>1.9550000000000001</v>
      </c>
      <c r="T521" s="180"/>
      <c r="U521" s="52"/>
      <c r="V521" s="101"/>
      <c r="W521" s="25"/>
      <c r="X521" s="53"/>
    </row>
    <row r="522" spans="2:24">
      <c r="B522" s="42">
        <v>519</v>
      </c>
      <c r="C522" s="52"/>
      <c r="D522" s="25"/>
      <c r="E522" s="25"/>
      <c r="F522" s="25"/>
      <c r="G522" s="99"/>
      <c r="H522" s="102"/>
      <c r="I522" s="37"/>
      <c r="J522" s="37"/>
      <c r="K522" s="37"/>
      <c r="L522" s="37"/>
      <c r="M522" s="37"/>
      <c r="N522" s="104"/>
      <c r="O522" s="92" t="str">
        <f t="shared" si="40"/>
        <v>-</v>
      </c>
      <c r="P522" s="103"/>
      <c r="Q522" s="94">
        <f t="shared" si="42"/>
        <v>3.91</v>
      </c>
      <c r="R522" s="95" t="str">
        <f t="shared" si="41"/>
        <v>0</v>
      </c>
      <c r="S522" s="96">
        <f t="shared" si="43"/>
        <v>1.9550000000000001</v>
      </c>
      <c r="T522" s="180"/>
      <c r="U522" s="52"/>
      <c r="V522" s="101"/>
      <c r="W522" s="25"/>
      <c r="X522" s="53"/>
    </row>
    <row r="523" spans="2:24">
      <c r="B523" s="42">
        <v>520</v>
      </c>
      <c r="C523" s="52"/>
      <c r="D523" s="25"/>
      <c r="E523" s="25"/>
      <c r="F523" s="25"/>
      <c r="G523" s="99"/>
      <c r="H523" s="102"/>
      <c r="I523" s="37"/>
      <c r="J523" s="37"/>
      <c r="K523" s="37"/>
      <c r="L523" s="37"/>
      <c r="M523" s="37"/>
      <c r="N523" s="104"/>
      <c r="O523" s="92" t="str">
        <f t="shared" si="40"/>
        <v>-</v>
      </c>
      <c r="P523" s="103"/>
      <c r="Q523" s="94">
        <f t="shared" si="42"/>
        <v>3.91</v>
      </c>
      <c r="R523" s="95" t="str">
        <f t="shared" si="41"/>
        <v>0</v>
      </c>
      <c r="S523" s="96">
        <f t="shared" si="43"/>
        <v>1.9550000000000001</v>
      </c>
      <c r="T523" s="180"/>
      <c r="U523" s="52"/>
      <c r="V523" s="101"/>
      <c r="W523" s="25"/>
      <c r="X523" s="53"/>
    </row>
    <row r="524" spans="2:24">
      <c r="B524" s="42">
        <v>521</v>
      </c>
      <c r="C524" s="52"/>
      <c r="D524" s="25"/>
      <c r="E524" s="25"/>
      <c r="F524" s="25"/>
      <c r="G524" s="99"/>
      <c r="H524" s="102"/>
      <c r="I524" s="37"/>
      <c r="J524" s="37"/>
      <c r="K524" s="37"/>
      <c r="L524" s="37"/>
      <c r="M524" s="37"/>
      <c r="N524" s="104"/>
      <c r="O524" s="92" t="str">
        <f t="shared" si="40"/>
        <v>-</v>
      </c>
      <c r="P524" s="103"/>
      <c r="Q524" s="94">
        <f t="shared" si="42"/>
        <v>3.91</v>
      </c>
      <c r="R524" s="95" t="str">
        <f t="shared" si="41"/>
        <v>0</v>
      </c>
      <c r="S524" s="96">
        <f t="shared" si="43"/>
        <v>1.9550000000000001</v>
      </c>
      <c r="T524" s="180"/>
      <c r="U524" s="52"/>
      <c r="V524" s="101"/>
      <c r="W524" s="25"/>
      <c r="X524" s="53"/>
    </row>
    <row r="525" spans="2:24">
      <c r="B525" s="42">
        <v>522</v>
      </c>
      <c r="C525" s="52"/>
      <c r="D525" s="25"/>
      <c r="E525" s="25"/>
      <c r="F525" s="25"/>
      <c r="G525" s="99"/>
      <c r="H525" s="102"/>
      <c r="I525" s="37"/>
      <c r="J525" s="37"/>
      <c r="K525" s="37"/>
      <c r="L525" s="37"/>
      <c r="M525" s="37"/>
      <c r="N525" s="104"/>
      <c r="O525" s="92" t="str">
        <f t="shared" si="40"/>
        <v>-</v>
      </c>
      <c r="P525" s="103"/>
      <c r="Q525" s="94">
        <f t="shared" si="42"/>
        <v>3.91</v>
      </c>
      <c r="R525" s="95" t="str">
        <f t="shared" si="41"/>
        <v>0</v>
      </c>
      <c r="S525" s="96">
        <f t="shared" si="43"/>
        <v>1.9550000000000001</v>
      </c>
      <c r="T525" s="180"/>
      <c r="U525" s="52"/>
      <c r="V525" s="101"/>
      <c r="W525" s="25"/>
      <c r="X525" s="53"/>
    </row>
    <row r="526" spans="2:24">
      <c r="B526" s="42">
        <v>523</v>
      </c>
      <c r="C526" s="52"/>
      <c r="D526" s="25"/>
      <c r="E526" s="25"/>
      <c r="F526" s="25"/>
      <c r="G526" s="99"/>
      <c r="H526" s="102"/>
      <c r="I526" s="37"/>
      <c r="J526" s="37"/>
      <c r="K526" s="37"/>
      <c r="L526" s="37"/>
      <c r="M526" s="37"/>
      <c r="N526" s="104"/>
      <c r="O526" s="92" t="str">
        <f t="shared" si="40"/>
        <v>-</v>
      </c>
      <c r="P526" s="103"/>
      <c r="Q526" s="94">
        <f t="shared" si="42"/>
        <v>3.91</v>
      </c>
      <c r="R526" s="95" t="str">
        <f t="shared" si="41"/>
        <v>0</v>
      </c>
      <c r="S526" s="96">
        <f t="shared" si="43"/>
        <v>1.9550000000000001</v>
      </c>
      <c r="T526" s="180"/>
      <c r="U526" s="52"/>
      <c r="V526" s="101"/>
      <c r="W526" s="25"/>
      <c r="X526" s="53"/>
    </row>
    <row r="527" spans="2:24">
      <c r="B527" s="42">
        <v>524</v>
      </c>
      <c r="C527" s="52"/>
      <c r="D527" s="25"/>
      <c r="E527" s="25"/>
      <c r="F527" s="25"/>
      <c r="G527" s="99"/>
      <c r="H527" s="102"/>
      <c r="I527" s="37"/>
      <c r="J527" s="37"/>
      <c r="K527" s="37"/>
      <c r="L527" s="37"/>
      <c r="M527" s="37"/>
      <c r="N527" s="104"/>
      <c r="O527" s="92" t="str">
        <f t="shared" si="40"/>
        <v>-</v>
      </c>
      <c r="P527" s="103"/>
      <c r="Q527" s="94">
        <f t="shared" si="42"/>
        <v>3.91</v>
      </c>
      <c r="R527" s="95" t="str">
        <f t="shared" si="41"/>
        <v>0</v>
      </c>
      <c r="S527" s="96">
        <f t="shared" si="43"/>
        <v>1.9550000000000001</v>
      </c>
      <c r="T527" s="180"/>
      <c r="U527" s="52"/>
      <c r="V527" s="101"/>
      <c r="W527" s="25"/>
      <c r="X527" s="53"/>
    </row>
    <row r="528" spans="2:24">
      <c r="B528" s="42">
        <v>525</v>
      </c>
      <c r="C528" s="52"/>
      <c r="D528" s="25"/>
      <c r="E528" s="25"/>
      <c r="F528" s="25"/>
      <c r="G528" s="99"/>
      <c r="H528" s="102"/>
      <c r="I528" s="37"/>
      <c r="J528" s="37"/>
      <c r="K528" s="37"/>
      <c r="L528" s="37"/>
      <c r="M528" s="37"/>
      <c r="N528" s="104"/>
      <c r="O528" s="92" t="str">
        <f t="shared" si="40"/>
        <v>-</v>
      </c>
      <c r="P528" s="103"/>
      <c r="Q528" s="94">
        <f t="shared" si="42"/>
        <v>3.91</v>
      </c>
      <c r="R528" s="95" t="str">
        <f t="shared" si="41"/>
        <v>0</v>
      </c>
      <c r="S528" s="96">
        <f t="shared" si="43"/>
        <v>1.9550000000000001</v>
      </c>
      <c r="T528" s="180"/>
      <c r="U528" s="52"/>
      <c r="V528" s="101"/>
      <c r="W528" s="25"/>
      <c r="X528" s="53"/>
    </row>
    <row r="529" spans="2:24">
      <c r="B529" s="42">
        <v>526</v>
      </c>
      <c r="C529" s="52"/>
      <c r="D529" s="25"/>
      <c r="E529" s="25"/>
      <c r="F529" s="25"/>
      <c r="G529" s="99"/>
      <c r="H529" s="102"/>
      <c r="I529" s="37"/>
      <c r="J529" s="37"/>
      <c r="K529" s="37"/>
      <c r="L529" s="37"/>
      <c r="M529" s="37"/>
      <c r="N529" s="104"/>
      <c r="O529" s="92" t="str">
        <f t="shared" si="40"/>
        <v>-</v>
      </c>
      <c r="P529" s="103"/>
      <c r="Q529" s="94">
        <f t="shared" si="42"/>
        <v>3.91</v>
      </c>
      <c r="R529" s="95" t="str">
        <f t="shared" si="41"/>
        <v>0</v>
      </c>
      <c r="S529" s="96">
        <f t="shared" si="43"/>
        <v>1.9550000000000001</v>
      </c>
      <c r="T529" s="180"/>
      <c r="U529" s="52"/>
      <c r="V529" s="101"/>
      <c r="W529" s="25"/>
      <c r="X529" s="53"/>
    </row>
    <row r="530" spans="2:24">
      <c r="B530" s="42">
        <v>527</v>
      </c>
      <c r="C530" s="52"/>
      <c r="D530" s="25"/>
      <c r="E530" s="25"/>
      <c r="F530" s="25"/>
      <c r="G530" s="99"/>
      <c r="H530" s="102"/>
      <c r="I530" s="37"/>
      <c r="J530" s="37"/>
      <c r="K530" s="37"/>
      <c r="L530" s="37"/>
      <c r="M530" s="37"/>
      <c r="N530" s="104"/>
      <c r="O530" s="92" t="str">
        <f t="shared" si="40"/>
        <v>-</v>
      </c>
      <c r="P530" s="103"/>
      <c r="Q530" s="94">
        <f t="shared" si="42"/>
        <v>3.91</v>
      </c>
      <c r="R530" s="95" t="str">
        <f t="shared" si="41"/>
        <v>0</v>
      </c>
      <c r="S530" s="96">
        <f t="shared" si="43"/>
        <v>1.9550000000000001</v>
      </c>
      <c r="T530" s="180"/>
      <c r="U530" s="52"/>
      <c r="V530" s="101"/>
      <c r="W530" s="25"/>
      <c r="X530" s="53"/>
    </row>
    <row r="531" spans="2:24">
      <c r="B531" s="42">
        <v>528</v>
      </c>
      <c r="C531" s="52"/>
      <c r="D531" s="25"/>
      <c r="E531" s="25"/>
      <c r="F531" s="25"/>
      <c r="G531" s="99"/>
      <c r="H531" s="102"/>
      <c r="I531" s="37"/>
      <c r="J531" s="37"/>
      <c r="K531" s="37"/>
      <c r="L531" s="37"/>
      <c r="M531" s="37"/>
      <c r="N531" s="104"/>
      <c r="O531" s="92" t="str">
        <f t="shared" si="40"/>
        <v>-</v>
      </c>
      <c r="P531" s="103"/>
      <c r="Q531" s="94">
        <f t="shared" si="42"/>
        <v>3.91</v>
      </c>
      <c r="R531" s="95" t="str">
        <f t="shared" si="41"/>
        <v>0</v>
      </c>
      <c r="S531" s="96">
        <f t="shared" si="43"/>
        <v>1.9550000000000001</v>
      </c>
      <c r="T531" s="180"/>
      <c r="U531" s="52"/>
      <c r="V531" s="101"/>
      <c r="W531" s="25"/>
      <c r="X531" s="53"/>
    </row>
    <row r="532" spans="2:24">
      <c r="B532" s="42">
        <v>529</v>
      </c>
      <c r="C532" s="52"/>
      <c r="D532" s="25"/>
      <c r="E532" s="25"/>
      <c r="F532" s="25"/>
      <c r="G532" s="99"/>
      <c r="H532" s="102"/>
      <c r="I532" s="37"/>
      <c r="J532" s="37"/>
      <c r="K532" s="37"/>
      <c r="L532" s="37"/>
      <c r="M532" s="37"/>
      <c r="N532" s="104"/>
      <c r="O532" s="92" t="str">
        <f t="shared" si="40"/>
        <v>-</v>
      </c>
      <c r="P532" s="103"/>
      <c r="Q532" s="94">
        <f t="shared" si="42"/>
        <v>3.91</v>
      </c>
      <c r="R532" s="95" t="str">
        <f t="shared" si="41"/>
        <v>0</v>
      </c>
      <c r="S532" s="96">
        <f t="shared" si="43"/>
        <v>1.9550000000000001</v>
      </c>
      <c r="T532" s="180"/>
      <c r="U532" s="52"/>
      <c r="V532" s="101"/>
      <c r="W532" s="25"/>
      <c r="X532" s="53"/>
    </row>
    <row r="533" spans="2:24">
      <c r="B533" s="42">
        <v>530</v>
      </c>
      <c r="C533" s="52"/>
      <c r="D533" s="25"/>
      <c r="E533" s="25"/>
      <c r="F533" s="25"/>
      <c r="G533" s="99"/>
      <c r="H533" s="102"/>
      <c r="I533" s="37"/>
      <c r="J533" s="37"/>
      <c r="K533" s="37"/>
      <c r="L533" s="37"/>
      <c r="M533" s="37"/>
      <c r="N533" s="104"/>
      <c r="O533" s="92" t="str">
        <f t="shared" si="40"/>
        <v>-</v>
      </c>
      <c r="P533" s="103"/>
      <c r="Q533" s="94">
        <f t="shared" si="42"/>
        <v>3.91</v>
      </c>
      <c r="R533" s="95" t="str">
        <f t="shared" si="41"/>
        <v>0</v>
      </c>
      <c r="S533" s="96">
        <f t="shared" si="43"/>
        <v>1.9550000000000001</v>
      </c>
      <c r="T533" s="180"/>
      <c r="U533" s="52"/>
      <c r="V533" s="101"/>
      <c r="W533" s="25"/>
      <c r="X533" s="53"/>
    </row>
    <row r="534" spans="2:24">
      <c r="B534" s="42">
        <v>531</v>
      </c>
      <c r="C534" s="52"/>
      <c r="D534" s="25"/>
      <c r="E534" s="25"/>
      <c r="F534" s="25"/>
      <c r="G534" s="99"/>
      <c r="H534" s="102"/>
      <c r="I534" s="37"/>
      <c r="J534" s="37"/>
      <c r="K534" s="37"/>
      <c r="L534" s="37"/>
      <c r="M534" s="37"/>
      <c r="N534" s="104"/>
      <c r="O534" s="92" t="str">
        <f t="shared" si="40"/>
        <v>-</v>
      </c>
      <c r="P534" s="103"/>
      <c r="Q534" s="94">
        <f t="shared" si="42"/>
        <v>3.91</v>
      </c>
      <c r="R534" s="95" t="str">
        <f t="shared" si="41"/>
        <v>0</v>
      </c>
      <c r="S534" s="96">
        <f t="shared" si="43"/>
        <v>1.9550000000000001</v>
      </c>
      <c r="T534" s="180"/>
      <c r="U534" s="52"/>
      <c r="V534" s="101"/>
      <c r="W534" s="25"/>
      <c r="X534" s="53"/>
    </row>
    <row r="535" spans="2:24">
      <c r="B535" s="42">
        <v>532</v>
      </c>
      <c r="C535" s="52"/>
      <c r="D535" s="25"/>
      <c r="E535" s="25"/>
      <c r="F535" s="25"/>
      <c r="G535" s="99"/>
      <c r="H535" s="102"/>
      <c r="I535" s="37"/>
      <c r="J535" s="37"/>
      <c r="K535" s="37"/>
      <c r="L535" s="37"/>
      <c r="M535" s="37"/>
      <c r="N535" s="104"/>
      <c r="O535" s="92" t="str">
        <f t="shared" si="40"/>
        <v>-</v>
      </c>
      <c r="P535" s="103"/>
      <c r="Q535" s="94">
        <f t="shared" si="42"/>
        <v>3.91</v>
      </c>
      <c r="R535" s="95" t="str">
        <f t="shared" si="41"/>
        <v>0</v>
      </c>
      <c r="S535" s="96">
        <f t="shared" si="43"/>
        <v>1.9550000000000001</v>
      </c>
      <c r="T535" s="180"/>
      <c r="U535" s="52"/>
      <c r="V535" s="101"/>
      <c r="W535" s="25"/>
      <c r="X535" s="53"/>
    </row>
    <row r="536" spans="2:24">
      <c r="B536" s="42">
        <v>533</v>
      </c>
      <c r="C536" s="52"/>
      <c r="D536" s="25"/>
      <c r="E536" s="25"/>
      <c r="F536" s="25"/>
      <c r="G536" s="99"/>
      <c r="H536" s="102"/>
      <c r="I536" s="37"/>
      <c r="J536" s="37"/>
      <c r="K536" s="37"/>
      <c r="L536" s="37"/>
      <c r="M536" s="37"/>
      <c r="N536" s="104"/>
      <c r="O536" s="92" t="str">
        <f t="shared" si="40"/>
        <v>-</v>
      </c>
      <c r="P536" s="103"/>
      <c r="Q536" s="94">
        <f t="shared" si="42"/>
        <v>3.91</v>
      </c>
      <c r="R536" s="95" t="str">
        <f t="shared" si="41"/>
        <v>0</v>
      </c>
      <c r="S536" s="96">
        <f t="shared" si="43"/>
        <v>1.9550000000000001</v>
      </c>
      <c r="T536" s="180"/>
      <c r="U536" s="52"/>
      <c r="V536" s="101"/>
      <c r="W536" s="25"/>
      <c r="X536" s="53"/>
    </row>
    <row r="537" spans="2:24">
      <c r="B537" s="42">
        <v>534</v>
      </c>
      <c r="C537" s="52"/>
      <c r="D537" s="25"/>
      <c r="E537" s="25"/>
      <c r="F537" s="25"/>
      <c r="G537" s="99"/>
      <c r="H537" s="102"/>
      <c r="I537" s="37"/>
      <c r="J537" s="37"/>
      <c r="K537" s="37"/>
      <c r="L537" s="37"/>
      <c r="M537" s="37"/>
      <c r="N537" s="104"/>
      <c r="O537" s="92" t="str">
        <f t="shared" si="40"/>
        <v>-</v>
      </c>
      <c r="P537" s="103"/>
      <c r="Q537" s="94">
        <f t="shared" si="42"/>
        <v>3.91</v>
      </c>
      <c r="R537" s="95" t="str">
        <f t="shared" si="41"/>
        <v>0</v>
      </c>
      <c r="S537" s="96">
        <f t="shared" si="43"/>
        <v>1.9550000000000001</v>
      </c>
      <c r="T537" s="180"/>
      <c r="U537" s="52"/>
      <c r="V537" s="101"/>
      <c r="W537" s="25"/>
      <c r="X537" s="53"/>
    </row>
    <row r="538" spans="2:24">
      <c r="B538" s="42">
        <v>535</v>
      </c>
      <c r="C538" s="52"/>
      <c r="D538" s="25"/>
      <c r="E538" s="25"/>
      <c r="F538" s="25"/>
      <c r="G538" s="99"/>
      <c r="H538" s="102"/>
      <c r="I538" s="37"/>
      <c r="J538" s="37"/>
      <c r="K538" s="37"/>
      <c r="L538" s="37"/>
      <c r="M538" s="37"/>
      <c r="N538" s="104"/>
      <c r="O538" s="92" t="str">
        <f t="shared" si="40"/>
        <v>-</v>
      </c>
      <c r="P538" s="103"/>
      <c r="Q538" s="94">
        <f t="shared" si="42"/>
        <v>3.91</v>
      </c>
      <c r="R538" s="95" t="str">
        <f t="shared" si="41"/>
        <v>0</v>
      </c>
      <c r="S538" s="96">
        <f t="shared" si="43"/>
        <v>1.9550000000000001</v>
      </c>
      <c r="T538" s="180"/>
      <c r="U538" s="52"/>
      <c r="V538" s="101"/>
      <c r="W538" s="25"/>
      <c r="X538" s="53"/>
    </row>
    <row r="539" spans="2:24">
      <c r="B539" s="42">
        <v>536</v>
      </c>
      <c r="C539" s="52"/>
      <c r="D539" s="25"/>
      <c r="E539" s="25"/>
      <c r="F539" s="25"/>
      <c r="G539" s="99"/>
      <c r="H539" s="102"/>
      <c r="I539" s="37"/>
      <c r="J539" s="37"/>
      <c r="K539" s="37"/>
      <c r="L539" s="37"/>
      <c r="M539" s="37"/>
      <c r="N539" s="104"/>
      <c r="O539" s="92" t="str">
        <f t="shared" si="40"/>
        <v>-</v>
      </c>
      <c r="P539" s="103"/>
      <c r="Q539" s="94">
        <f t="shared" si="42"/>
        <v>3.91</v>
      </c>
      <c r="R539" s="95" t="str">
        <f t="shared" si="41"/>
        <v>0</v>
      </c>
      <c r="S539" s="96">
        <f t="shared" si="43"/>
        <v>1.9550000000000001</v>
      </c>
      <c r="T539" s="180"/>
      <c r="U539" s="52"/>
      <c r="V539" s="101"/>
      <c r="W539" s="25"/>
      <c r="X539" s="53"/>
    </row>
    <row r="540" spans="2:24">
      <c r="B540" s="42">
        <v>537</v>
      </c>
      <c r="C540" s="52"/>
      <c r="D540" s="25"/>
      <c r="E540" s="25"/>
      <c r="F540" s="25"/>
      <c r="G540" s="99"/>
      <c r="H540" s="102"/>
      <c r="I540" s="37"/>
      <c r="J540" s="37"/>
      <c r="K540" s="37"/>
      <c r="L540" s="37"/>
      <c r="M540" s="37"/>
      <c r="N540" s="104"/>
      <c r="O540" s="92" t="str">
        <f t="shared" si="40"/>
        <v>-</v>
      </c>
      <c r="P540" s="103"/>
      <c r="Q540" s="94">
        <f t="shared" si="42"/>
        <v>3.91</v>
      </c>
      <c r="R540" s="95" t="str">
        <f t="shared" si="41"/>
        <v>0</v>
      </c>
      <c r="S540" s="96">
        <f t="shared" si="43"/>
        <v>1.9550000000000001</v>
      </c>
      <c r="T540" s="180"/>
      <c r="U540" s="52"/>
      <c r="V540" s="101"/>
      <c r="W540" s="25"/>
      <c r="X540" s="53"/>
    </row>
    <row r="541" spans="2:24">
      <c r="B541" s="42">
        <v>538</v>
      </c>
      <c r="C541" s="52"/>
      <c r="D541" s="25"/>
      <c r="E541" s="25"/>
      <c r="F541" s="25"/>
      <c r="G541" s="99"/>
      <c r="H541" s="102"/>
      <c r="I541" s="37"/>
      <c r="J541" s="37"/>
      <c r="K541" s="37"/>
      <c r="L541" s="37"/>
      <c r="M541" s="37"/>
      <c r="N541" s="104"/>
      <c r="O541" s="92" t="str">
        <f t="shared" si="40"/>
        <v>-</v>
      </c>
      <c r="P541" s="103"/>
      <c r="Q541" s="94">
        <f t="shared" si="42"/>
        <v>3.91</v>
      </c>
      <c r="R541" s="95" t="str">
        <f t="shared" si="41"/>
        <v>0</v>
      </c>
      <c r="S541" s="96">
        <f t="shared" si="43"/>
        <v>1.9550000000000001</v>
      </c>
      <c r="T541" s="180"/>
      <c r="U541" s="52"/>
      <c r="V541" s="101"/>
      <c r="W541" s="25"/>
      <c r="X541" s="53"/>
    </row>
    <row r="542" spans="2:24">
      <c r="B542" s="42">
        <v>539</v>
      </c>
      <c r="C542" s="52"/>
      <c r="D542" s="25"/>
      <c r="E542" s="25"/>
      <c r="F542" s="25"/>
      <c r="G542" s="99"/>
      <c r="H542" s="102"/>
      <c r="I542" s="37"/>
      <c r="J542" s="37"/>
      <c r="K542" s="37"/>
      <c r="L542" s="37"/>
      <c r="M542" s="37"/>
      <c r="N542" s="104"/>
      <c r="O542" s="92" t="str">
        <f t="shared" si="40"/>
        <v>-</v>
      </c>
      <c r="P542" s="103"/>
      <c r="Q542" s="94">
        <f t="shared" si="42"/>
        <v>3.91</v>
      </c>
      <c r="R542" s="95" t="str">
        <f t="shared" si="41"/>
        <v>0</v>
      </c>
      <c r="S542" s="96">
        <f t="shared" si="43"/>
        <v>1.9550000000000001</v>
      </c>
      <c r="T542" s="180"/>
      <c r="U542" s="52"/>
      <c r="V542" s="101"/>
      <c r="W542" s="25"/>
      <c r="X542" s="53"/>
    </row>
    <row r="543" spans="2:24">
      <c r="B543" s="42">
        <v>540</v>
      </c>
      <c r="C543" s="52"/>
      <c r="D543" s="25"/>
      <c r="E543" s="25"/>
      <c r="F543" s="25"/>
      <c r="G543" s="99"/>
      <c r="H543" s="102"/>
      <c r="I543" s="37"/>
      <c r="J543" s="37"/>
      <c r="K543" s="37"/>
      <c r="L543" s="37"/>
      <c r="M543" s="37"/>
      <c r="N543" s="104"/>
      <c r="O543" s="92" t="str">
        <f t="shared" si="40"/>
        <v>-</v>
      </c>
      <c r="P543" s="103"/>
      <c r="Q543" s="94">
        <f t="shared" si="42"/>
        <v>3.91</v>
      </c>
      <c r="R543" s="95" t="str">
        <f t="shared" si="41"/>
        <v>0</v>
      </c>
      <c r="S543" s="96">
        <f t="shared" si="43"/>
        <v>1.9550000000000001</v>
      </c>
      <c r="T543" s="180"/>
      <c r="U543" s="52"/>
      <c r="V543" s="101"/>
      <c r="W543" s="25"/>
      <c r="X543" s="53"/>
    </row>
    <row r="544" spans="2:24">
      <c r="B544" s="42">
        <v>541</v>
      </c>
      <c r="C544" s="52"/>
      <c r="D544" s="25"/>
      <c r="E544" s="25"/>
      <c r="F544" s="25"/>
      <c r="G544" s="99"/>
      <c r="H544" s="102"/>
      <c r="I544" s="37"/>
      <c r="J544" s="37"/>
      <c r="K544" s="37"/>
      <c r="L544" s="37"/>
      <c r="M544" s="37"/>
      <c r="N544" s="104"/>
      <c r="O544" s="92" t="str">
        <f t="shared" si="40"/>
        <v>-</v>
      </c>
      <c r="P544" s="103"/>
      <c r="Q544" s="94">
        <f t="shared" si="42"/>
        <v>3.91</v>
      </c>
      <c r="R544" s="95" t="str">
        <f t="shared" si="41"/>
        <v>0</v>
      </c>
      <c r="S544" s="96">
        <f t="shared" si="43"/>
        <v>1.9550000000000001</v>
      </c>
      <c r="T544" s="180"/>
      <c r="U544" s="52"/>
      <c r="V544" s="101"/>
      <c r="W544" s="25"/>
      <c r="X544" s="53"/>
    </row>
    <row r="545" spans="2:24">
      <c r="B545" s="42">
        <v>542</v>
      </c>
      <c r="C545" s="52"/>
      <c r="D545" s="25"/>
      <c r="E545" s="25"/>
      <c r="F545" s="25"/>
      <c r="G545" s="99"/>
      <c r="H545" s="102"/>
      <c r="I545" s="37"/>
      <c r="J545" s="37"/>
      <c r="K545" s="37"/>
      <c r="L545" s="37"/>
      <c r="M545" s="37"/>
      <c r="N545" s="104"/>
      <c r="O545" s="92" t="str">
        <f t="shared" si="40"/>
        <v>-</v>
      </c>
      <c r="P545" s="103"/>
      <c r="Q545" s="94">
        <f t="shared" si="42"/>
        <v>3.91</v>
      </c>
      <c r="R545" s="95" t="str">
        <f t="shared" si="41"/>
        <v>0</v>
      </c>
      <c r="S545" s="96">
        <f t="shared" si="43"/>
        <v>1.9550000000000001</v>
      </c>
      <c r="T545" s="180"/>
      <c r="U545" s="52"/>
      <c r="V545" s="101"/>
      <c r="W545" s="25"/>
      <c r="X545" s="53"/>
    </row>
    <row r="546" spans="2:24">
      <c r="B546" s="42">
        <v>543</v>
      </c>
      <c r="C546" s="52"/>
      <c r="D546" s="25"/>
      <c r="E546" s="25"/>
      <c r="F546" s="25"/>
      <c r="G546" s="99"/>
      <c r="H546" s="102"/>
      <c r="I546" s="37"/>
      <c r="J546" s="37"/>
      <c r="K546" s="37"/>
      <c r="L546" s="37"/>
      <c r="M546" s="37"/>
      <c r="N546" s="104"/>
      <c r="O546" s="92" t="str">
        <f t="shared" si="40"/>
        <v>-</v>
      </c>
      <c r="P546" s="103"/>
      <c r="Q546" s="94">
        <f t="shared" si="42"/>
        <v>3.91</v>
      </c>
      <c r="R546" s="95" t="str">
        <f t="shared" si="41"/>
        <v>0</v>
      </c>
      <c r="S546" s="96">
        <f t="shared" si="43"/>
        <v>1.9550000000000001</v>
      </c>
      <c r="T546" s="180"/>
      <c r="U546" s="52"/>
      <c r="V546" s="101"/>
      <c r="W546" s="25"/>
      <c r="X546" s="53"/>
    </row>
    <row r="547" spans="2:24">
      <c r="B547" s="42">
        <v>544</v>
      </c>
      <c r="C547" s="52"/>
      <c r="D547" s="25"/>
      <c r="E547" s="25"/>
      <c r="F547" s="25"/>
      <c r="G547" s="99"/>
      <c r="H547" s="102"/>
      <c r="I547" s="37"/>
      <c r="J547" s="37"/>
      <c r="K547" s="37"/>
      <c r="L547" s="37"/>
      <c r="M547" s="37"/>
      <c r="N547" s="104"/>
      <c r="O547" s="92" t="str">
        <f t="shared" si="40"/>
        <v>-</v>
      </c>
      <c r="P547" s="103"/>
      <c r="Q547" s="94">
        <f t="shared" si="42"/>
        <v>3.91</v>
      </c>
      <c r="R547" s="95" t="str">
        <f t="shared" si="41"/>
        <v>0</v>
      </c>
      <c r="S547" s="96">
        <f t="shared" si="43"/>
        <v>1.9550000000000001</v>
      </c>
      <c r="T547" s="180"/>
      <c r="U547" s="52"/>
      <c r="V547" s="101"/>
      <c r="W547" s="25"/>
      <c r="X547" s="53"/>
    </row>
    <row r="548" spans="2:24">
      <c r="B548" s="42">
        <v>545</v>
      </c>
      <c r="C548" s="52"/>
      <c r="D548" s="25"/>
      <c r="E548" s="25"/>
      <c r="F548" s="25"/>
      <c r="G548" s="99"/>
      <c r="H548" s="102"/>
      <c r="I548" s="37"/>
      <c r="J548" s="37"/>
      <c r="K548" s="37"/>
      <c r="L548" s="37"/>
      <c r="M548" s="37"/>
      <c r="N548" s="104"/>
      <c r="O548" s="92" t="str">
        <f t="shared" si="40"/>
        <v>-</v>
      </c>
      <c r="P548" s="103"/>
      <c r="Q548" s="94">
        <f t="shared" si="42"/>
        <v>3.91</v>
      </c>
      <c r="R548" s="95" t="str">
        <f t="shared" si="41"/>
        <v>0</v>
      </c>
      <c r="S548" s="96">
        <f t="shared" si="43"/>
        <v>1.9550000000000001</v>
      </c>
      <c r="T548" s="180"/>
      <c r="U548" s="52"/>
      <c r="V548" s="101"/>
      <c r="W548" s="25"/>
      <c r="X548" s="53"/>
    </row>
    <row r="549" spans="2:24">
      <c r="B549" s="42">
        <v>546</v>
      </c>
      <c r="C549" s="52"/>
      <c r="D549" s="25"/>
      <c r="E549" s="25"/>
      <c r="F549" s="25"/>
      <c r="G549" s="99"/>
      <c r="H549" s="102"/>
      <c r="I549" s="37"/>
      <c r="J549" s="37"/>
      <c r="K549" s="37"/>
      <c r="L549" s="37"/>
      <c r="M549" s="37"/>
      <c r="N549" s="104"/>
      <c r="O549" s="92" t="str">
        <f t="shared" si="40"/>
        <v>-</v>
      </c>
      <c r="P549" s="103"/>
      <c r="Q549" s="94">
        <f t="shared" si="42"/>
        <v>3.91</v>
      </c>
      <c r="R549" s="95" t="str">
        <f t="shared" si="41"/>
        <v>0</v>
      </c>
      <c r="S549" s="96">
        <f t="shared" si="43"/>
        <v>1.9550000000000001</v>
      </c>
      <c r="T549" s="180"/>
      <c r="U549" s="52"/>
      <c r="V549" s="101"/>
      <c r="W549" s="25"/>
      <c r="X549" s="53"/>
    </row>
    <row r="550" spans="2:24">
      <c r="B550" s="42">
        <v>547</v>
      </c>
      <c r="C550" s="52"/>
      <c r="D550" s="25"/>
      <c r="E550" s="25"/>
      <c r="F550" s="25"/>
      <c r="G550" s="99"/>
      <c r="H550" s="102"/>
      <c r="I550" s="37"/>
      <c r="J550" s="37"/>
      <c r="K550" s="37"/>
      <c r="L550" s="37"/>
      <c r="M550" s="37"/>
      <c r="N550" s="104"/>
      <c r="O550" s="92" t="str">
        <f t="shared" si="40"/>
        <v>-</v>
      </c>
      <c r="P550" s="103"/>
      <c r="Q550" s="94">
        <f t="shared" si="42"/>
        <v>3.91</v>
      </c>
      <c r="R550" s="95" t="str">
        <f t="shared" si="41"/>
        <v>0</v>
      </c>
      <c r="S550" s="96">
        <f t="shared" si="43"/>
        <v>1.9550000000000001</v>
      </c>
      <c r="T550" s="180"/>
      <c r="U550" s="52"/>
      <c r="V550" s="101"/>
      <c r="W550" s="25"/>
      <c r="X550" s="53"/>
    </row>
    <row r="551" spans="2:24">
      <c r="B551" s="42">
        <v>548</v>
      </c>
      <c r="C551" s="52"/>
      <c r="D551" s="25"/>
      <c r="E551" s="25"/>
      <c r="F551" s="25"/>
      <c r="G551" s="99"/>
      <c r="H551" s="102"/>
      <c r="I551" s="37"/>
      <c r="J551" s="37"/>
      <c r="K551" s="37"/>
      <c r="L551" s="37"/>
      <c r="M551" s="37"/>
      <c r="N551" s="104"/>
      <c r="O551" s="92" t="str">
        <f t="shared" si="40"/>
        <v>-</v>
      </c>
      <c r="P551" s="103"/>
      <c r="Q551" s="94">
        <f t="shared" si="42"/>
        <v>3.91</v>
      </c>
      <c r="R551" s="95" t="str">
        <f t="shared" si="41"/>
        <v>0</v>
      </c>
      <c r="S551" s="96">
        <f t="shared" si="43"/>
        <v>1.9550000000000001</v>
      </c>
      <c r="T551" s="180"/>
      <c r="U551" s="52"/>
      <c r="V551" s="101"/>
      <c r="W551" s="25"/>
      <c r="X551" s="53"/>
    </row>
    <row r="552" spans="2:24">
      <c r="B552" s="42">
        <v>549</v>
      </c>
      <c r="C552" s="52"/>
      <c r="D552" s="25"/>
      <c r="E552" s="25"/>
      <c r="F552" s="25"/>
      <c r="G552" s="99"/>
      <c r="H552" s="102"/>
      <c r="I552" s="37"/>
      <c r="J552" s="37"/>
      <c r="K552" s="37"/>
      <c r="L552" s="37"/>
      <c r="M552" s="37"/>
      <c r="N552" s="104"/>
      <c r="O552" s="92" t="str">
        <f t="shared" si="40"/>
        <v>-</v>
      </c>
      <c r="P552" s="103"/>
      <c r="Q552" s="94">
        <f t="shared" si="42"/>
        <v>3.91</v>
      </c>
      <c r="R552" s="95" t="str">
        <f t="shared" si="41"/>
        <v>0</v>
      </c>
      <c r="S552" s="96">
        <f t="shared" si="43"/>
        <v>1.9550000000000001</v>
      </c>
      <c r="T552" s="180"/>
      <c r="U552" s="52"/>
      <c r="V552" s="101"/>
      <c r="W552" s="25"/>
      <c r="X552" s="53"/>
    </row>
    <row r="553" spans="2:24">
      <c r="B553" s="42">
        <v>550</v>
      </c>
      <c r="C553" s="52"/>
      <c r="D553" s="25"/>
      <c r="E553" s="25"/>
      <c r="F553" s="25"/>
      <c r="G553" s="99"/>
      <c r="H553" s="102"/>
      <c r="I553" s="37"/>
      <c r="J553" s="37"/>
      <c r="K553" s="37"/>
      <c r="L553" s="37"/>
      <c r="M553" s="37"/>
      <c r="N553" s="104"/>
      <c r="O553" s="92" t="str">
        <f t="shared" si="40"/>
        <v>-</v>
      </c>
      <c r="P553" s="103"/>
      <c r="Q553" s="94">
        <f t="shared" si="42"/>
        <v>3.91</v>
      </c>
      <c r="R553" s="95" t="str">
        <f t="shared" si="41"/>
        <v>0</v>
      </c>
      <c r="S553" s="96">
        <f t="shared" si="43"/>
        <v>1.9550000000000001</v>
      </c>
      <c r="T553" s="180"/>
      <c r="U553" s="52"/>
      <c r="V553" s="101"/>
      <c r="W553" s="25"/>
      <c r="X553" s="53"/>
    </row>
    <row r="554" spans="2:24">
      <c r="B554" s="42">
        <v>551</v>
      </c>
      <c r="C554" s="52"/>
      <c r="D554" s="25"/>
      <c r="E554" s="25"/>
      <c r="F554" s="25"/>
      <c r="G554" s="99"/>
      <c r="H554" s="102"/>
      <c r="I554" s="37"/>
      <c r="J554" s="37"/>
      <c r="K554" s="37"/>
      <c r="L554" s="37"/>
      <c r="M554" s="37"/>
      <c r="N554" s="104"/>
      <c r="O554" s="92" t="str">
        <f t="shared" si="40"/>
        <v>-</v>
      </c>
      <c r="P554" s="103"/>
      <c r="Q554" s="94">
        <f t="shared" si="42"/>
        <v>3.91</v>
      </c>
      <c r="R554" s="95" t="str">
        <f t="shared" si="41"/>
        <v>0</v>
      </c>
      <c r="S554" s="96">
        <f t="shared" si="43"/>
        <v>1.9550000000000001</v>
      </c>
      <c r="T554" s="180"/>
      <c r="U554" s="52"/>
      <c r="V554" s="101"/>
      <c r="W554" s="25"/>
      <c r="X554" s="53"/>
    </row>
    <row r="555" spans="2:24">
      <c r="B555" s="42">
        <v>552</v>
      </c>
      <c r="C555" s="52"/>
      <c r="D555" s="25"/>
      <c r="E555" s="25"/>
      <c r="F555" s="25"/>
      <c r="G555" s="99"/>
      <c r="H555" s="102"/>
      <c r="I555" s="37"/>
      <c r="J555" s="37"/>
      <c r="K555" s="37"/>
      <c r="L555" s="37"/>
      <c r="M555" s="37"/>
      <c r="N555" s="104"/>
      <c r="O555" s="92" t="str">
        <f t="shared" si="40"/>
        <v>-</v>
      </c>
      <c r="P555" s="103"/>
      <c r="Q555" s="94">
        <f t="shared" si="42"/>
        <v>3.91</v>
      </c>
      <c r="R555" s="95" t="str">
        <f t="shared" si="41"/>
        <v>0</v>
      </c>
      <c r="S555" s="96">
        <f t="shared" si="43"/>
        <v>1.9550000000000001</v>
      </c>
      <c r="T555" s="180"/>
      <c r="U555" s="52"/>
      <c r="V555" s="101"/>
      <c r="W555" s="25"/>
      <c r="X555" s="53"/>
    </row>
    <row r="556" spans="2:24">
      <c r="B556" s="42">
        <v>553</v>
      </c>
      <c r="C556" s="52"/>
      <c r="D556" s="25"/>
      <c r="E556" s="25"/>
      <c r="F556" s="25"/>
      <c r="G556" s="99"/>
      <c r="H556" s="102"/>
      <c r="I556" s="37"/>
      <c r="J556" s="37"/>
      <c r="K556" s="37"/>
      <c r="L556" s="37"/>
      <c r="M556" s="37"/>
      <c r="N556" s="104"/>
      <c r="O556" s="92" t="str">
        <f t="shared" si="40"/>
        <v>-</v>
      </c>
      <c r="P556" s="103"/>
      <c r="Q556" s="94">
        <f t="shared" si="42"/>
        <v>3.91</v>
      </c>
      <c r="R556" s="95" t="str">
        <f t="shared" si="41"/>
        <v>0</v>
      </c>
      <c r="S556" s="96">
        <f t="shared" si="43"/>
        <v>1.9550000000000001</v>
      </c>
      <c r="T556" s="180"/>
      <c r="U556" s="52"/>
      <c r="V556" s="101"/>
      <c r="W556" s="25"/>
      <c r="X556" s="53"/>
    </row>
    <row r="557" spans="2:24">
      <c r="B557" s="42">
        <v>554</v>
      </c>
      <c r="C557" s="52"/>
      <c r="D557" s="25"/>
      <c r="E557" s="25"/>
      <c r="F557" s="25"/>
      <c r="G557" s="99"/>
      <c r="H557" s="102"/>
      <c r="I557" s="37"/>
      <c r="J557" s="37"/>
      <c r="K557" s="37"/>
      <c r="L557" s="37"/>
      <c r="M557" s="37"/>
      <c r="N557" s="104"/>
      <c r="O557" s="92" t="str">
        <f t="shared" si="40"/>
        <v>-</v>
      </c>
      <c r="P557" s="103"/>
      <c r="Q557" s="94">
        <f t="shared" si="42"/>
        <v>3.91</v>
      </c>
      <c r="R557" s="95" t="str">
        <f t="shared" si="41"/>
        <v>0</v>
      </c>
      <c r="S557" s="96">
        <f t="shared" si="43"/>
        <v>1.9550000000000001</v>
      </c>
      <c r="T557" s="180"/>
      <c r="U557" s="52"/>
      <c r="V557" s="101"/>
      <c r="W557" s="25"/>
      <c r="X557" s="53"/>
    </row>
    <row r="558" spans="2:24">
      <c r="B558" s="42">
        <v>555</v>
      </c>
      <c r="C558" s="52"/>
      <c r="D558" s="25"/>
      <c r="E558" s="25"/>
      <c r="F558" s="25"/>
      <c r="G558" s="99"/>
      <c r="H558" s="102"/>
      <c r="I558" s="37"/>
      <c r="J558" s="37"/>
      <c r="K558" s="37"/>
      <c r="L558" s="37"/>
      <c r="M558" s="37"/>
      <c r="N558" s="104"/>
      <c r="O558" s="92" t="str">
        <f t="shared" si="40"/>
        <v>-</v>
      </c>
      <c r="P558" s="103"/>
      <c r="Q558" s="94">
        <f t="shared" si="42"/>
        <v>3.91</v>
      </c>
      <c r="R558" s="95" t="str">
        <f t="shared" si="41"/>
        <v>0</v>
      </c>
      <c r="S558" s="96">
        <f t="shared" si="43"/>
        <v>1.9550000000000001</v>
      </c>
      <c r="T558" s="180"/>
      <c r="U558" s="52"/>
      <c r="V558" s="101"/>
      <c r="W558" s="25"/>
      <c r="X558" s="53"/>
    </row>
    <row r="559" spans="2:24">
      <c r="B559" s="42">
        <v>556</v>
      </c>
      <c r="C559" s="52"/>
      <c r="D559" s="25"/>
      <c r="E559" s="25"/>
      <c r="F559" s="25"/>
      <c r="G559" s="99"/>
      <c r="H559" s="102"/>
      <c r="I559" s="37"/>
      <c r="J559" s="37"/>
      <c r="K559" s="37"/>
      <c r="L559" s="37"/>
      <c r="M559" s="37"/>
      <c r="N559" s="104"/>
      <c r="O559" s="92" t="str">
        <f t="shared" si="40"/>
        <v>-</v>
      </c>
      <c r="P559" s="103"/>
      <c r="Q559" s="94">
        <f t="shared" si="42"/>
        <v>3.91</v>
      </c>
      <c r="R559" s="95" t="str">
        <f t="shared" si="41"/>
        <v>0</v>
      </c>
      <c r="S559" s="96">
        <f t="shared" si="43"/>
        <v>1.9550000000000001</v>
      </c>
      <c r="T559" s="180"/>
      <c r="U559" s="52"/>
      <c r="V559" s="101"/>
      <c r="W559" s="25"/>
      <c r="X559" s="53"/>
    </row>
    <row r="560" spans="2:24">
      <c r="B560" s="42">
        <v>557</v>
      </c>
      <c r="C560" s="52"/>
      <c r="D560" s="25"/>
      <c r="E560" s="25"/>
      <c r="F560" s="25"/>
      <c r="G560" s="99"/>
      <c r="H560" s="102"/>
      <c r="I560" s="37"/>
      <c r="J560" s="37"/>
      <c r="K560" s="37"/>
      <c r="L560" s="37"/>
      <c r="M560" s="37"/>
      <c r="N560" s="104"/>
      <c r="O560" s="92" t="str">
        <f t="shared" si="40"/>
        <v>-</v>
      </c>
      <c r="P560" s="103"/>
      <c r="Q560" s="94">
        <f t="shared" si="42"/>
        <v>3.91</v>
      </c>
      <c r="R560" s="95" t="str">
        <f t="shared" si="41"/>
        <v>0</v>
      </c>
      <c r="S560" s="96">
        <f t="shared" si="43"/>
        <v>1.9550000000000001</v>
      </c>
      <c r="T560" s="180"/>
      <c r="U560" s="52"/>
      <c r="V560" s="101"/>
      <c r="W560" s="25"/>
      <c r="X560" s="53"/>
    </row>
    <row r="561" spans="2:24">
      <c r="B561" s="42">
        <v>558</v>
      </c>
      <c r="C561" s="52"/>
      <c r="D561" s="25"/>
      <c r="E561" s="25"/>
      <c r="F561" s="25"/>
      <c r="G561" s="99"/>
      <c r="H561" s="102"/>
      <c r="I561" s="37"/>
      <c r="J561" s="37"/>
      <c r="K561" s="37"/>
      <c r="L561" s="37"/>
      <c r="M561" s="37"/>
      <c r="N561" s="104"/>
      <c r="O561" s="92" t="str">
        <f t="shared" si="40"/>
        <v>-</v>
      </c>
      <c r="P561" s="103"/>
      <c r="Q561" s="94">
        <f t="shared" si="42"/>
        <v>3.91</v>
      </c>
      <c r="R561" s="95" t="str">
        <f t="shared" si="41"/>
        <v>0</v>
      </c>
      <c r="S561" s="96">
        <f t="shared" si="43"/>
        <v>1.9550000000000001</v>
      </c>
      <c r="T561" s="180"/>
      <c r="U561" s="52"/>
      <c r="V561" s="101"/>
      <c r="W561" s="25"/>
      <c r="X561" s="53"/>
    </row>
    <row r="562" spans="2:24">
      <c r="B562" s="42">
        <v>559</v>
      </c>
      <c r="C562" s="52"/>
      <c r="D562" s="25"/>
      <c r="E562" s="25"/>
      <c r="F562" s="25"/>
      <c r="G562" s="99"/>
      <c r="H562" s="102"/>
      <c r="I562" s="37"/>
      <c r="J562" s="37"/>
      <c r="K562" s="37"/>
      <c r="L562" s="37"/>
      <c r="M562" s="37"/>
      <c r="N562" s="104"/>
      <c r="O562" s="92" t="str">
        <f t="shared" si="40"/>
        <v>-</v>
      </c>
      <c r="P562" s="103"/>
      <c r="Q562" s="94">
        <f t="shared" si="42"/>
        <v>3.91</v>
      </c>
      <c r="R562" s="95" t="str">
        <f t="shared" si="41"/>
        <v>0</v>
      </c>
      <c r="S562" s="96">
        <f t="shared" si="43"/>
        <v>1.9550000000000001</v>
      </c>
      <c r="T562" s="180"/>
      <c r="U562" s="52"/>
      <c r="V562" s="101"/>
      <c r="W562" s="25"/>
      <c r="X562" s="53"/>
    </row>
    <row r="563" spans="2:24">
      <c r="B563" s="42">
        <v>560</v>
      </c>
      <c r="C563" s="52"/>
      <c r="D563" s="25"/>
      <c r="E563" s="25"/>
      <c r="F563" s="25"/>
      <c r="G563" s="99"/>
      <c r="H563" s="102"/>
      <c r="I563" s="37"/>
      <c r="J563" s="37"/>
      <c r="K563" s="37"/>
      <c r="L563" s="37"/>
      <c r="M563" s="37"/>
      <c r="N563" s="104"/>
      <c r="O563" s="92" t="str">
        <f t="shared" si="40"/>
        <v>-</v>
      </c>
      <c r="P563" s="103"/>
      <c r="Q563" s="94">
        <f t="shared" si="42"/>
        <v>3.91</v>
      </c>
      <c r="R563" s="95" t="str">
        <f t="shared" si="41"/>
        <v>0</v>
      </c>
      <c r="S563" s="96">
        <f t="shared" si="43"/>
        <v>1.9550000000000001</v>
      </c>
      <c r="T563" s="180"/>
      <c r="U563" s="52"/>
      <c r="V563" s="101"/>
      <c r="W563" s="25"/>
      <c r="X563" s="53"/>
    </row>
    <row r="564" spans="2:24">
      <c r="B564" s="42">
        <v>561</v>
      </c>
      <c r="C564" s="52"/>
      <c r="D564" s="25"/>
      <c r="E564" s="25"/>
      <c r="F564" s="25"/>
      <c r="G564" s="99"/>
      <c r="H564" s="102"/>
      <c r="I564" s="37"/>
      <c r="J564" s="37"/>
      <c r="K564" s="37"/>
      <c r="L564" s="37"/>
      <c r="M564" s="37"/>
      <c r="N564" s="104"/>
      <c r="O564" s="92" t="str">
        <f t="shared" si="40"/>
        <v>-</v>
      </c>
      <c r="P564" s="103"/>
      <c r="Q564" s="94">
        <f t="shared" si="42"/>
        <v>3.91</v>
      </c>
      <c r="R564" s="95" t="str">
        <f t="shared" si="41"/>
        <v>0</v>
      </c>
      <c r="S564" s="96">
        <f t="shared" si="43"/>
        <v>1.9550000000000001</v>
      </c>
      <c r="T564" s="180"/>
      <c r="U564" s="52"/>
      <c r="V564" s="101"/>
      <c r="W564" s="25"/>
      <c r="X564" s="53"/>
    </row>
    <row r="565" spans="2:24">
      <c r="B565" s="42">
        <v>562</v>
      </c>
      <c r="C565" s="52"/>
      <c r="D565" s="25"/>
      <c r="E565" s="25"/>
      <c r="F565" s="25"/>
      <c r="G565" s="99"/>
      <c r="H565" s="102"/>
      <c r="I565" s="37"/>
      <c r="J565" s="37"/>
      <c r="K565" s="37"/>
      <c r="L565" s="37"/>
      <c r="M565" s="37"/>
      <c r="N565" s="104"/>
      <c r="O565" s="92" t="str">
        <f t="shared" si="40"/>
        <v>-</v>
      </c>
      <c r="P565" s="103"/>
      <c r="Q565" s="94">
        <f t="shared" si="42"/>
        <v>3.91</v>
      </c>
      <c r="R565" s="95" t="str">
        <f t="shared" si="41"/>
        <v>0</v>
      </c>
      <c r="S565" s="96">
        <f t="shared" si="43"/>
        <v>1.9550000000000001</v>
      </c>
      <c r="T565" s="180"/>
      <c r="U565" s="52"/>
      <c r="V565" s="101"/>
      <c r="W565" s="25"/>
      <c r="X565" s="53"/>
    </row>
    <row r="566" spans="2:24">
      <c r="B566" s="42">
        <v>563</v>
      </c>
      <c r="C566" s="52"/>
      <c r="D566" s="25"/>
      <c r="E566" s="25"/>
      <c r="F566" s="25"/>
      <c r="G566" s="99"/>
      <c r="H566" s="102"/>
      <c r="I566" s="37"/>
      <c r="J566" s="37"/>
      <c r="K566" s="37"/>
      <c r="L566" s="37"/>
      <c r="M566" s="37"/>
      <c r="N566" s="104"/>
      <c r="O566" s="92" t="str">
        <f t="shared" si="40"/>
        <v>-</v>
      </c>
      <c r="P566" s="103"/>
      <c r="Q566" s="94">
        <f t="shared" si="42"/>
        <v>3.91</v>
      </c>
      <c r="R566" s="95" t="str">
        <f t="shared" si="41"/>
        <v>0</v>
      </c>
      <c r="S566" s="96">
        <f t="shared" si="43"/>
        <v>1.9550000000000001</v>
      </c>
      <c r="T566" s="180"/>
      <c r="U566" s="52"/>
      <c r="V566" s="101"/>
      <c r="W566" s="25"/>
      <c r="X566" s="53"/>
    </row>
    <row r="567" spans="2:24">
      <c r="B567" s="42">
        <v>564</v>
      </c>
      <c r="C567" s="52"/>
      <c r="D567" s="25"/>
      <c r="E567" s="25"/>
      <c r="F567" s="25"/>
      <c r="G567" s="99"/>
      <c r="H567" s="102"/>
      <c r="I567" s="37"/>
      <c r="J567" s="37"/>
      <c r="K567" s="37"/>
      <c r="L567" s="37"/>
      <c r="M567" s="37"/>
      <c r="N567" s="104"/>
      <c r="O567" s="92" t="str">
        <f t="shared" si="40"/>
        <v>-</v>
      </c>
      <c r="P567" s="103"/>
      <c r="Q567" s="94">
        <f t="shared" si="42"/>
        <v>3.91</v>
      </c>
      <c r="R567" s="95" t="str">
        <f t="shared" si="41"/>
        <v>0</v>
      </c>
      <c r="S567" s="96">
        <f t="shared" si="43"/>
        <v>1.9550000000000001</v>
      </c>
      <c r="T567" s="180"/>
      <c r="U567" s="52"/>
      <c r="V567" s="101"/>
      <c r="W567" s="25"/>
      <c r="X567" s="53"/>
    </row>
    <row r="568" spans="2:24">
      <c r="B568" s="42">
        <v>565</v>
      </c>
      <c r="C568" s="52"/>
      <c r="D568" s="25"/>
      <c r="E568" s="25"/>
      <c r="F568" s="25"/>
      <c r="G568" s="99"/>
      <c r="H568" s="102"/>
      <c r="I568" s="37"/>
      <c r="J568" s="37"/>
      <c r="K568" s="37"/>
      <c r="L568" s="37"/>
      <c r="M568" s="37"/>
      <c r="N568" s="104"/>
      <c r="O568" s="92" t="str">
        <f t="shared" si="40"/>
        <v>-</v>
      </c>
      <c r="P568" s="103"/>
      <c r="Q568" s="94">
        <f t="shared" si="42"/>
        <v>3.91</v>
      </c>
      <c r="R568" s="95" t="str">
        <f t="shared" si="41"/>
        <v>0</v>
      </c>
      <c r="S568" s="96">
        <f t="shared" si="43"/>
        <v>1.9550000000000001</v>
      </c>
      <c r="T568" s="180"/>
      <c r="U568" s="52"/>
      <c r="V568" s="101"/>
      <c r="W568" s="25"/>
      <c r="X568" s="53"/>
    </row>
    <row r="569" spans="2:24">
      <c r="B569" s="42">
        <v>566</v>
      </c>
      <c r="C569" s="52"/>
      <c r="D569" s="25"/>
      <c r="E569" s="25"/>
      <c r="F569" s="25"/>
      <c r="G569" s="99"/>
      <c r="H569" s="102"/>
      <c r="I569" s="37"/>
      <c r="J569" s="37"/>
      <c r="K569" s="37"/>
      <c r="L569" s="37"/>
      <c r="M569" s="37"/>
      <c r="N569" s="104"/>
      <c r="O569" s="92" t="str">
        <f t="shared" si="40"/>
        <v>-</v>
      </c>
      <c r="P569" s="103"/>
      <c r="Q569" s="94">
        <f t="shared" si="42"/>
        <v>3.91</v>
      </c>
      <c r="R569" s="95" t="str">
        <f t="shared" si="41"/>
        <v>0</v>
      </c>
      <c r="S569" s="96">
        <f t="shared" si="43"/>
        <v>1.9550000000000001</v>
      </c>
      <c r="T569" s="180"/>
      <c r="U569" s="52"/>
      <c r="V569" s="101"/>
      <c r="W569" s="25"/>
      <c r="X569" s="53"/>
    </row>
    <row r="570" spans="2:24">
      <c r="B570" s="42">
        <v>567</v>
      </c>
      <c r="C570" s="52"/>
      <c r="D570" s="25"/>
      <c r="E570" s="25"/>
      <c r="F570" s="25"/>
      <c r="G570" s="99"/>
      <c r="H570" s="102"/>
      <c r="I570" s="37"/>
      <c r="J570" s="37"/>
      <c r="K570" s="37"/>
      <c r="L570" s="37"/>
      <c r="M570" s="37"/>
      <c r="N570" s="104"/>
      <c r="O570" s="92" t="str">
        <f t="shared" si="40"/>
        <v>-</v>
      </c>
      <c r="P570" s="103"/>
      <c r="Q570" s="94">
        <f t="shared" si="42"/>
        <v>3.91</v>
      </c>
      <c r="R570" s="95" t="str">
        <f t="shared" si="41"/>
        <v>0</v>
      </c>
      <c r="S570" s="96">
        <f t="shared" si="43"/>
        <v>1.9550000000000001</v>
      </c>
      <c r="T570" s="180"/>
      <c r="U570" s="52"/>
      <c r="V570" s="101"/>
      <c r="W570" s="25"/>
      <c r="X570" s="53"/>
    </row>
    <row r="571" spans="2:24">
      <c r="B571" s="42">
        <v>568</v>
      </c>
      <c r="C571" s="52"/>
      <c r="D571" s="25"/>
      <c r="E571" s="25"/>
      <c r="F571" s="25"/>
      <c r="G571" s="99"/>
      <c r="H571" s="102"/>
      <c r="I571" s="37"/>
      <c r="J571" s="37"/>
      <c r="K571" s="37"/>
      <c r="L571" s="37"/>
      <c r="M571" s="37"/>
      <c r="N571" s="104"/>
      <c r="O571" s="92" t="str">
        <f t="shared" si="40"/>
        <v>-</v>
      </c>
      <c r="P571" s="103"/>
      <c r="Q571" s="94">
        <f t="shared" si="42"/>
        <v>3.91</v>
      </c>
      <c r="R571" s="95" t="str">
        <f t="shared" si="41"/>
        <v>0</v>
      </c>
      <c r="S571" s="96">
        <f t="shared" si="43"/>
        <v>1.9550000000000001</v>
      </c>
      <c r="T571" s="180"/>
      <c r="U571" s="52"/>
      <c r="V571" s="101"/>
      <c r="W571" s="25"/>
      <c r="X571" s="53"/>
    </row>
    <row r="572" spans="2:24">
      <c r="B572" s="42">
        <v>569</v>
      </c>
      <c r="C572" s="52"/>
      <c r="D572" s="25"/>
      <c r="E572" s="25"/>
      <c r="F572" s="25"/>
      <c r="G572" s="99"/>
      <c r="H572" s="102"/>
      <c r="I572" s="37"/>
      <c r="J572" s="37"/>
      <c r="K572" s="37"/>
      <c r="L572" s="37"/>
      <c r="M572" s="37"/>
      <c r="N572" s="104"/>
      <c r="O572" s="92" t="str">
        <f t="shared" si="40"/>
        <v>-</v>
      </c>
      <c r="P572" s="103"/>
      <c r="Q572" s="94">
        <f t="shared" si="42"/>
        <v>3.91</v>
      </c>
      <c r="R572" s="95" t="str">
        <f t="shared" si="41"/>
        <v>0</v>
      </c>
      <c r="S572" s="96">
        <f t="shared" si="43"/>
        <v>1.9550000000000001</v>
      </c>
      <c r="T572" s="180"/>
      <c r="U572" s="52"/>
      <c r="V572" s="101"/>
      <c r="W572" s="25"/>
      <c r="X572" s="53"/>
    </row>
    <row r="573" spans="2:24">
      <c r="B573" s="42">
        <v>570</v>
      </c>
      <c r="C573" s="52"/>
      <c r="D573" s="25"/>
      <c r="E573" s="25"/>
      <c r="F573" s="25"/>
      <c r="G573" s="99"/>
      <c r="H573" s="102"/>
      <c r="I573" s="37"/>
      <c r="J573" s="37"/>
      <c r="K573" s="37"/>
      <c r="L573" s="37"/>
      <c r="M573" s="37"/>
      <c r="N573" s="104"/>
      <c r="O573" s="92" t="str">
        <f t="shared" si="40"/>
        <v>-</v>
      </c>
      <c r="P573" s="103"/>
      <c r="Q573" s="94">
        <f t="shared" si="42"/>
        <v>3.91</v>
      </c>
      <c r="R573" s="95" t="str">
        <f t="shared" si="41"/>
        <v>0</v>
      </c>
      <c r="S573" s="96">
        <f t="shared" si="43"/>
        <v>1.9550000000000001</v>
      </c>
      <c r="T573" s="180"/>
      <c r="U573" s="52"/>
      <c r="V573" s="101"/>
      <c r="W573" s="25"/>
      <c r="X573" s="53"/>
    </row>
    <row r="574" spans="2:24">
      <c r="B574" s="42">
        <v>571</v>
      </c>
      <c r="C574" s="52"/>
      <c r="D574" s="25"/>
      <c r="E574" s="25"/>
      <c r="F574" s="25"/>
      <c r="G574" s="99"/>
      <c r="H574" s="102"/>
      <c r="I574" s="37"/>
      <c r="J574" s="37"/>
      <c r="K574" s="37"/>
      <c r="L574" s="37"/>
      <c r="M574" s="37"/>
      <c r="N574" s="104"/>
      <c r="O574" s="92" t="str">
        <f t="shared" si="40"/>
        <v>-</v>
      </c>
      <c r="P574" s="103"/>
      <c r="Q574" s="94">
        <f t="shared" si="42"/>
        <v>3.91</v>
      </c>
      <c r="R574" s="95" t="str">
        <f t="shared" si="41"/>
        <v>0</v>
      </c>
      <c r="S574" s="96">
        <f t="shared" si="43"/>
        <v>1.9550000000000001</v>
      </c>
      <c r="T574" s="180"/>
      <c r="U574" s="52"/>
      <c r="V574" s="101"/>
      <c r="W574" s="25"/>
      <c r="X574" s="53"/>
    </row>
    <row r="575" spans="2:24">
      <c r="B575" s="42">
        <v>572</v>
      </c>
      <c r="C575" s="52"/>
      <c r="D575" s="25"/>
      <c r="E575" s="25"/>
      <c r="F575" s="25"/>
      <c r="G575" s="99"/>
      <c r="H575" s="102"/>
      <c r="I575" s="37"/>
      <c r="J575" s="37"/>
      <c r="K575" s="37"/>
      <c r="L575" s="37"/>
      <c r="M575" s="37"/>
      <c r="N575" s="104"/>
      <c r="O575" s="92" t="str">
        <f t="shared" si="40"/>
        <v>-</v>
      </c>
      <c r="P575" s="103"/>
      <c r="Q575" s="94">
        <f t="shared" si="42"/>
        <v>3.91</v>
      </c>
      <c r="R575" s="95" t="str">
        <f t="shared" si="41"/>
        <v>0</v>
      </c>
      <c r="S575" s="96">
        <f t="shared" si="43"/>
        <v>1.9550000000000001</v>
      </c>
      <c r="T575" s="180"/>
      <c r="U575" s="52"/>
      <c r="V575" s="101"/>
      <c r="W575" s="25"/>
      <c r="X575" s="53"/>
    </row>
    <row r="576" spans="2:24">
      <c r="B576" s="42">
        <v>573</v>
      </c>
      <c r="C576" s="52"/>
      <c r="D576" s="25"/>
      <c r="E576" s="25"/>
      <c r="F576" s="25"/>
      <c r="G576" s="99"/>
      <c r="H576" s="102"/>
      <c r="I576" s="37"/>
      <c r="J576" s="37"/>
      <c r="K576" s="37"/>
      <c r="L576" s="37"/>
      <c r="M576" s="37"/>
      <c r="N576" s="104"/>
      <c r="O576" s="92" t="str">
        <f t="shared" si="40"/>
        <v>-</v>
      </c>
      <c r="P576" s="103"/>
      <c r="Q576" s="94">
        <f t="shared" si="42"/>
        <v>3.91</v>
      </c>
      <c r="R576" s="95" t="str">
        <f t="shared" si="41"/>
        <v>0</v>
      </c>
      <c r="S576" s="96">
        <f t="shared" si="43"/>
        <v>1.9550000000000001</v>
      </c>
      <c r="T576" s="180"/>
      <c r="U576" s="52"/>
      <c r="V576" s="101"/>
      <c r="W576" s="25"/>
      <c r="X576" s="53"/>
    </row>
    <row r="577" spans="2:24">
      <c r="B577" s="42">
        <v>574</v>
      </c>
      <c r="C577" s="52"/>
      <c r="D577" s="25"/>
      <c r="E577" s="25"/>
      <c r="F577" s="25"/>
      <c r="G577" s="99"/>
      <c r="H577" s="102"/>
      <c r="I577" s="37"/>
      <c r="J577" s="37"/>
      <c r="K577" s="37"/>
      <c r="L577" s="37"/>
      <c r="M577" s="37"/>
      <c r="N577" s="104"/>
      <c r="O577" s="92" t="str">
        <f t="shared" si="40"/>
        <v>-</v>
      </c>
      <c r="P577" s="103"/>
      <c r="Q577" s="94">
        <f t="shared" si="42"/>
        <v>3.91</v>
      </c>
      <c r="R577" s="95" t="str">
        <f t="shared" si="41"/>
        <v>0</v>
      </c>
      <c r="S577" s="96">
        <f t="shared" si="43"/>
        <v>1.9550000000000001</v>
      </c>
      <c r="T577" s="180"/>
      <c r="U577" s="52"/>
      <c r="V577" s="101"/>
      <c r="W577" s="25"/>
      <c r="X577" s="53"/>
    </row>
    <row r="578" spans="2:24">
      <c r="B578" s="42">
        <v>575</v>
      </c>
      <c r="C578" s="52"/>
      <c r="D578" s="25"/>
      <c r="E578" s="25"/>
      <c r="F578" s="25"/>
      <c r="G578" s="99"/>
      <c r="H578" s="102"/>
      <c r="I578" s="37"/>
      <c r="J578" s="37"/>
      <c r="K578" s="37"/>
      <c r="L578" s="37"/>
      <c r="M578" s="37"/>
      <c r="N578" s="104"/>
      <c r="O578" s="92" t="str">
        <f t="shared" si="40"/>
        <v>-</v>
      </c>
      <c r="P578" s="103"/>
      <c r="Q578" s="94">
        <f t="shared" si="42"/>
        <v>3.91</v>
      </c>
      <c r="R578" s="95" t="str">
        <f t="shared" si="41"/>
        <v>0</v>
      </c>
      <c r="S578" s="96">
        <f t="shared" si="43"/>
        <v>1.9550000000000001</v>
      </c>
      <c r="T578" s="180"/>
      <c r="U578" s="52"/>
      <c r="V578" s="101"/>
      <c r="W578" s="25"/>
      <c r="X578" s="53"/>
    </row>
    <row r="579" spans="2:24">
      <c r="B579" s="42">
        <v>576</v>
      </c>
      <c r="C579" s="52"/>
      <c r="D579" s="25"/>
      <c r="E579" s="25"/>
      <c r="F579" s="25"/>
      <c r="G579" s="99"/>
      <c r="H579" s="102"/>
      <c r="I579" s="37"/>
      <c r="J579" s="37"/>
      <c r="K579" s="37"/>
      <c r="L579" s="37"/>
      <c r="M579" s="37"/>
      <c r="N579" s="104"/>
      <c r="O579" s="92" t="str">
        <f t="shared" si="40"/>
        <v>-</v>
      </c>
      <c r="P579" s="103"/>
      <c r="Q579" s="94">
        <f t="shared" si="42"/>
        <v>3.91</v>
      </c>
      <c r="R579" s="95" t="str">
        <f t="shared" si="41"/>
        <v>0</v>
      </c>
      <c r="S579" s="96">
        <f t="shared" si="43"/>
        <v>1.9550000000000001</v>
      </c>
      <c r="T579" s="180"/>
      <c r="U579" s="52"/>
      <c r="V579" s="101"/>
      <c r="W579" s="25"/>
      <c r="X579" s="53"/>
    </row>
    <row r="580" spans="2:24">
      <c r="B580" s="42">
        <v>577</v>
      </c>
      <c r="C580" s="52"/>
      <c r="D580" s="25"/>
      <c r="E580" s="25"/>
      <c r="F580" s="25"/>
      <c r="G580" s="99"/>
      <c r="H580" s="102"/>
      <c r="I580" s="37"/>
      <c r="J580" s="37"/>
      <c r="K580" s="37"/>
      <c r="L580" s="37"/>
      <c r="M580" s="37"/>
      <c r="N580" s="104"/>
      <c r="O580" s="92" t="str">
        <f t="shared" ref="O580:O609" si="44">IFERROR((N580/G580)*100,"-")</f>
        <v>-</v>
      </c>
      <c r="P580" s="103"/>
      <c r="Q580" s="94">
        <f t="shared" si="42"/>
        <v>3.91</v>
      </c>
      <c r="R580" s="95" t="str">
        <f t="shared" ref="R580:R608" si="45">IFERROR(((P580/G580)*100),"0")</f>
        <v>0</v>
      </c>
      <c r="S580" s="96">
        <f t="shared" si="43"/>
        <v>1.9550000000000001</v>
      </c>
      <c r="T580" s="180"/>
      <c r="U580" s="52"/>
      <c r="V580" s="101"/>
      <c r="W580" s="25"/>
      <c r="X580" s="53"/>
    </row>
    <row r="581" spans="2:24">
      <c r="B581" s="42">
        <v>578</v>
      </c>
      <c r="C581" s="52"/>
      <c r="D581" s="25"/>
      <c r="E581" s="25"/>
      <c r="F581" s="25"/>
      <c r="G581" s="99"/>
      <c r="H581" s="102"/>
      <c r="I581" s="37"/>
      <c r="J581" s="37"/>
      <c r="K581" s="37"/>
      <c r="L581" s="37"/>
      <c r="M581" s="37"/>
      <c r="N581" s="104"/>
      <c r="O581" s="92" t="str">
        <f t="shared" si="44"/>
        <v>-</v>
      </c>
      <c r="P581" s="103"/>
      <c r="Q581" s="94">
        <f t="shared" si="42"/>
        <v>3.91</v>
      </c>
      <c r="R581" s="95" t="str">
        <f t="shared" si="45"/>
        <v>0</v>
      </c>
      <c r="S581" s="96">
        <f t="shared" si="43"/>
        <v>1.9550000000000001</v>
      </c>
      <c r="T581" s="180"/>
      <c r="U581" s="52"/>
      <c r="V581" s="101"/>
      <c r="W581" s="25"/>
      <c r="X581" s="53"/>
    </row>
    <row r="582" spans="2:24">
      <c r="B582" s="42">
        <v>579</v>
      </c>
      <c r="C582" s="52"/>
      <c r="D582" s="25"/>
      <c r="E582" s="25"/>
      <c r="F582" s="25"/>
      <c r="G582" s="99"/>
      <c r="H582" s="102"/>
      <c r="I582" s="37"/>
      <c r="J582" s="37"/>
      <c r="K582" s="37"/>
      <c r="L582" s="37"/>
      <c r="M582" s="37"/>
      <c r="N582" s="104"/>
      <c r="O582" s="92" t="str">
        <f t="shared" si="44"/>
        <v>-</v>
      </c>
      <c r="P582" s="103"/>
      <c r="Q582" s="94">
        <f t="shared" ref="Q582:Q608" si="46">P582+Q581</f>
        <v>3.91</v>
      </c>
      <c r="R582" s="95" t="str">
        <f t="shared" si="45"/>
        <v>0</v>
      </c>
      <c r="S582" s="96">
        <f t="shared" ref="S582:S618" si="47">R582+S581</f>
        <v>1.9550000000000001</v>
      </c>
      <c r="T582" s="180"/>
      <c r="U582" s="52"/>
      <c r="V582" s="101"/>
      <c r="W582" s="25"/>
      <c r="X582" s="53"/>
    </row>
    <row r="583" spans="2:24">
      <c r="B583" s="42">
        <v>580</v>
      </c>
      <c r="C583" s="52"/>
      <c r="D583" s="25"/>
      <c r="E583" s="25"/>
      <c r="F583" s="25"/>
      <c r="G583" s="99"/>
      <c r="H583" s="102"/>
      <c r="I583" s="37"/>
      <c r="J583" s="37"/>
      <c r="K583" s="37"/>
      <c r="L583" s="37"/>
      <c r="M583" s="37"/>
      <c r="N583" s="104"/>
      <c r="O583" s="92" t="str">
        <f t="shared" si="44"/>
        <v>-</v>
      </c>
      <c r="P583" s="103"/>
      <c r="Q583" s="94">
        <f t="shared" si="46"/>
        <v>3.91</v>
      </c>
      <c r="R583" s="95" t="str">
        <f t="shared" si="45"/>
        <v>0</v>
      </c>
      <c r="S583" s="96">
        <f t="shared" si="47"/>
        <v>1.9550000000000001</v>
      </c>
      <c r="T583" s="180"/>
      <c r="U583" s="52"/>
      <c r="V583" s="101"/>
      <c r="W583" s="25"/>
      <c r="X583" s="53"/>
    </row>
    <row r="584" spans="2:24">
      <c r="B584" s="42">
        <v>581</v>
      </c>
      <c r="C584" s="52"/>
      <c r="D584" s="25"/>
      <c r="E584" s="25"/>
      <c r="F584" s="25"/>
      <c r="G584" s="99"/>
      <c r="H584" s="102"/>
      <c r="I584" s="37"/>
      <c r="J584" s="37"/>
      <c r="K584" s="37"/>
      <c r="L584" s="37"/>
      <c r="M584" s="37"/>
      <c r="N584" s="104"/>
      <c r="O584" s="92" t="str">
        <f t="shared" si="44"/>
        <v>-</v>
      </c>
      <c r="P584" s="103"/>
      <c r="Q584" s="94">
        <f t="shared" si="46"/>
        <v>3.91</v>
      </c>
      <c r="R584" s="95" t="str">
        <f t="shared" si="45"/>
        <v>0</v>
      </c>
      <c r="S584" s="96">
        <f t="shared" si="47"/>
        <v>1.9550000000000001</v>
      </c>
      <c r="T584" s="180"/>
      <c r="U584" s="52"/>
      <c r="V584" s="101"/>
      <c r="W584" s="25"/>
      <c r="X584" s="53"/>
    </row>
    <row r="585" spans="2:24">
      <c r="B585" s="42">
        <v>582</v>
      </c>
      <c r="C585" s="52"/>
      <c r="D585" s="25"/>
      <c r="E585" s="25"/>
      <c r="F585" s="25"/>
      <c r="G585" s="99"/>
      <c r="H585" s="102"/>
      <c r="I585" s="37"/>
      <c r="J585" s="37"/>
      <c r="K585" s="37"/>
      <c r="L585" s="37"/>
      <c r="M585" s="37"/>
      <c r="N585" s="104"/>
      <c r="O585" s="92" t="str">
        <f t="shared" si="44"/>
        <v>-</v>
      </c>
      <c r="P585" s="103"/>
      <c r="Q585" s="94">
        <f t="shared" si="46"/>
        <v>3.91</v>
      </c>
      <c r="R585" s="95" t="str">
        <f t="shared" si="45"/>
        <v>0</v>
      </c>
      <c r="S585" s="96">
        <f t="shared" si="47"/>
        <v>1.9550000000000001</v>
      </c>
      <c r="T585" s="180"/>
      <c r="U585" s="52"/>
      <c r="V585" s="101"/>
      <c r="W585" s="25"/>
      <c r="X585" s="53"/>
    </row>
    <row r="586" spans="2:24">
      <c r="B586" s="42">
        <v>583</v>
      </c>
      <c r="C586" s="52"/>
      <c r="D586" s="25"/>
      <c r="E586" s="25"/>
      <c r="F586" s="25"/>
      <c r="G586" s="99"/>
      <c r="H586" s="102"/>
      <c r="I586" s="37"/>
      <c r="J586" s="37"/>
      <c r="K586" s="37"/>
      <c r="L586" s="37"/>
      <c r="M586" s="37"/>
      <c r="N586" s="104"/>
      <c r="O586" s="92" t="str">
        <f t="shared" si="44"/>
        <v>-</v>
      </c>
      <c r="P586" s="103"/>
      <c r="Q586" s="94">
        <f t="shared" si="46"/>
        <v>3.91</v>
      </c>
      <c r="R586" s="95" t="str">
        <f t="shared" si="45"/>
        <v>0</v>
      </c>
      <c r="S586" s="96">
        <f t="shared" si="47"/>
        <v>1.9550000000000001</v>
      </c>
      <c r="T586" s="180"/>
      <c r="U586" s="52"/>
      <c r="V586" s="101"/>
      <c r="W586" s="25"/>
      <c r="X586" s="53"/>
    </row>
    <row r="587" spans="2:24">
      <c r="B587" s="42">
        <v>584</v>
      </c>
      <c r="C587" s="52"/>
      <c r="D587" s="25"/>
      <c r="E587" s="25"/>
      <c r="F587" s="25"/>
      <c r="G587" s="99"/>
      <c r="H587" s="102"/>
      <c r="I587" s="37"/>
      <c r="J587" s="37"/>
      <c r="K587" s="37"/>
      <c r="L587" s="37"/>
      <c r="M587" s="37"/>
      <c r="N587" s="104"/>
      <c r="O587" s="92" t="str">
        <f t="shared" si="44"/>
        <v>-</v>
      </c>
      <c r="P587" s="103"/>
      <c r="Q587" s="94">
        <f t="shared" si="46"/>
        <v>3.91</v>
      </c>
      <c r="R587" s="95" t="str">
        <f t="shared" si="45"/>
        <v>0</v>
      </c>
      <c r="S587" s="96">
        <f t="shared" si="47"/>
        <v>1.9550000000000001</v>
      </c>
      <c r="T587" s="180"/>
      <c r="U587" s="52"/>
      <c r="V587" s="101"/>
      <c r="W587" s="25"/>
      <c r="X587" s="53"/>
    </row>
    <row r="588" spans="2:24">
      <c r="B588" s="42">
        <v>585</v>
      </c>
      <c r="C588" s="52"/>
      <c r="D588" s="25"/>
      <c r="E588" s="25"/>
      <c r="F588" s="25"/>
      <c r="G588" s="99"/>
      <c r="H588" s="102"/>
      <c r="I588" s="37"/>
      <c r="J588" s="37"/>
      <c r="K588" s="37"/>
      <c r="L588" s="37"/>
      <c r="M588" s="37"/>
      <c r="N588" s="104"/>
      <c r="O588" s="92" t="str">
        <f t="shared" si="44"/>
        <v>-</v>
      </c>
      <c r="P588" s="103"/>
      <c r="Q588" s="94">
        <f t="shared" si="46"/>
        <v>3.91</v>
      </c>
      <c r="R588" s="95" t="str">
        <f t="shared" si="45"/>
        <v>0</v>
      </c>
      <c r="S588" s="96">
        <f t="shared" si="47"/>
        <v>1.9550000000000001</v>
      </c>
      <c r="T588" s="180"/>
      <c r="U588" s="52"/>
      <c r="V588" s="101"/>
      <c r="W588" s="25"/>
      <c r="X588" s="53"/>
    </row>
    <row r="589" spans="2:24">
      <c r="B589" s="42">
        <v>586</v>
      </c>
      <c r="C589" s="52"/>
      <c r="D589" s="25"/>
      <c r="E589" s="25"/>
      <c r="F589" s="25"/>
      <c r="G589" s="99"/>
      <c r="H589" s="102"/>
      <c r="I589" s="37"/>
      <c r="J589" s="37"/>
      <c r="K589" s="37"/>
      <c r="L589" s="37"/>
      <c r="M589" s="37"/>
      <c r="N589" s="104"/>
      <c r="O589" s="92" t="str">
        <f t="shared" si="44"/>
        <v>-</v>
      </c>
      <c r="P589" s="103"/>
      <c r="Q589" s="94">
        <f t="shared" si="46"/>
        <v>3.91</v>
      </c>
      <c r="R589" s="95" t="str">
        <f t="shared" si="45"/>
        <v>0</v>
      </c>
      <c r="S589" s="96">
        <f t="shared" si="47"/>
        <v>1.9550000000000001</v>
      </c>
      <c r="T589" s="180"/>
      <c r="U589" s="52"/>
      <c r="V589" s="101"/>
      <c r="W589" s="25"/>
      <c r="X589" s="53"/>
    </row>
    <row r="590" spans="2:24">
      <c r="B590" s="42">
        <v>587</v>
      </c>
      <c r="C590" s="52"/>
      <c r="D590" s="25"/>
      <c r="E590" s="25"/>
      <c r="F590" s="25"/>
      <c r="G590" s="99"/>
      <c r="H590" s="102"/>
      <c r="I590" s="37"/>
      <c r="J590" s="37"/>
      <c r="K590" s="37"/>
      <c r="L590" s="37"/>
      <c r="M590" s="37"/>
      <c r="N590" s="104"/>
      <c r="O590" s="92" t="str">
        <f t="shared" si="44"/>
        <v>-</v>
      </c>
      <c r="P590" s="103"/>
      <c r="Q590" s="94">
        <f t="shared" si="46"/>
        <v>3.91</v>
      </c>
      <c r="R590" s="95" t="str">
        <f t="shared" si="45"/>
        <v>0</v>
      </c>
      <c r="S590" s="96">
        <f t="shared" si="47"/>
        <v>1.9550000000000001</v>
      </c>
      <c r="T590" s="180"/>
      <c r="U590" s="52"/>
      <c r="V590" s="101"/>
      <c r="W590" s="25"/>
      <c r="X590" s="53"/>
    </row>
    <row r="591" spans="2:24">
      <c r="B591" s="42">
        <v>588</v>
      </c>
      <c r="C591" s="52"/>
      <c r="D591" s="25"/>
      <c r="E591" s="25"/>
      <c r="F591" s="25"/>
      <c r="G591" s="99"/>
      <c r="H591" s="102"/>
      <c r="I591" s="37"/>
      <c r="J591" s="37"/>
      <c r="K591" s="37"/>
      <c r="L591" s="37"/>
      <c r="M591" s="37"/>
      <c r="N591" s="104"/>
      <c r="O591" s="92" t="str">
        <f t="shared" si="44"/>
        <v>-</v>
      </c>
      <c r="P591" s="103"/>
      <c r="Q591" s="94">
        <f t="shared" si="46"/>
        <v>3.91</v>
      </c>
      <c r="R591" s="95" t="str">
        <f t="shared" si="45"/>
        <v>0</v>
      </c>
      <c r="S591" s="96">
        <f t="shared" si="47"/>
        <v>1.9550000000000001</v>
      </c>
      <c r="T591" s="180"/>
      <c r="U591" s="52"/>
      <c r="V591" s="101"/>
      <c r="W591" s="25"/>
      <c r="X591" s="53"/>
    </row>
    <row r="592" spans="2:24">
      <c r="B592" s="42">
        <v>589</v>
      </c>
      <c r="C592" s="52"/>
      <c r="D592" s="25"/>
      <c r="E592" s="25"/>
      <c r="F592" s="25"/>
      <c r="G592" s="99"/>
      <c r="H592" s="102"/>
      <c r="I592" s="37"/>
      <c r="J592" s="37"/>
      <c r="K592" s="37"/>
      <c r="L592" s="37"/>
      <c r="M592" s="37"/>
      <c r="N592" s="104"/>
      <c r="O592" s="92" t="str">
        <f t="shared" si="44"/>
        <v>-</v>
      </c>
      <c r="P592" s="103"/>
      <c r="Q592" s="94">
        <f t="shared" si="46"/>
        <v>3.91</v>
      </c>
      <c r="R592" s="95" t="str">
        <f t="shared" si="45"/>
        <v>0</v>
      </c>
      <c r="S592" s="96">
        <f t="shared" si="47"/>
        <v>1.9550000000000001</v>
      </c>
      <c r="T592" s="180"/>
      <c r="U592" s="52"/>
      <c r="V592" s="101"/>
      <c r="W592" s="25"/>
      <c r="X592" s="53"/>
    </row>
    <row r="593" spans="2:24">
      <c r="B593" s="42">
        <v>590</v>
      </c>
      <c r="C593" s="52"/>
      <c r="D593" s="25"/>
      <c r="E593" s="25"/>
      <c r="F593" s="25"/>
      <c r="G593" s="99"/>
      <c r="H593" s="102"/>
      <c r="I593" s="37"/>
      <c r="J593" s="37"/>
      <c r="K593" s="37"/>
      <c r="L593" s="37"/>
      <c r="M593" s="37"/>
      <c r="N593" s="104"/>
      <c r="O593" s="92" t="str">
        <f t="shared" si="44"/>
        <v>-</v>
      </c>
      <c r="P593" s="103"/>
      <c r="Q593" s="94">
        <f t="shared" si="46"/>
        <v>3.91</v>
      </c>
      <c r="R593" s="95" t="str">
        <f t="shared" si="45"/>
        <v>0</v>
      </c>
      <c r="S593" s="96">
        <f t="shared" si="47"/>
        <v>1.9550000000000001</v>
      </c>
      <c r="T593" s="180"/>
      <c r="U593" s="52"/>
      <c r="V593" s="101"/>
      <c r="W593" s="25"/>
      <c r="X593" s="53"/>
    </row>
    <row r="594" spans="2:24">
      <c r="B594" s="42">
        <v>591</v>
      </c>
      <c r="C594" s="52"/>
      <c r="D594" s="25"/>
      <c r="E594" s="25"/>
      <c r="F594" s="25"/>
      <c r="G594" s="99"/>
      <c r="H594" s="102"/>
      <c r="I594" s="37"/>
      <c r="J594" s="37"/>
      <c r="K594" s="37"/>
      <c r="L594" s="37"/>
      <c r="M594" s="37"/>
      <c r="N594" s="104"/>
      <c r="O594" s="92" t="str">
        <f t="shared" si="44"/>
        <v>-</v>
      </c>
      <c r="P594" s="103"/>
      <c r="Q594" s="94">
        <f t="shared" si="46"/>
        <v>3.91</v>
      </c>
      <c r="R594" s="95" t="str">
        <f t="shared" si="45"/>
        <v>0</v>
      </c>
      <c r="S594" s="96">
        <f t="shared" si="47"/>
        <v>1.9550000000000001</v>
      </c>
      <c r="T594" s="180"/>
      <c r="U594" s="52"/>
      <c r="V594" s="101"/>
      <c r="W594" s="25"/>
      <c r="X594" s="53"/>
    </row>
    <row r="595" spans="2:24">
      <c r="B595" s="42">
        <v>592</v>
      </c>
      <c r="C595" s="52"/>
      <c r="D595" s="25"/>
      <c r="E595" s="25"/>
      <c r="F595" s="25"/>
      <c r="G595" s="99"/>
      <c r="H595" s="102"/>
      <c r="I595" s="37"/>
      <c r="J595" s="37"/>
      <c r="K595" s="37"/>
      <c r="L595" s="37"/>
      <c r="M595" s="37"/>
      <c r="N595" s="104"/>
      <c r="O595" s="92" t="str">
        <f t="shared" si="44"/>
        <v>-</v>
      </c>
      <c r="P595" s="103"/>
      <c r="Q595" s="94">
        <f t="shared" si="46"/>
        <v>3.91</v>
      </c>
      <c r="R595" s="95" t="str">
        <f t="shared" si="45"/>
        <v>0</v>
      </c>
      <c r="S595" s="96">
        <f t="shared" si="47"/>
        <v>1.9550000000000001</v>
      </c>
      <c r="T595" s="180"/>
      <c r="U595" s="52"/>
      <c r="V595" s="101"/>
      <c r="W595" s="25"/>
      <c r="X595" s="53"/>
    </row>
    <row r="596" spans="2:24">
      <c r="B596" s="42">
        <v>593</v>
      </c>
      <c r="C596" s="52"/>
      <c r="D596" s="25"/>
      <c r="E596" s="25"/>
      <c r="F596" s="25"/>
      <c r="G596" s="99"/>
      <c r="H596" s="102"/>
      <c r="I596" s="37"/>
      <c r="J596" s="37"/>
      <c r="K596" s="37"/>
      <c r="L596" s="37"/>
      <c r="M596" s="37"/>
      <c r="N596" s="104"/>
      <c r="O596" s="92" t="str">
        <f t="shared" si="44"/>
        <v>-</v>
      </c>
      <c r="P596" s="103"/>
      <c r="Q596" s="94">
        <f t="shared" si="46"/>
        <v>3.91</v>
      </c>
      <c r="R596" s="95" t="str">
        <f t="shared" si="45"/>
        <v>0</v>
      </c>
      <c r="S596" s="96">
        <f t="shared" si="47"/>
        <v>1.9550000000000001</v>
      </c>
      <c r="T596" s="180"/>
      <c r="U596" s="52"/>
      <c r="V596" s="101"/>
      <c r="W596" s="25"/>
      <c r="X596" s="53"/>
    </row>
    <row r="597" spans="2:24">
      <c r="B597" s="42">
        <v>594</v>
      </c>
      <c r="C597" s="52"/>
      <c r="D597" s="25"/>
      <c r="E597" s="25"/>
      <c r="F597" s="25"/>
      <c r="G597" s="99"/>
      <c r="H597" s="102"/>
      <c r="I597" s="37"/>
      <c r="J597" s="37"/>
      <c r="K597" s="37"/>
      <c r="L597" s="37"/>
      <c r="M597" s="37"/>
      <c r="N597" s="104"/>
      <c r="O597" s="92" t="str">
        <f t="shared" si="44"/>
        <v>-</v>
      </c>
      <c r="P597" s="103"/>
      <c r="Q597" s="94">
        <f t="shared" si="46"/>
        <v>3.91</v>
      </c>
      <c r="R597" s="95" t="str">
        <f t="shared" si="45"/>
        <v>0</v>
      </c>
      <c r="S597" s="96">
        <f t="shared" si="47"/>
        <v>1.9550000000000001</v>
      </c>
      <c r="T597" s="180"/>
      <c r="U597" s="52"/>
      <c r="V597" s="101"/>
      <c r="W597" s="25"/>
      <c r="X597" s="53"/>
    </row>
    <row r="598" spans="2:24">
      <c r="B598" s="42">
        <v>595</v>
      </c>
      <c r="C598" s="52"/>
      <c r="D598" s="25"/>
      <c r="E598" s="25"/>
      <c r="F598" s="25"/>
      <c r="G598" s="99"/>
      <c r="H598" s="102"/>
      <c r="I598" s="37"/>
      <c r="J598" s="37"/>
      <c r="K598" s="37"/>
      <c r="L598" s="37"/>
      <c r="M598" s="37"/>
      <c r="N598" s="104"/>
      <c r="O598" s="92" t="str">
        <f t="shared" si="44"/>
        <v>-</v>
      </c>
      <c r="P598" s="103"/>
      <c r="Q598" s="94">
        <f t="shared" si="46"/>
        <v>3.91</v>
      </c>
      <c r="R598" s="95" t="str">
        <f t="shared" si="45"/>
        <v>0</v>
      </c>
      <c r="S598" s="96">
        <f t="shared" si="47"/>
        <v>1.9550000000000001</v>
      </c>
      <c r="T598" s="180"/>
      <c r="U598" s="52"/>
      <c r="V598" s="101"/>
      <c r="W598" s="25"/>
      <c r="X598" s="53"/>
    </row>
    <row r="599" spans="2:24">
      <c r="B599" s="42">
        <v>596</v>
      </c>
      <c r="C599" s="52"/>
      <c r="D599" s="25"/>
      <c r="E599" s="25"/>
      <c r="F599" s="25"/>
      <c r="G599" s="99"/>
      <c r="H599" s="102"/>
      <c r="I599" s="37"/>
      <c r="J599" s="37"/>
      <c r="K599" s="37"/>
      <c r="L599" s="37"/>
      <c r="M599" s="37"/>
      <c r="N599" s="104"/>
      <c r="O599" s="92" t="str">
        <f t="shared" si="44"/>
        <v>-</v>
      </c>
      <c r="P599" s="103"/>
      <c r="Q599" s="94">
        <f t="shared" si="46"/>
        <v>3.91</v>
      </c>
      <c r="R599" s="95" t="str">
        <f t="shared" si="45"/>
        <v>0</v>
      </c>
      <c r="S599" s="96">
        <f t="shared" si="47"/>
        <v>1.9550000000000001</v>
      </c>
      <c r="T599" s="180"/>
      <c r="U599" s="52"/>
      <c r="V599" s="101"/>
      <c r="W599" s="25"/>
      <c r="X599" s="53"/>
    </row>
    <row r="600" spans="2:24">
      <c r="B600" s="42">
        <v>597</v>
      </c>
      <c r="C600" s="52"/>
      <c r="D600" s="25"/>
      <c r="E600" s="25"/>
      <c r="F600" s="25"/>
      <c r="G600" s="99"/>
      <c r="H600" s="102"/>
      <c r="I600" s="37"/>
      <c r="J600" s="37"/>
      <c r="K600" s="37"/>
      <c r="L600" s="37"/>
      <c r="M600" s="37"/>
      <c r="N600" s="104"/>
      <c r="O600" s="92" t="str">
        <f t="shared" si="44"/>
        <v>-</v>
      </c>
      <c r="P600" s="103"/>
      <c r="Q600" s="94">
        <f t="shared" si="46"/>
        <v>3.91</v>
      </c>
      <c r="R600" s="95" t="str">
        <f t="shared" si="45"/>
        <v>0</v>
      </c>
      <c r="S600" s="96">
        <f t="shared" si="47"/>
        <v>1.9550000000000001</v>
      </c>
      <c r="T600" s="180"/>
      <c r="U600" s="52"/>
      <c r="V600" s="101"/>
      <c r="W600" s="25"/>
      <c r="X600" s="53"/>
    </row>
    <row r="601" spans="2:24">
      <c r="B601" s="42">
        <v>598</v>
      </c>
      <c r="C601" s="52"/>
      <c r="D601" s="25"/>
      <c r="E601" s="25"/>
      <c r="F601" s="25"/>
      <c r="G601" s="99"/>
      <c r="H601" s="102"/>
      <c r="I601" s="37"/>
      <c r="J601" s="37"/>
      <c r="K601" s="37"/>
      <c r="L601" s="37"/>
      <c r="M601" s="37"/>
      <c r="N601" s="104"/>
      <c r="O601" s="92" t="str">
        <f t="shared" si="44"/>
        <v>-</v>
      </c>
      <c r="P601" s="103"/>
      <c r="Q601" s="94">
        <f t="shared" si="46"/>
        <v>3.91</v>
      </c>
      <c r="R601" s="95" t="str">
        <f t="shared" si="45"/>
        <v>0</v>
      </c>
      <c r="S601" s="96">
        <f t="shared" si="47"/>
        <v>1.9550000000000001</v>
      </c>
      <c r="T601" s="180"/>
      <c r="U601" s="52"/>
      <c r="V601" s="101"/>
      <c r="W601" s="25"/>
      <c r="X601" s="53"/>
    </row>
    <row r="602" spans="2:24">
      <c r="B602" s="42">
        <v>599</v>
      </c>
      <c r="C602" s="52"/>
      <c r="D602" s="25"/>
      <c r="E602" s="25"/>
      <c r="F602" s="25"/>
      <c r="G602" s="99"/>
      <c r="H602" s="102"/>
      <c r="I602" s="37"/>
      <c r="J602" s="37"/>
      <c r="K602" s="37"/>
      <c r="L602" s="37"/>
      <c r="M602" s="37"/>
      <c r="N602" s="104"/>
      <c r="O602" s="92" t="str">
        <f t="shared" si="44"/>
        <v>-</v>
      </c>
      <c r="P602" s="103"/>
      <c r="Q602" s="94">
        <f t="shared" si="46"/>
        <v>3.91</v>
      </c>
      <c r="R602" s="95" t="str">
        <f t="shared" si="45"/>
        <v>0</v>
      </c>
      <c r="S602" s="96">
        <f t="shared" si="47"/>
        <v>1.9550000000000001</v>
      </c>
      <c r="T602" s="180"/>
      <c r="U602" s="52"/>
      <c r="V602" s="101"/>
      <c r="W602" s="25"/>
      <c r="X602" s="53"/>
    </row>
    <row r="603" spans="2:24">
      <c r="B603" s="42">
        <v>600</v>
      </c>
      <c r="C603" s="52"/>
      <c r="D603" s="25"/>
      <c r="E603" s="25"/>
      <c r="F603" s="25"/>
      <c r="G603" s="99"/>
      <c r="H603" s="102"/>
      <c r="I603" s="37"/>
      <c r="J603" s="37"/>
      <c r="K603" s="37"/>
      <c r="L603" s="37"/>
      <c r="M603" s="37"/>
      <c r="N603" s="104"/>
      <c r="O603" s="92" t="str">
        <f t="shared" si="44"/>
        <v>-</v>
      </c>
      <c r="P603" s="103"/>
      <c r="Q603" s="94">
        <f t="shared" si="46"/>
        <v>3.91</v>
      </c>
      <c r="R603" s="95" t="str">
        <f t="shared" si="45"/>
        <v>0</v>
      </c>
      <c r="S603" s="96">
        <f t="shared" si="47"/>
        <v>1.9550000000000001</v>
      </c>
      <c r="T603" s="180"/>
      <c r="U603" s="52"/>
      <c r="V603" s="101"/>
      <c r="W603" s="25"/>
      <c r="X603" s="53"/>
    </row>
    <row r="604" spans="2:24">
      <c r="B604" s="42">
        <v>601</v>
      </c>
      <c r="C604" s="52"/>
      <c r="D604" s="25"/>
      <c r="E604" s="25"/>
      <c r="F604" s="25"/>
      <c r="G604" s="99"/>
      <c r="H604" s="102"/>
      <c r="I604" s="37"/>
      <c r="J604" s="37"/>
      <c r="K604" s="37"/>
      <c r="L604" s="37"/>
      <c r="M604" s="37"/>
      <c r="N604" s="104"/>
      <c r="O604" s="92" t="str">
        <f t="shared" si="44"/>
        <v>-</v>
      </c>
      <c r="P604" s="103"/>
      <c r="Q604" s="94">
        <f t="shared" si="46"/>
        <v>3.91</v>
      </c>
      <c r="R604" s="95" t="str">
        <f t="shared" si="45"/>
        <v>0</v>
      </c>
      <c r="S604" s="96">
        <f t="shared" si="47"/>
        <v>1.9550000000000001</v>
      </c>
      <c r="T604" s="180"/>
      <c r="U604" s="52"/>
      <c r="V604" s="101"/>
      <c r="W604" s="25"/>
      <c r="X604" s="53"/>
    </row>
    <row r="605" spans="2:24">
      <c r="B605" s="42">
        <v>602</v>
      </c>
      <c r="C605" s="52"/>
      <c r="D605" s="25"/>
      <c r="E605" s="25"/>
      <c r="F605" s="25"/>
      <c r="G605" s="99"/>
      <c r="H605" s="102"/>
      <c r="I605" s="37"/>
      <c r="J605" s="37"/>
      <c r="K605" s="37"/>
      <c r="L605" s="37"/>
      <c r="M605" s="37"/>
      <c r="N605" s="104"/>
      <c r="O605" s="92" t="str">
        <f t="shared" si="44"/>
        <v>-</v>
      </c>
      <c r="P605" s="103"/>
      <c r="Q605" s="94">
        <f t="shared" si="46"/>
        <v>3.91</v>
      </c>
      <c r="R605" s="95" t="str">
        <f t="shared" si="45"/>
        <v>0</v>
      </c>
      <c r="S605" s="96">
        <f t="shared" si="47"/>
        <v>1.9550000000000001</v>
      </c>
      <c r="T605" s="180"/>
      <c r="U605" s="52"/>
      <c r="V605" s="101"/>
      <c r="W605" s="25"/>
      <c r="X605" s="53"/>
    </row>
    <row r="606" spans="2:24">
      <c r="B606" s="42">
        <v>603</v>
      </c>
      <c r="C606" s="52"/>
      <c r="D606" s="25"/>
      <c r="E606" s="25"/>
      <c r="F606" s="25"/>
      <c r="G606" s="99"/>
      <c r="H606" s="102"/>
      <c r="I606" s="37"/>
      <c r="J606" s="37"/>
      <c r="K606" s="37"/>
      <c r="L606" s="37"/>
      <c r="M606" s="37"/>
      <c r="N606" s="104"/>
      <c r="O606" s="92" t="str">
        <f t="shared" si="44"/>
        <v>-</v>
      </c>
      <c r="P606" s="103"/>
      <c r="Q606" s="94">
        <f t="shared" si="46"/>
        <v>3.91</v>
      </c>
      <c r="R606" s="95" t="str">
        <f t="shared" si="45"/>
        <v>0</v>
      </c>
      <c r="S606" s="96">
        <f t="shared" si="47"/>
        <v>1.9550000000000001</v>
      </c>
      <c r="T606" s="180"/>
      <c r="U606" s="52"/>
      <c r="V606" s="101"/>
      <c r="W606" s="25"/>
      <c r="X606" s="53"/>
    </row>
    <row r="607" spans="2:24">
      <c r="B607" s="42">
        <v>604</v>
      </c>
      <c r="C607" s="52"/>
      <c r="D607" s="25"/>
      <c r="E607" s="25"/>
      <c r="F607" s="25"/>
      <c r="G607" s="99"/>
      <c r="H607" s="102"/>
      <c r="I607" s="37"/>
      <c r="J607" s="37"/>
      <c r="K607" s="37"/>
      <c r="L607" s="37"/>
      <c r="M607" s="37"/>
      <c r="N607" s="104"/>
      <c r="O607" s="92" t="str">
        <f t="shared" si="44"/>
        <v>-</v>
      </c>
      <c r="P607" s="103"/>
      <c r="Q607" s="94">
        <f t="shared" si="46"/>
        <v>3.91</v>
      </c>
      <c r="R607" s="95" t="str">
        <f t="shared" si="45"/>
        <v>0</v>
      </c>
      <c r="S607" s="96">
        <f t="shared" si="47"/>
        <v>1.9550000000000001</v>
      </c>
      <c r="T607" s="180"/>
      <c r="U607" s="52"/>
      <c r="V607" s="101"/>
      <c r="W607" s="25"/>
      <c r="X607" s="53"/>
    </row>
    <row r="608" spans="2:24">
      <c r="B608" s="42">
        <v>605</v>
      </c>
      <c r="C608" s="52"/>
      <c r="D608" s="25"/>
      <c r="E608" s="25"/>
      <c r="F608" s="25"/>
      <c r="G608" s="99"/>
      <c r="H608" s="102"/>
      <c r="I608" s="37"/>
      <c r="J608" s="37"/>
      <c r="K608" s="37"/>
      <c r="L608" s="37"/>
      <c r="M608" s="37"/>
      <c r="N608" s="104"/>
      <c r="O608" s="92" t="str">
        <f t="shared" si="44"/>
        <v>-</v>
      </c>
      <c r="P608" s="103"/>
      <c r="Q608" s="94">
        <f t="shared" si="46"/>
        <v>3.91</v>
      </c>
      <c r="R608" s="95" t="str">
        <f t="shared" si="45"/>
        <v>0</v>
      </c>
      <c r="S608" s="96">
        <f t="shared" si="47"/>
        <v>1.9550000000000001</v>
      </c>
      <c r="T608" s="180"/>
      <c r="U608" s="52"/>
      <c r="V608" s="101"/>
      <c r="W608" s="25"/>
      <c r="X608" s="53"/>
    </row>
    <row r="609" spans="2:24">
      <c r="B609" s="42">
        <v>606</v>
      </c>
      <c r="C609" s="52"/>
      <c r="D609" s="25"/>
      <c r="E609" s="25"/>
      <c r="F609" s="25"/>
      <c r="G609" s="99"/>
      <c r="H609" s="102"/>
      <c r="I609" s="37"/>
      <c r="J609" s="37"/>
      <c r="K609" s="37"/>
      <c r="L609" s="37"/>
      <c r="M609" s="37"/>
      <c r="N609" s="104"/>
      <c r="O609" s="92" t="str">
        <f t="shared" si="44"/>
        <v>-</v>
      </c>
      <c r="P609" s="103"/>
      <c r="Q609" s="105"/>
      <c r="R609" s="106"/>
      <c r="S609" s="96">
        <f t="shared" si="47"/>
        <v>1.9550000000000001</v>
      </c>
      <c r="T609" s="180"/>
      <c r="U609" s="52"/>
      <c r="V609" s="101"/>
      <c r="W609" s="25"/>
      <c r="X609" s="53"/>
    </row>
    <row r="610" spans="2:24">
      <c r="B610" s="42">
        <v>607</v>
      </c>
      <c r="C610" s="52"/>
      <c r="D610" s="25"/>
      <c r="E610" s="25"/>
      <c r="F610" s="25"/>
      <c r="G610" s="99"/>
      <c r="H610" s="102"/>
      <c r="I610" s="37"/>
      <c r="J610" s="37"/>
      <c r="K610" s="37"/>
      <c r="L610" s="37"/>
      <c r="M610" s="37"/>
      <c r="N610" s="104"/>
      <c r="O610" s="92"/>
      <c r="P610" s="103"/>
      <c r="Q610" s="105"/>
      <c r="R610" s="106"/>
      <c r="S610" s="96">
        <f t="shared" si="47"/>
        <v>1.9550000000000001</v>
      </c>
      <c r="T610" s="180"/>
      <c r="U610" s="52"/>
      <c r="V610" s="101"/>
      <c r="W610" s="25"/>
      <c r="X610" s="53"/>
    </row>
    <row r="611" spans="2:24">
      <c r="B611" s="42">
        <v>608</v>
      </c>
      <c r="C611" s="52"/>
      <c r="D611" s="25"/>
      <c r="E611" s="25"/>
      <c r="F611" s="25"/>
      <c r="G611" s="99"/>
      <c r="H611" s="102"/>
      <c r="I611" s="37"/>
      <c r="J611" s="37"/>
      <c r="K611" s="37"/>
      <c r="L611" s="37"/>
      <c r="M611" s="37"/>
      <c r="N611" s="104"/>
      <c r="O611" s="92"/>
      <c r="P611" s="103"/>
      <c r="Q611" s="105"/>
      <c r="R611" s="106"/>
      <c r="S611" s="96">
        <f t="shared" si="47"/>
        <v>1.9550000000000001</v>
      </c>
      <c r="T611" s="180"/>
      <c r="U611" s="52"/>
      <c r="V611" s="101"/>
      <c r="W611" s="25"/>
      <c r="X611" s="53"/>
    </row>
    <row r="612" spans="2:24">
      <c r="B612" s="42">
        <v>609</v>
      </c>
      <c r="C612" s="52"/>
      <c r="D612" s="25"/>
      <c r="E612" s="25"/>
      <c r="F612" s="25"/>
      <c r="G612" s="99"/>
      <c r="H612" s="102"/>
      <c r="I612" s="37"/>
      <c r="J612" s="37"/>
      <c r="K612" s="37"/>
      <c r="L612" s="37"/>
      <c r="M612" s="37"/>
      <c r="N612" s="104"/>
      <c r="O612" s="92"/>
      <c r="P612" s="103"/>
      <c r="Q612" s="105"/>
      <c r="R612" s="106"/>
      <c r="S612" s="96">
        <f t="shared" si="47"/>
        <v>1.9550000000000001</v>
      </c>
      <c r="T612" s="180"/>
      <c r="U612" s="52"/>
      <c r="V612" s="101"/>
      <c r="W612" s="25"/>
      <c r="X612" s="53"/>
    </row>
    <row r="613" spans="2:24">
      <c r="B613" s="42">
        <v>610</v>
      </c>
      <c r="C613" s="52"/>
      <c r="D613" s="25"/>
      <c r="E613" s="25"/>
      <c r="F613" s="25"/>
      <c r="G613" s="99"/>
      <c r="H613" s="102"/>
      <c r="I613" s="37"/>
      <c r="J613" s="37"/>
      <c r="K613" s="37"/>
      <c r="L613" s="37"/>
      <c r="M613" s="37"/>
      <c r="N613" s="104"/>
      <c r="O613" s="92"/>
      <c r="P613" s="103"/>
      <c r="Q613" s="105"/>
      <c r="R613" s="106"/>
      <c r="S613" s="96">
        <f t="shared" si="47"/>
        <v>1.9550000000000001</v>
      </c>
      <c r="T613" s="180"/>
      <c r="U613" s="52"/>
      <c r="V613" s="101"/>
      <c r="W613" s="25"/>
      <c r="X613" s="53"/>
    </row>
    <row r="614" spans="2:24">
      <c r="B614" s="42">
        <v>611</v>
      </c>
      <c r="C614" s="52"/>
      <c r="D614" s="25"/>
      <c r="E614" s="25"/>
      <c r="F614" s="25"/>
      <c r="G614" s="99"/>
      <c r="H614" s="102"/>
      <c r="I614" s="37"/>
      <c r="J614" s="37"/>
      <c r="K614" s="37"/>
      <c r="L614" s="37"/>
      <c r="M614" s="37"/>
      <c r="N614" s="104"/>
      <c r="O614" s="92"/>
      <c r="P614" s="103"/>
      <c r="Q614" s="105"/>
      <c r="R614" s="106"/>
      <c r="S614" s="96">
        <f t="shared" si="47"/>
        <v>1.9550000000000001</v>
      </c>
      <c r="T614" s="180"/>
      <c r="U614" s="52"/>
      <c r="V614" s="101"/>
      <c r="W614" s="25"/>
      <c r="X614" s="53"/>
    </row>
    <row r="615" spans="2:24">
      <c r="B615" s="42">
        <v>612</v>
      </c>
      <c r="C615" s="52"/>
      <c r="D615" s="25"/>
      <c r="E615" s="25"/>
      <c r="F615" s="25"/>
      <c r="G615" s="99"/>
      <c r="H615" s="102"/>
      <c r="I615" s="37"/>
      <c r="J615" s="37"/>
      <c r="K615" s="37"/>
      <c r="L615" s="37"/>
      <c r="M615" s="37"/>
      <c r="N615" s="104"/>
      <c r="O615" s="92"/>
      <c r="P615" s="103"/>
      <c r="Q615" s="105"/>
      <c r="R615" s="106"/>
      <c r="S615" s="96">
        <f t="shared" si="47"/>
        <v>1.9550000000000001</v>
      </c>
      <c r="T615" s="180"/>
      <c r="U615" s="52"/>
      <c r="V615" s="101"/>
      <c r="W615" s="25"/>
      <c r="X615" s="53"/>
    </row>
    <row r="616" spans="2:24">
      <c r="B616" s="42">
        <v>613</v>
      </c>
      <c r="C616" s="52"/>
      <c r="D616" s="25"/>
      <c r="E616" s="25"/>
      <c r="F616" s="25"/>
      <c r="G616" s="99"/>
      <c r="H616" s="102"/>
      <c r="I616" s="37"/>
      <c r="J616" s="37"/>
      <c r="K616" s="37"/>
      <c r="L616" s="37"/>
      <c r="M616" s="37"/>
      <c r="N616" s="104"/>
      <c r="O616" s="92"/>
      <c r="P616" s="103"/>
      <c r="Q616" s="105"/>
      <c r="R616" s="106"/>
      <c r="S616" s="96">
        <f t="shared" si="47"/>
        <v>1.9550000000000001</v>
      </c>
      <c r="T616" s="180"/>
      <c r="U616" s="52"/>
      <c r="V616" s="101"/>
      <c r="W616" s="25"/>
      <c r="X616" s="53"/>
    </row>
    <row r="617" spans="2:24">
      <c r="B617" s="42">
        <v>614</v>
      </c>
      <c r="C617" s="52"/>
      <c r="D617" s="25"/>
      <c r="E617" s="25"/>
      <c r="F617" s="25"/>
      <c r="G617" s="99"/>
      <c r="H617" s="102"/>
      <c r="I617" s="37"/>
      <c r="J617" s="37"/>
      <c r="K617" s="37"/>
      <c r="L617" s="37"/>
      <c r="M617" s="37"/>
      <c r="N617" s="104"/>
      <c r="O617" s="92"/>
      <c r="P617" s="103"/>
      <c r="Q617" s="105"/>
      <c r="R617" s="106"/>
      <c r="S617" s="96">
        <f t="shared" si="47"/>
        <v>1.9550000000000001</v>
      </c>
      <c r="T617" s="180"/>
      <c r="U617" s="52"/>
      <c r="V617" s="101"/>
      <c r="W617" s="25"/>
      <c r="X617" s="53"/>
    </row>
    <row r="618" spans="2:24">
      <c r="B618" s="42">
        <v>615</v>
      </c>
      <c r="C618" s="52"/>
      <c r="D618" s="25"/>
      <c r="E618" s="25"/>
      <c r="F618" s="25"/>
      <c r="G618" s="99"/>
      <c r="H618" s="102"/>
      <c r="I618" s="37"/>
      <c r="J618" s="37"/>
      <c r="K618" s="37"/>
      <c r="L618" s="37"/>
      <c r="M618" s="37"/>
      <c r="N618" s="104"/>
      <c r="O618" s="92"/>
      <c r="P618" s="103"/>
      <c r="Q618" s="105"/>
      <c r="R618" s="106"/>
      <c r="S618" s="96">
        <f t="shared" si="47"/>
        <v>1.9550000000000001</v>
      </c>
      <c r="T618" s="180"/>
      <c r="U618" s="52"/>
      <c r="V618" s="101"/>
      <c r="W618" s="25"/>
      <c r="X618" s="53"/>
    </row>
    <row r="619" spans="2:24" ht="15" thickBot="1">
      <c r="B619" s="57">
        <v>616</v>
      </c>
      <c r="C619" s="54"/>
      <c r="D619" s="55"/>
      <c r="E619" s="55"/>
      <c r="F619" s="55"/>
      <c r="G619" s="107"/>
      <c r="H619" s="108"/>
      <c r="I619" s="38"/>
      <c r="J619" s="38"/>
      <c r="K619" s="38"/>
      <c r="L619" s="38"/>
      <c r="M619" s="38"/>
      <c r="N619" s="109"/>
      <c r="O619" s="110"/>
      <c r="P619" s="111"/>
      <c r="Q619" s="112"/>
      <c r="R619" s="113"/>
      <c r="S619" s="114"/>
      <c r="T619" s="181"/>
      <c r="U619" s="52"/>
      <c r="V619" s="116"/>
      <c r="W619" s="55"/>
      <c r="X619" s="56"/>
    </row>
  </sheetData>
  <mergeCells count="7">
    <mergeCell ref="H2:R2"/>
    <mergeCell ref="B2:B3"/>
    <mergeCell ref="C2:C3"/>
    <mergeCell ref="D2:D3"/>
    <mergeCell ref="E2:E3"/>
    <mergeCell ref="F2:F3"/>
    <mergeCell ref="G2:G3"/>
  </mergeCells>
  <conditionalFormatting sqref="S619 P4:Q608 R4:R619">
    <cfRule type="cellIs" dxfId="447" priority="15" operator="lessThan">
      <formula>0</formula>
    </cfRule>
    <cfRule type="cellIs" dxfId="446" priority="16" operator="greaterThan">
      <formula>0</formula>
    </cfRule>
  </conditionalFormatting>
  <conditionalFormatting sqref="T323:V619 T2:V320">
    <cfRule type="cellIs" dxfId="445" priority="14" operator="equal">
      <formula>"0-0"</formula>
    </cfRule>
  </conditionalFormatting>
  <conditionalFormatting sqref="Q609:Q619">
    <cfRule type="cellIs" dxfId="444" priority="12" operator="lessThan">
      <formula>0</formula>
    </cfRule>
    <cfRule type="cellIs" dxfId="443" priority="13" operator="greaterThan">
      <formula>0</formula>
    </cfRule>
  </conditionalFormatting>
  <conditionalFormatting sqref="H11:M619 H4:I10 L4:M10">
    <cfRule type="cellIs" dxfId="442" priority="11" operator="equal">
      <formula>0</formula>
    </cfRule>
  </conditionalFormatting>
  <conditionalFormatting sqref="T321:V322">
    <cfRule type="cellIs" dxfId="441" priority="10" operator="equal">
      <formula>"0-0"</formula>
    </cfRule>
  </conditionalFormatting>
  <conditionalFormatting sqref="S4:S618">
    <cfRule type="cellIs" dxfId="440" priority="8" operator="lessThan">
      <formula>0</formula>
    </cfRule>
    <cfRule type="cellIs" dxfId="439" priority="9" operator="greaterThan">
      <formula>0</formula>
    </cfRule>
  </conditionalFormatting>
  <conditionalFormatting sqref="AB11:AB34">
    <cfRule type="cellIs" dxfId="438" priority="6" operator="lessThan">
      <formula>0</formula>
    </cfRule>
    <cfRule type="cellIs" dxfId="437" priority="7" operator="greaterThan">
      <formula>0</formula>
    </cfRule>
  </conditionalFormatting>
  <conditionalFormatting sqref="AC11:AC34">
    <cfRule type="cellIs" dxfId="436" priority="4" operator="lessThan">
      <formula>0</formula>
    </cfRule>
    <cfRule type="cellIs" dxfId="435" priority="5" operator="greaterThan">
      <formula>0</formula>
    </cfRule>
  </conditionalFormatting>
  <conditionalFormatting sqref="AA8:AB8">
    <cfRule type="cellIs" dxfId="434" priority="2" operator="greaterThan">
      <formula>0</formula>
    </cfRule>
    <cfRule type="cellIs" dxfId="433" priority="3" operator="lessThan">
      <formula>0</formula>
    </cfRule>
  </conditionalFormatting>
  <conditionalFormatting sqref="J4:K10">
    <cfRule type="cellIs" dxfId="432" priority="1" operator="equal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FF4E21FD-C395-4D41-AB5E-0BDEB006F14F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'SHG 60Min'!O5:O5</xm:f>
              <xm:sqref>C5</xm:sqref>
            </x14:sparkline>
            <x14:sparkline>
              <xm:f>'SHG 60Min'!O17:O17</xm:f>
              <xm:sqref>C17</xm:sqref>
            </x14:sparkline>
            <x14:sparkline>
              <xm:f>'SHG 60Min'!O18:O18</xm:f>
              <xm:sqref>C18</xm:sqref>
            </x14:sparkline>
            <x14:sparkline>
              <xm:f>'SHG 60Min'!O19:O19</xm:f>
              <xm:sqref>C19</xm:sqref>
            </x14:sparkline>
            <x14:sparkline>
              <xm:f>'SHG 60Min'!O20:O20</xm:f>
              <xm:sqref>C20</xm:sqref>
            </x14:sparkline>
            <x14:sparkline>
              <xm:f>'SHG 60Min'!O21:O21</xm:f>
              <xm:sqref>C21</xm:sqref>
            </x14:sparkline>
            <x14:sparkline>
              <xm:f>'SHG 60Min'!O22:O22</xm:f>
              <xm:sqref>C22</xm:sqref>
            </x14:sparkline>
            <x14:sparkline>
              <xm:f>'SHG 60Min'!O23:O23</xm:f>
              <xm:sqref>C23</xm:sqref>
            </x14:sparkline>
            <x14:sparkline>
              <xm:f>'SHG 60Min'!O24:O24</xm:f>
              <xm:sqref>C24</xm:sqref>
            </x14:sparkline>
          </x14:sparklines>
        </x14:sparklineGroup>
        <x14:sparklineGroup displayEmptyCellsAs="gap" xr2:uid="{29A2BA9E-2CAB-42A3-A251-0B6653DD2631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'SHG 60Min'!O7:O7</xm:f>
              <xm:sqref>C7</xm:sqref>
            </x14:sparkline>
            <x14:sparkline>
              <xm:f>'SHG 60Min'!O8:O8</xm:f>
              <xm:sqref>C8</xm:sqref>
            </x14:sparkline>
            <x14:sparkline>
              <xm:f>'SHG 60Min'!O9:O9</xm:f>
              <xm:sqref>C9</xm:sqref>
            </x14:sparkline>
            <x14:sparkline>
              <xm:f>'SHG 60Min'!O10:O10</xm:f>
              <xm:sqref>C10</xm:sqref>
            </x14:sparkline>
          </x14:sparklines>
        </x14:sparklineGroup>
        <x14:sparklineGroup displayEmptyCellsAs="gap" xr2:uid="{9EE3A75E-EE45-4C73-813B-C5D0A74C076C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'SHG 60Min'!O6:O6</xm:f>
              <xm:sqref>C6</xm:sqref>
            </x14:sparkline>
          </x14:sparklines>
        </x14:sparklineGroup>
        <x14:sparklineGroup displayEmptyCellsAs="gap" xr2:uid="{1A578098-A449-4823-A167-CAF071798CE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'SHG 60Min'!O11:O11</xm:f>
              <xm:sqref>C11</xm:sqref>
            </x14:sparkline>
          </x14:sparklines>
        </x14:sparklineGroup>
        <x14:sparklineGroup displayEmptyCellsAs="gap" xr2:uid="{ED2E59B5-5E15-4814-8C76-27A7374462D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'SHG 60Min'!O12:O12</xm:f>
              <xm:sqref>C12</xm:sqref>
            </x14:sparkline>
          </x14:sparklines>
        </x14:sparklineGroup>
        <x14:sparklineGroup displayEmptyCellsAs="gap" xr2:uid="{FBC99104-5299-4724-8C18-CDF8413E8232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'SHG 60Min'!O13:O13</xm:f>
              <xm:sqref>C13</xm:sqref>
            </x14:sparkline>
          </x14:sparklines>
        </x14:sparklineGroup>
        <x14:sparklineGroup displayEmptyCellsAs="gap" xr2:uid="{56AB4377-10FC-4E7C-98DB-E807E078454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'SHG 60Min'!O14:O14</xm:f>
              <xm:sqref>C14</xm:sqref>
            </x14:sparkline>
          </x14:sparklines>
        </x14:sparklineGroup>
        <x14:sparklineGroup displayEmptyCellsAs="gap" xr2:uid="{A223BB3E-3017-495C-B46B-7C98D52BBC73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'SHG 60Min'!O15:O15</xm:f>
              <xm:sqref>C15</xm:sqref>
            </x14:sparkline>
          </x14:sparklines>
        </x14:sparklineGroup>
        <x14:sparklineGroup displayEmptyCellsAs="gap" xr2:uid="{EDE92F5B-8DCB-4C44-B715-55FEB9C0E3B7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'SHG 60Min'!O16:O16</xm:f>
              <xm:sqref>C16</xm:sqref>
            </x14:sparkline>
          </x14:sparklines>
        </x14:sparklineGroup>
        <x14:sparklineGroup displayEmptyCellsAs="gap" xr2:uid="{7BBDF060-591E-4405-B6CF-55623499980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C4</xm:sqref>
            </x14:sparkline>
          </x14:sparklines>
        </x14:sparklineGroup>
      </x14:sparklineGroup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0B627-ED92-40C5-A146-34FF24FD5AF5}">
  <sheetPr>
    <tabColor rgb="FFFFFF00"/>
  </sheetPr>
  <dimension ref="B1:Z619"/>
  <sheetViews>
    <sheetView zoomScale="70" zoomScaleNormal="70" workbookViewId="0">
      <selection activeCell="F45" sqref="F45"/>
    </sheetView>
  </sheetViews>
  <sheetFormatPr defaultRowHeight="14.5"/>
  <cols>
    <col min="3" max="3" width="15.54296875" customWidth="1"/>
    <col min="4" max="4" width="18.453125" bestFit="1" customWidth="1"/>
    <col min="5" max="5" width="20.453125" bestFit="1" customWidth="1"/>
    <col min="6" max="6" width="18" bestFit="1" customWidth="1"/>
    <col min="8" max="8" width="14.7265625" bestFit="1" customWidth="1"/>
    <col min="9" max="10" width="16.453125" bestFit="1" customWidth="1"/>
    <col min="11" max="11" width="16.81640625" bestFit="1" customWidth="1"/>
    <col min="12" max="12" width="11.26953125" bestFit="1" customWidth="1"/>
    <col min="13" max="13" width="17.26953125" bestFit="1" customWidth="1"/>
    <col min="15" max="15" width="15.81640625" bestFit="1" customWidth="1"/>
    <col min="16" max="16" width="15" bestFit="1" customWidth="1"/>
    <col min="17" max="17" width="16.54296875" bestFit="1" customWidth="1"/>
    <col min="21" max="21" width="31.453125" bestFit="1" customWidth="1"/>
    <col min="24" max="24" width="18.81640625" customWidth="1"/>
    <col min="25" max="25" width="13.1796875" bestFit="1" customWidth="1"/>
    <col min="26" max="26" width="15" bestFit="1" customWidth="1"/>
  </cols>
  <sheetData>
    <row r="1" spans="2:26" ht="15" thickBot="1"/>
    <row r="2" spans="2:26" ht="15" thickBot="1">
      <c r="B2" s="276" t="s">
        <v>6</v>
      </c>
      <c r="C2" s="285" t="s">
        <v>0</v>
      </c>
      <c r="D2" s="278" t="s">
        <v>1</v>
      </c>
      <c r="E2" s="278" t="s">
        <v>2</v>
      </c>
      <c r="F2" s="280" t="s">
        <v>3</v>
      </c>
      <c r="G2" s="282" t="s">
        <v>21</v>
      </c>
      <c r="H2" s="274" t="s">
        <v>49</v>
      </c>
      <c r="I2" s="274"/>
      <c r="J2" s="274"/>
      <c r="K2" s="274"/>
      <c r="L2" s="284"/>
      <c r="M2" s="284"/>
      <c r="N2" s="274"/>
      <c r="O2" s="274"/>
      <c r="P2" s="275"/>
      <c r="Q2" s="71"/>
      <c r="R2" s="63"/>
      <c r="S2" s="23"/>
      <c r="T2" s="24"/>
      <c r="U2" s="6" t="s">
        <v>12</v>
      </c>
    </row>
    <row r="3" spans="2:26" ht="15" thickBot="1">
      <c r="B3" s="277"/>
      <c r="C3" s="286"/>
      <c r="D3" s="279"/>
      <c r="E3" s="279"/>
      <c r="F3" s="281"/>
      <c r="G3" s="283"/>
      <c r="H3" s="34" t="s">
        <v>19</v>
      </c>
      <c r="I3" s="34" t="s">
        <v>20</v>
      </c>
      <c r="J3" s="34" t="s">
        <v>50</v>
      </c>
      <c r="K3" s="34" t="s">
        <v>51</v>
      </c>
      <c r="L3" s="158" t="s">
        <v>52</v>
      </c>
      <c r="M3" s="72" t="s">
        <v>53</v>
      </c>
      <c r="N3" s="73" t="s">
        <v>4</v>
      </c>
      <c r="O3" s="33" t="s">
        <v>13</v>
      </c>
      <c r="P3" s="19" t="s">
        <v>17</v>
      </c>
      <c r="Q3" s="74" t="s">
        <v>18</v>
      </c>
      <c r="R3" s="75" t="s">
        <v>11</v>
      </c>
      <c r="S3" s="76" t="s">
        <v>54</v>
      </c>
      <c r="T3" s="77" t="s">
        <v>9</v>
      </c>
      <c r="U3" s="78"/>
    </row>
    <row r="4" spans="2:26">
      <c r="B4" s="79">
        <v>1</v>
      </c>
      <c r="C4" s="43">
        <v>44459</v>
      </c>
      <c r="D4" s="25" t="s">
        <v>126</v>
      </c>
      <c r="E4" s="44" t="s">
        <v>581</v>
      </c>
      <c r="F4" s="25" t="s">
        <v>582</v>
      </c>
      <c r="G4" s="81">
        <v>200</v>
      </c>
      <c r="H4" s="82">
        <v>1.55</v>
      </c>
      <c r="I4" s="35">
        <v>2</v>
      </c>
      <c r="J4" s="35">
        <v>0</v>
      </c>
      <c r="K4" s="155">
        <v>0</v>
      </c>
      <c r="L4" s="162">
        <f>K4+I4</f>
        <v>2</v>
      </c>
      <c r="M4" s="159">
        <f t="shared" ref="M4:M67" si="0">IFERROR((L4/G4)*100,"-")</f>
        <v>1</v>
      </c>
      <c r="N4" s="83">
        <v>0.45</v>
      </c>
      <c r="O4" s="84">
        <f>N4</f>
        <v>0.45</v>
      </c>
      <c r="P4" s="85">
        <f t="shared" ref="P4:P67" si="1">IFERROR(((N4/G4)*100),"0")</f>
        <v>0.22500000000000003</v>
      </c>
      <c r="Q4" s="86">
        <f>P4</f>
        <v>0.22500000000000003</v>
      </c>
      <c r="R4" s="87" t="s">
        <v>33</v>
      </c>
      <c r="S4" s="88" t="s">
        <v>583</v>
      </c>
      <c r="T4" s="80">
        <v>1</v>
      </c>
      <c r="U4" s="89"/>
    </row>
    <row r="5" spans="2:26">
      <c r="B5" s="42">
        <v>2</v>
      </c>
      <c r="C5" s="43">
        <v>44461</v>
      </c>
      <c r="D5" s="44" t="s">
        <v>599</v>
      </c>
      <c r="E5" s="44" t="s">
        <v>600</v>
      </c>
      <c r="F5" s="44" t="s">
        <v>601</v>
      </c>
      <c r="G5" s="90">
        <v>200</v>
      </c>
      <c r="H5" s="91">
        <v>1.82</v>
      </c>
      <c r="I5" s="36">
        <v>2</v>
      </c>
      <c r="J5" s="36"/>
      <c r="K5" s="156"/>
      <c r="L5" s="163">
        <f t="shared" ref="L5:L68" si="2">K5+I5</f>
        <v>2</v>
      </c>
      <c r="M5" s="160">
        <f t="shared" si="0"/>
        <v>1</v>
      </c>
      <c r="N5" s="93">
        <v>0.55000000000000004</v>
      </c>
      <c r="O5" s="94">
        <f>N5+O4</f>
        <v>1</v>
      </c>
      <c r="P5" s="95">
        <f t="shared" si="1"/>
        <v>0.27500000000000002</v>
      </c>
      <c r="Q5" s="96">
        <f>P5+Q4</f>
        <v>0.5</v>
      </c>
      <c r="R5" s="97" t="s">
        <v>30</v>
      </c>
      <c r="S5" s="98" t="s">
        <v>602</v>
      </c>
      <c r="T5" s="44">
        <v>1</v>
      </c>
      <c r="U5" s="53"/>
    </row>
    <row r="6" spans="2:26">
      <c r="B6" s="42">
        <v>3</v>
      </c>
      <c r="C6" s="43">
        <v>44464</v>
      </c>
      <c r="D6" s="44" t="s">
        <v>162</v>
      </c>
      <c r="E6" s="44" t="s">
        <v>535</v>
      </c>
      <c r="F6" s="44" t="s">
        <v>632</v>
      </c>
      <c r="G6" s="90">
        <v>200</v>
      </c>
      <c r="H6" s="91">
        <v>1.4</v>
      </c>
      <c r="I6" s="36">
        <v>2</v>
      </c>
      <c r="J6" s="36"/>
      <c r="K6" s="156"/>
      <c r="L6" s="163">
        <f t="shared" si="2"/>
        <v>2</v>
      </c>
      <c r="M6" s="160">
        <f t="shared" si="0"/>
        <v>1</v>
      </c>
      <c r="N6" s="93">
        <v>0.47</v>
      </c>
      <c r="O6" s="94">
        <f t="shared" ref="O6:O69" si="3">N6+O5</f>
        <v>1.47</v>
      </c>
      <c r="P6" s="95">
        <f t="shared" si="1"/>
        <v>0.23499999999999996</v>
      </c>
      <c r="Q6" s="96">
        <f t="shared" ref="Q6:Q69" si="4">P6+Q5</f>
        <v>0.73499999999999999</v>
      </c>
      <c r="R6" s="97" t="s">
        <v>40</v>
      </c>
      <c r="S6" s="98" t="s">
        <v>636</v>
      </c>
      <c r="T6" s="44">
        <v>1</v>
      </c>
      <c r="U6" s="53"/>
    </row>
    <row r="7" spans="2:26">
      <c r="B7" s="42">
        <v>4</v>
      </c>
      <c r="C7" s="43">
        <v>44464</v>
      </c>
      <c r="D7" s="44" t="s">
        <v>635</v>
      </c>
      <c r="E7" s="44" t="s">
        <v>633</v>
      </c>
      <c r="F7" s="44" t="s">
        <v>634</v>
      </c>
      <c r="G7" s="90">
        <v>200</v>
      </c>
      <c r="H7" s="91">
        <v>1.59</v>
      </c>
      <c r="I7" s="36">
        <v>2</v>
      </c>
      <c r="J7" s="36"/>
      <c r="K7" s="156"/>
      <c r="L7" s="163">
        <f t="shared" si="2"/>
        <v>2</v>
      </c>
      <c r="M7" s="160">
        <f t="shared" si="0"/>
        <v>1</v>
      </c>
      <c r="N7" s="93">
        <v>1.1599999999999999</v>
      </c>
      <c r="O7" s="94">
        <f t="shared" si="3"/>
        <v>2.63</v>
      </c>
      <c r="P7" s="95">
        <f t="shared" si="1"/>
        <v>0.57999999999999996</v>
      </c>
      <c r="Q7" s="96">
        <f t="shared" si="4"/>
        <v>1.3149999999999999</v>
      </c>
      <c r="R7" s="97" t="s">
        <v>38</v>
      </c>
      <c r="S7" s="98" t="s">
        <v>638</v>
      </c>
      <c r="T7" s="44">
        <v>1</v>
      </c>
      <c r="U7" s="53" t="s">
        <v>639</v>
      </c>
      <c r="X7" s="2" t="s">
        <v>14</v>
      </c>
      <c r="Y7" s="1" t="s">
        <v>27</v>
      </c>
      <c r="Z7" s="1" t="s">
        <v>16</v>
      </c>
    </row>
    <row r="8" spans="2:26">
      <c r="B8" s="42">
        <v>5</v>
      </c>
      <c r="C8" s="43">
        <v>44464</v>
      </c>
      <c r="D8" s="44" t="s">
        <v>635</v>
      </c>
      <c r="E8" s="44" t="s">
        <v>640</v>
      </c>
      <c r="F8" s="44" t="s">
        <v>641</v>
      </c>
      <c r="G8" s="90">
        <v>200</v>
      </c>
      <c r="H8" s="91">
        <v>1.39</v>
      </c>
      <c r="I8" s="36">
        <v>2</v>
      </c>
      <c r="J8" s="36">
        <v>1.98</v>
      </c>
      <c r="K8" s="156">
        <v>2</v>
      </c>
      <c r="L8" s="163">
        <f t="shared" si="2"/>
        <v>4</v>
      </c>
      <c r="M8" s="160">
        <f t="shared" si="0"/>
        <v>2</v>
      </c>
      <c r="N8" s="93">
        <v>0.82</v>
      </c>
      <c r="O8" s="94">
        <f t="shared" si="3"/>
        <v>3.4499999999999997</v>
      </c>
      <c r="P8" s="95">
        <f t="shared" si="1"/>
        <v>0.40999999999999992</v>
      </c>
      <c r="Q8" s="96">
        <f t="shared" si="4"/>
        <v>1.7249999999999999</v>
      </c>
      <c r="R8" s="97" t="s">
        <v>39</v>
      </c>
      <c r="S8" s="98" t="s">
        <v>637</v>
      </c>
      <c r="T8" s="44">
        <v>1</v>
      </c>
      <c r="U8" s="53"/>
      <c r="X8" s="7">
        <f>SUM(N4:N305)</f>
        <v>3.1299999999999994</v>
      </c>
      <c r="Y8" s="10">
        <f>SUM(P4:P376)</f>
        <v>1.5649999999999997</v>
      </c>
      <c r="Z8" s="8" t="e">
        <f>((SUM(U4:U344))/K158)</f>
        <v>#DIV/0!</v>
      </c>
    </row>
    <row r="9" spans="2:26">
      <c r="B9" s="42">
        <v>6</v>
      </c>
      <c r="C9" s="43">
        <v>44464</v>
      </c>
      <c r="D9" s="44" t="s">
        <v>635</v>
      </c>
      <c r="E9" s="44" t="s">
        <v>642</v>
      </c>
      <c r="F9" s="44" t="s">
        <v>643</v>
      </c>
      <c r="G9" s="90">
        <v>200</v>
      </c>
      <c r="H9" s="91">
        <v>1.54</v>
      </c>
      <c r="I9" s="36">
        <v>2</v>
      </c>
      <c r="J9" s="36">
        <v>2.12</v>
      </c>
      <c r="K9" s="156">
        <v>2</v>
      </c>
      <c r="L9" s="163">
        <f t="shared" si="2"/>
        <v>4</v>
      </c>
      <c r="M9" s="160">
        <f t="shared" si="0"/>
        <v>2</v>
      </c>
      <c r="N9" s="93">
        <v>-2.4900000000000002</v>
      </c>
      <c r="O9" s="94">
        <f t="shared" si="3"/>
        <v>0.95999999999999952</v>
      </c>
      <c r="P9" s="95">
        <f t="shared" si="1"/>
        <v>-1.2450000000000001</v>
      </c>
      <c r="Q9" s="96">
        <f t="shared" si="4"/>
        <v>0.47999999999999976</v>
      </c>
      <c r="R9" s="97" t="s">
        <v>29</v>
      </c>
      <c r="S9" s="98" t="s">
        <v>7</v>
      </c>
      <c r="T9" s="44">
        <v>0</v>
      </c>
      <c r="U9" s="53"/>
    </row>
    <row r="10" spans="2:26">
      <c r="B10" s="42">
        <v>7</v>
      </c>
      <c r="C10" s="43">
        <v>44464</v>
      </c>
      <c r="D10" s="44" t="s">
        <v>646</v>
      </c>
      <c r="E10" s="44" t="s">
        <v>560</v>
      </c>
      <c r="F10" s="44" t="s">
        <v>644</v>
      </c>
      <c r="G10" s="90">
        <v>200</v>
      </c>
      <c r="H10" s="91">
        <v>1.5</v>
      </c>
      <c r="I10" s="36">
        <v>2</v>
      </c>
      <c r="J10" s="36">
        <v>2.2000000000000002</v>
      </c>
      <c r="K10" s="156">
        <v>2</v>
      </c>
      <c r="L10" s="163">
        <f t="shared" si="2"/>
        <v>4</v>
      </c>
      <c r="M10" s="160">
        <f t="shared" si="0"/>
        <v>2</v>
      </c>
      <c r="N10" s="93">
        <v>1.61</v>
      </c>
      <c r="O10" s="94">
        <f t="shared" si="3"/>
        <v>2.5699999999999994</v>
      </c>
      <c r="P10" s="95">
        <f t="shared" si="1"/>
        <v>0.80499999999999994</v>
      </c>
      <c r="Q10" s="96">
        <f t="shared" si="4"/>
        <v>1.2849999999999997</v>
      </c>
      <c r="R10" s="97" t="s">
        <v>108</v>
      </c>
      <c r="S10" s="98" t="s">
        <v>645</v>
      </c>
      <c r="T10" s="44">
        <v>1</v>
      </c>
      <c r="U10" s="53"/>
      <c r="X10" s="25">
        <v>2021</v>
      </c>
      <c r="Y10" s="25" t="s">
        <v>26</v>
      </c>
      <c r="Z10" s="25" t="s">
        <v>25</v>
      </c>
    </row>
    <row r="11" spans="2:26">
      <c r="B11" s="42">
        <v>8</v>
      </c>
      <c r="C11" s="43">
        <v>44487</v>
      </c>
      <c r="D11" s="44" t="s">
        <v>126</v>
      </c>
      <c r="E11" s="44" t="s">
        <v>184</v>
      </c>
      <c r="F11" s="44" t="s">
        <v>669</v>
      </c>
      <c r="G11" s="90">
        <v>200</v>
      </c>
      <c r="H11" s="91">
        <v>1.83</v>
      </c>
      <c r="I11" s="36">
        <v>2</v>
      </c>
      <c r="J11" s="36"/>
      <c r="K11" s="156"/>
      <c r="L11" s="163">
        <f t="shared" si="2"/>
        <v>2</v>
      </c>
      <c r="M11" s="160">
        <f t="shared" si="0"/>
        <v>1</v>
      </c>
      <c r="N11" s="93">
        <v>0.56000000000000005</v>
      </c>
      <c r="O11" s="94">
        <f t="shared" si="3"/>
        <v>3.1299999999999994</v>
      </c>
      <c r="P11" s="95">
        <f t="shared" si="1"/>
        <v>0.28000000000000003</v>
      </c>
      <c r="Q11" s="96">
        <f t="shared" si="4"/>
        <v>1.5649999999999997</v>
      </c>
      <c r="R11" s="97" t="s">
        <v>148</v>
      </c>
      <c r="S11" s="98" t="s">
        <v>921</v>
      </c>
      <c r="T11" s="44">
        <v>1</v>
      </c>
      <c r="U11" s="53"/>
      <c r="X11" s="124">
        <v>44197</v>
      </c>
      <c r="Y11" s="7" t="s">
        <v>7</v>
      </c>
      <c r="Z11" s="10" t="s">
        <v>7</v>
      </c>
    </row>
    <row r="12" spans="2:26">
      <c r="B12" s="42">
        <v>9</v>
      </c>
      <c r="C12" s="43"/>
      <c r="D12" s="44"/>
      <c r="E12" s="44"/>
      <c r="F12" s="44"/>
      <c r="G12" s="90"/>
      <c r="H12" s="91"/>
      <c r="I12" s="36"/>
      <c r="J12" s="36"/>
      <c r="K12" s="156"/>
      <c r="L12" s="163">
        <f t="shared" si="2"/>
        <v>0</v>
      </c>
      <c r="M12" s="160" t="str">
        <f t="shared" si="0"/>
        <v>-</v>
      </c>
      <c r="N12" s="93"/>
      <c r="O12" s="94">
        <f t="shared" si="3"/>
        <v>3.1299999999999994</v>
      </c>
      <c r="P12" s="95" t="str">
        <f t="shared" si="1"/>
        <v>0</v>
      </c>
      <c r="Q12" s="96">
        <f t="shared" si="4"/>
        <v>1.5649999999999997</v>
      </c>
      <c r="R12" s="97"/>
      <c r="S12" s="98"/>
      <c r="T12" s="44"/>
      <c r="U12" s="53"/>
      <c r="X12" s="124">
        <v>44228</v>
      </c>
      <c r="Y12" s="7" t="s">
        <v>7</v>
      </c>
      <c r="Z12" s="10" t="s">
        <v>7</v>
      </c>
    </row>
    <row r="13" spans="2:26">
      <c r="B13" s="42">
        <v>10</v>
      </c>
      <c r="C13" s="43"/>
      <c r="D13" s="44"/>
      <c r="E13" s="44"/>
      <c r="F13" s="44"/>
      <c r="G13" s="90"/>
      <c r="H13" s="91"/>
      <c r="I13" s="36"/>
      <c r="J13" s="36"/>
      <c r="K13" s="156"/>
      <c r="L13" s="163">
        <f t="shared" si="2"/>
        <v>0</v>
      </c>
      <c r="M13" s="160" t="str">
        <f t="shared" si="0"/>
        <v>-</v>
      </c>
      <c r="N13" s="93"/>
      <c r="O13" s="94">
        <f t="shared" si="3"/>
        <v>3.1299999999999994</v>
      </c>
      <c r="P13" s="95" t="str">
        <f t="shared" si="1"/>
        <v>0</v>
      </c>
      <c r="Q13" s="96">
        <f t="shared" si="4"/>
        <v>1.5649999999999997</v>
      </c>
      <c r="R13" s="97"/>
      <c r="S13" s="98"/>
      <c r="T13" s="44"/>
      <c r="U13" s="53"/>
      <c r="X13" s="124">
        <v>44256</v>
      </c>
      <c r="Y13" s="7" t="s">
        <v>7</v>
      </c>
      <c r="Z13" s="10" t="s">
        <v>7</v>
      </c>
    </row>
    <row r="14" spans="2:26">
      <c r="B14" s="42">
        <v>11</v>
      </c>
      <c r="C14" s="43"/>
      <c r="D14" s="44"/>
      <c r="E14" s="44"/>
      <c r="F14" s="44"/>
      <c r="G14" s="90"/>
      <c r="H14" s="91"/>
      <c r="I14" s="36"/>
      <c r="J14" s="36"/>
      <c r="K14" s="156"/>
      <c r="L14" s="163">
        <f t="shared" si="2"/>
        <v>0</v>
      </c>
      <c r="M14" s="160" t="str">
        <f t="shared" si="0"/>
        <v>-</v>
      </c>
      <c r="N14" s="93"/>
      <c r="O14" s="94">
        <f t="shared" si="3"/>
        <v>3.1299999999999994</v>
      </c>
      <c r="P14" s="95" t="str">
        <f t="shared" si="1"/>
        <v>0</v>
      </c>
      <c r="Q14" s="96">
        <f t="shared" si="4"/>
        <v>1.5649999999999997</v>
      </c>
      <c r="R14" s="97"/>
      <c r="S14" s="98"/>
      <c r="T14" s="44"/>
      <c r="U14" s="53"/>
      <c r="X14" s="124">
        <v>44287</v>
      </c>
      <c r="Y14" s="7" t="s">
        <v>7</v>
      </c>
      <c r="Z14" s="10" t="s">
        <v>7</v>
      </c>
    </row>
    <row r="15" spans="2:26">
      <c r="B15" s="42">
        <v>12</v>
      </c>
      <c r="C15" s="43"/>
      <c r="D15" s="44"/>
      <c r="E15" s="44"/>
      <c r="F15" s="44"/>
      <c r="G15" s="90"/>
      <c r="H15" s="91"/>
      <c r="I15" s="36"/>
      <c r="J15" s="36"/>
      <c r="K15" s="156"/>
      <c r="L15" s="163">
        <f t="shared" si="2"/>
        <v>0</v>
      </c>
      <c r="M15" s="160" t="str">
        <f t="shared" si="0"/>
        <v>-</v>
      </c>
      <c r="N15" s="93"/>
      <c r="O15" s="94">
        <f t="shared" si="3"/>
        <v>3.1299999999999994</v>
      </c>
      <c r="P15" s="95" t="str">
        <f t="shared" si="1"/>
        <v>0</v>
      </c>
      <c r="Q15" s="96">
        <f t="shared" si="4"/>
        <v>1.5649999999999997</v>
      </c>
      <c r="R15" s="97"/>
      <c r="S15" s="98"/>
      <c r="T15" s="44"/>
      <c r="U15" s="53"/>
      <c r="X15" s="124">
        <v>44317</v>
      </c>
      <c r="Y15" s="7" t="s">
        <v>7</v>
      </c>
      <c r="Z15" s="10" t="s">
        <v>7</v>
      </c>
    </row>
    <row r="16" spans="2:26">
      <c r="B16" s="42">
        <v>13</v>
      </c>
      <c r="C16" s="43"/>
      <c r="D16" s="44"/>
      <c r="E16" s="44"/>
      <c r="F16" s="44"/>
      <c r="G16" s="90"/>
      <c r="H16" s="91"/>
      <c r="I16" s="36"/>
      <c r="J16" s="36"/>
      <c r="K16" s="156"/>
      <c r="L16" s="163">
        <f t="shared" si="2"/>
        <v>0</v>
      </c>
      <c r="M16" s="160" t="str">
        <f t="shared" si="0"/>
        <v>-</v>
      </c>
      <c r="N16" s="93"/>
      <c r="O16" s="94">
        <f t="shared" si="3"/>
        <v>3.1299999999999994</v>
      </c>
      <c r="P16" s="95" t="str">
        <f t="shared" si="1"/>
        <v>0</v>
      </c>
      <c r="Q16" s="96">
        <f t="shared" si="4"/>
        <v>1.5649999999999997</v>
      </c>
      <c r="R16" s="97"/>
      <c r="S16" s="98"/>
      <c r="T16" s="44"/>
      <c r="U16" s="53"/>
      <c r="X16" s="124">
        <v>44348</v>
      </c>
      <c r="Y16" s="7" t="s">
        <v>7</v>
      </c>
      <c r="Z16" s="10" t="s">
        <v>7</v>
      </c>
    </row>
    <row r="17" spans="2:26">
      <c r="B17" s="42">
        <v>14</v>
      </c>
      <c r="C17" s="45"/>
      <c r="D17" s="44"/>
      <c r="E17" s="44"/>
      <c r="F17" s="44"/>
      <c r="G17" s="90"/>
      <c r="H17" s="91"/>
      <c r="I17" s="36"/>
      <c r="J17" s="36"/>
      <c r="K17" s="156"/>
      <c r="L17" s="163">
        <f t="shared" si="2"/>
        <v>0</v>
      </c>
      <c r="M17" s="160" t="str">
        <f t="shared" si="0"/>
        <v>-</v>
      </c>
      <c r="N17" s="93"/>
      <c r="O17" s="94">
        <f t="shared" si="3"/>
        <v>3.1299999999999994</v>
      </c>
      <c r="P17" s="95" t="str">
        <f t="shared" si="1"/>
        <v>0</v>
      </c>
      <c r="Q17" s="96">
        <f t="shared" si="4"/>
        <v>1.5649999999999997</v>
      </c>
      <c r="R17" s="97"/>
      <c r="S17" s="98"/>
      <c r="T17" s="44"/>
      <c r="U17" s="53"/>
      <c r="X17" s="124">
        <v>44378</v>
      </c>
      <c r="Y17" s="7" t="s">
        <v>7</v>
      </c>
      <c r="Z17" s="10" t="s">
        <v>7</v>
      </c>
    </row>
    <row r="18" spans="2:26">
      <c r="B18" s="42">
        <v>15</v>
      </c>
      <c r="C18" s="45"/>
      <c r="D18" s="44"/>
      <c r="E18" s="44"/>
      <c r="F18" s="44"/>
      <c r="G18" s="90"/>
      <c r="H18" s="91"/>
      <c r="I18" s="36"/>
      <c r="J18" s="36"/>
      <c r="K18" s="156"/>
      <c r="L18" s="163">
        <f t="shared" si="2"/>
        <v>0</v>
      </c>
      <c r="M18" s="160" t="str">
        <f t="shared" si="0"/>
        <v>-</v>
      </c>
      <c r="N18" s="93"/>
      <c r="O18" s="94">
        <f t="shared" si="3"/>
        <v>3.1299999999999994</v>
      </c>
      <c r="P18" s="95" t="str">
        <f t="shared" si="1"/>
        <v>0</v>
      </c>
      <c r="Q18" s="96">
        <f t="shared" si="4"/>
        <v>1.5649999999999997</v>
      </c>
      <c r="R18" s="97"/>
      <c r="S18" s="98"/>
      <c r="T18" s="44"/>
      <c r="U18" s="53"/>
      <c r="X18" s="124">
        <v>44409</v>
      </c>
      <c r="Y18" s="7">
        <f>SUMIFS($N$4:N374,$C$4:C374,"&gt;="&amp;X18,$C$4:C374,"&lt;="&amp;EOMONTH(X18,0))</f>
        <v>0</v>
      </c>
      <c r="Z18" s="10">
        <f>SUMIFS($Q$4:Q374,$C$4:C374,"&gt;="&amp;X18,$C$4:C374,"&lt;="&amp;EOMONTH(X18,0))</f>
        <v>0</v>
      </c>
    </row>
    <row r="19" spans="2:26">
      <c r="B19" s="42">
        <v>16</v>
      </c>
      <c r="C19" s="45"/>
      <c r="D19" s="44"/>
      <c r="E19" s="44"/>
      <c r="F19" s="44"/>
      <c r="G19" s="90"/>
      <c r="H19" s="91"/>
      <c r="I19" s="36"/>
      <c r="J19" s="36"/>
      <c r="K19" s="156"/>
      <c r="L19" s="163">
        <f t="shared" si="2"/>
        <v>0</v>
      </c>
      <c r="M19" s="160" t="str">
        <f t="shared" si="0"/>
        <v>-</v>
      </c>
      <c r="N19" s="93"/>
      <c r="O19" s="94">
        <f t="shared" si="3"/>
        <v>3.1299999999999994</v>
      </c>
      <c r="P19" s="95" t="str">
        <f t="shared" si="1"/>
        <v>0</v>
      </c>
      <c r="Q19" s="96">
        <f t="shared" si="4"/>
        <v>1.5649999999999997</v>
      </c>
      <c r="R19" s="97"/>
      <c r="S19" s="98"/>
      <c r="T19" s="44"/>
      <c r="U19" s="53"/>
      <c r="X19" s="124">
        <v>44440</v>
      </c>
      <c r="Y19" s="7">
        <f>SUMIFS($N$4:N375,$C$4:C375,"&gt;="&amp;X19,$C$4:C375,"&lt;="&amp;EOMONTH(X19,0))</f>
        <v>2.5699999999999994</v>
      </c>
      <c r="Z19" s="10">
        <f>SUMIFS($Q$4:Q375,$C$4:C375,"&gt;="&amp;X19,$C$4:C375,"&lt;="&amp;EOMONTH(X19,0))</f>
        <v>6.2649999999999988</v>
      </c>
    </row>
    <row r="20" spans="2:26">
      <c r="B20" s="42">
        <v>17</v>
      </c>
      <c r="C20" s="45"/>
      <c r="D20" s="44"/>
      <c r="E20" s="44"/>
      <c r="F20" s="44"/>
      <c r="G20" s="90"/>
      <c r="H20" s="91"/>
      <c r="I20" s="36"/>
      <c r="J20" s="36"/>
      <c r="K20" s="156"/>
      <c r="L20" s="163">
        <f t="shared" si="2"/>
        <v>0</v>
      </c>
      <c r="M20" s="160" t="str">
        <f t="shared" si="0"/>
        <v>-</v>
      </c>
      <c r="N20" s="93"/>
      <c r="O20" s="94">
        <f t="shared" si="3"/>
        <v>3.1299999999999994</v>
      </c>
      <c r="P20" s="95" t="str">
        <f t="shared" si="1"/>
        <v>0</v>
      </c>
      <c r="Q20" s="96">
        <f t="shared" si="4"/>
        <v>1.5649999999999997</v>
      </c>
      <c r="R20" s="97"/>
      <c r="S20" s="98"/>
      <c r="T20" s="44"/>
      <c r="U20" s="53"/>
      <c r="X20" s="124">
        <v>44470</v>
      </c>
      <c r="Y20" s="7">
        <f>SUMIFS($N$4:N376,$C$4:C376,"&gt;="&amp;X20,$C$4:C376,"&lt;="&amp;EOMONTH(X20,0))</f>
        <v>0.56000000000000005</v>
      </c>
      <c r="Z20" s="10">
        <f>SUMIFS($Q$4:Q376,$C$4:C376,"&gt;="&amp;X20,$C$4:C376,"&lt;="&amp;EOMONTH(X20,0))</f>
        <v>1.5649999999999997</v>
      </c>
    </row>
    <row r="21" spans="2:26">
      <c r="B21" s="42">
        <v>18</v>
      </c>
      <c r="C21" s="45"/>
      <c r="D21" s="44"/>
      <c r="E21" s="44"/>
      <c r="F21" s="44"/>
      <c r="G21" s="90"/>
      <c r="H21" s="91"/>
      <c r="I21" s="36"/>
      <c r="J21" s="36"/>
      <c r="K21" s="156"/>
      <c r="L21" s="163">
        <f t="shared" si="2"/>
        <v>0</v>
      </c>
      <c r="M21" s="160" t="str">
        <f t="shared" si="0"/>
        <v>-</v>
      </c>
      <c r="N21" s="93"/>
      <c r="O21" s="94">
        <f t="shared" si="3"/>
        <v>3.1299999999999994</v>
      </c>
      <c r="P21" s="95" t="str">
        <f t="shared" si="1"/>
        <v>0</v>
      </c>
      <c r="Q21" s="96">
        <f t="shared" si="4"/>
        <v>1.5649999999999997</v>
      </c>
      <c r="R21" s="97"/>
      <c r="S21" s="98"/>
      <c r="T21" s="44"/>
      <c r="U21" s="53"/>
      <c r="X21" s="124">
        <v>44501</v>
      </c>
      <c r="Y21" s="7">
        <f>SUMIFS($N$4:N377,$C$4:C377,"&gt;="&amp;X21,$C$4:C377,"&lt;="&amp;EOMONTH(X21,0))</f>
        <v>0</v>
      </c>
      <c r="Z21" s="10">
        <f>SUMIFS($Q$4:Q377,$C$4:C377,"&gt;="&amp;X21,$C$4:C377,"&lt;="&amp;EOMONTH(X21,0))</f>
        <v>0</v>
      </c>
    </row>
    <row r="22" spans="2:26">
      <c r="B22" s="42">
        <v>19</v>
      </c>
      <c r="C22" s="45"/>
      <c r="D22" s="44"/>
      <c r="E22" s="44"/>
      <c r="F22" s="44"/>
      <c r="G22" s="90"/>
      <c r="H22" s="91"/>
      <c r="I22" s="36"/>
      <c r="J22" s="36"/>
      <c r="K22" s="156"/>
      <c r="L22" s="163">
        <f t="shared" si="2"/>
        <v>0</v>
      </c>
      <c r="M22" s="160" t="str">
        <f t="shared" si="0"/>
        <v>-</v>
      </c>
      <c r="N22" s="93"/>
      <c r="O22" s="94">
        <f t="shared" si="3"/>
        <v>3.1299999999999994</v>
      </c>
      <c r="P22" s="95" t="str">
        <f t="shared" si="1"/>
        <v>0</v>
      </c>
      <c r="Q22" s="96">
        <f t="shared" si="4"/>
        <v>1.5649999999999997</v>
      </c>
      <c r="R22" s="97"/>
      <c r="S22" s="98"/>
      <c r="T22" s="44"/>
      <c r="U22" s="53"/>
      <c r="X22" s="124">
        <v>44531</v>
      </c>
      <c r="Y22" s="7">
        <f>SUMIFS($N$4:N378,$C$4:C378,"&gt;="&amp;X22,$C$4:C378,"&lt;="&amp;EOMONTH(X22,0))</f>
        <v>0</v>
      </c>
      <c r="Z22" s="10">
        <f>SUMIFS($Q$4:Q378,$C$4:C378,"&gt;="&amp;X22,$C$4:C378,"&lt;="&amp;EOMONTH(X22,0))</f>
        <v>0</v>
      </c>
    </row>
    <row r="23" spans="2:26">
      <c r="B23" s="42">
        <v>20</v>
      </c>
      <c r="C23" s="45"/>
      <c r="D23" s="44"/>
      <c r="E23" s="44"/>
      <c r="F23" s="44"/>
      <c r="G23" s="90"/>
      <c r="H23" s="91"/>
      <c r="I23" s="36"/>
      <c r="J23" s="36"/>
      <c r="K23" s="156"/>
      <c r="L23" s="163">
        <f t="shared" si="2"/>
        <v>0</v>
      </c>
      <c r="M23" s="160" t="str">
        <f t="shared" si="0"/>
        <v>-</v>
      </c>
      <c r="N23" s="93"/>
      <c r="O23" s="94">
        <f t="shared" si="3"/>
        <v>3.1299999999999994</v>
      </c>
      <c r="P23" s="95" t="str">
        <f t="shared" si="1"/>
        <v>0</v>
      </c>
      <c r="Q23" s="96">
        <f t="shared" si="4"/>
        <v>1.5649999999999997</v>
      </c>
      <c r="R23" s="97"/>
      <c r="S23" s="98"/>
      <c r="T23" s="44"/>
      <c r="U23" s="53"/>
      <c r="X23" s="124">
        <v>44562</v>
      </c>
      <c r="Y23" s="7">
        <f>SUMIFS($N$4:N379,$C$4:C379,"&gt;="&amp;X23,$C$4:C379,"&lt;="&amp;EOMONTH(X23,0))</f>
        <v>0</v>
      </c>
      <c r="Z23" s="10">
        <f>SUMIFS($Q$4:Q379,$C$4:C379,"&gt;="&amp;X23,$C$4:C379,"&lt;="&amp;EOMONTH(X23,0))</f>
        <v>0</v>
      </c>
    </row>
    <row r="24" spans="2:26">
      <c r="B24" s="42">
        <v>21</v>
      </c>
      <c r="C24" s="45"/>
      <c r="D24" s="44"/>
      <c r="E24" s="44"/>
      <c r="F24" s="44"/>
      <c r="G24" s="90"/>
      <c r="H24" s="91"/>
      <c r="I24" s="36"/>
      <c r="J24" s="36"/>
      <c r="K24" s="156"/>
      <c r="L24" s="163">
        <f t="shared" si="2"/>
        <v>0</v>
      </c>
      <c r="M24" s="160" t="str">
        <f t="shared" si="0"/>
        <v>-</v>
      </c>
      <c r="N24" s="93"/>
      <c r="O24" s="94">
        <f t="shared" si="3"/>
        <v>3.1299999999999994</v>
      </c>
      <c r="P24" s="95" t="str">
        <f t="shared" si="1"/>
        <v>0</v>
      </c>
      <c r="Q24" s="96">
        <f t="shared" si="4"/>
        <v>1.5649999999999997</v>
      </c>
      <c r="R24" s="97"/>
      <c r="S24" s="98"/>
      <c r="T24" s="44"/>
      <c r="U24" s="53"/>
      <c r="X24" s="124">
        <v>44593</v>
      </c>
      <c r="Y24" s="7">
        <f>SUMIFS($N$4:N380,$C$4:C380,"&gt;="&amp;X24,$C$4:C380,"&lt;="&amp;EOMONTH(X24,0))</f>
        <v>0</v>
      </c>
      <c r="Z24" s="10">
        <f>SUMIFS($Q$4:Q380,$C$4:C380,"&gt;="&amp;X24,$C$4:C380,"&lt;="&amp;EOMONTH(X24,0))</f>
        <v>0</v>
      </c>
    </row>
    <row r="25" spans="2:26">
      <c r="B25" s="42">
        <v>22</v>
      </c>
      <c r="C25" s="45"/>
      <c r="D25" s="44"/>
      <c r="E25" s="44"/>
      <c r="F25" s="44"/>
      <c r="G25" s="90"/>
      <c r="H25" s="91"/>
      <c r="I25" s="36"/>
      <c r="J25" s="36"/>
      <c r="K25" s="156"/>
      <c r="L25" s="163">
        <f t="shared" si="2"/>
        <v>0</v>
      </c>
      <c r="M25" s="160" t="str">
        <f t="shared" si="0"/>
        <v>-</v>
      </c>
      <c r="N25" s="93"/>
      <c r="O25" s="94">
        <f t="shared" si="3"/>
        <v>3.1299999999999994</v>
      </c>
      <c r="P25" s="95" t="str">
        <f t="shared" si="1"/>
        <v>0</v>
      </c>
      <c r="Q25" s="96">
        <f t="shared" si="4"/>
        <v>1.5649999999999997</v>
      </c>
      <c r="R25" s="97"/>
      <c r="S25" s="98"/>
      <c r="T25" s="44"/>
      <c r="U25" s="53"/>
      <c r="X25" s="124">
        <v>44621</v>
      </c>
      <c r="Y25" s="7">
        <f>SUMIFS($N$4:N381,$C$4:C381,"&gt;="&amp;X25,$C$4:C381,"&lt;="&amp;EOMONTH(X25,0))</f>
        <v>0</v>
      </c>
      <c r="Z25" s="10">
        <f>SUMIFS($Q$4:Q381,$C$4:C381,"&gt;="&amp;X25,$C$4:C381,"&lt;="&amp;EOMONTH(X25,0))</f>
        <v>0</v>
      </c>
    </row>
    <row r="26" spans="2:26">
      <c r="B26" s="42">
        <v>23</v>
      </c>
      <c r="C26" s="45"/>
      <c r="D26" s="44"/>
      <c r="E26" s="44"/>
      <c r="F26" s="44"/>
      <c r="G26" s="90"/>
      <c r="H26" s="91"/>
      <c r="I26" s="36"/>
      <c r="J26" s="36"/>
      <c r="K26" s="156"/>
      <c r="L26" s="163">
        <f t="shared" si="2"/>
        <v>0</v>
      </c>
      <c r="M26" s="160" t="str">
        <f t="shared" si="0"/>
        <v>-</v>
      </c>
      <c r="N26" s="93"/>
      <c r="O26" s="94">
        <f t="shared" si="3"/>
        <v>3.1299999999999994</v>
      </c>
      <c r="P26" s="95" t="str">
        <f t="shared" si="1"/>
        <v>0</v>
      </c>
      <c r="Q26" s="96">
        <f t="shared" si="4"/>
        <v>1.5649999999999997</v>
      </c>
      <c r="R26" s="97"/>
      <c r="S26" s="98"/>
      <c r="T26" s="44"/>
      <c r="U26" s="53"/>
      <c r="X26" s="124">
        <v>44652</v>
      </c>
      <c r="Y26" s="7">
        <f>SUMIFS($N$4:N382,$C$4:C382,"&gt;="&amp;X26,$C$4:C382,"&lt;="&amp;EOMONTH(X26,0))</f>
        <v>0</v>
      </c>
      <c r="Z26" s="10">
        <f>SUMIFS($Q$4:Q382,$C$4:C382,"&gt;="&amp;X26,$C$4:C382,"&lt;="&amp;EOMONTH(X26,0))</f>
        <v>0</v>
      </c>
    </row>
    <row r="27" spans="2:26">
      <c r="B27" s="42">
        <v>24</v>
      </c>
      <c r="C27" s="45"/>
      <c r="D27" s="44"/>
      <c r="E27" s="44"/>
      <c r="F27" s="44"/>
      <c r="G27" s="90"/>
      <c r="H27" s="91"/>
      <c r="I27" s="36"/>
      <c r="J27" s="36"/>
      <c r="K27" s="156"/>
      <c r="L27" s="163">
        <f t="shared" si="2"/>
        <v>0</v>
      </c>
      <c r="M27" s="160" t="str">
        <f t="shared" si="0"/>
        <v>-</v>
      </c>
      <c r="N27" s="93"/>
      <c r="O27" s="94">
        <f t="shared" si="3"/>
        <v>3.1299999999999994</v>
      </c>
      <c r="P27" s="95" t="str">
        <f t="shared" si="1"/>
        <v>0</v>
      </c>
      <c r="Q27" s="96">
        <f t="shared" si="4"/>
        <v>1.5649999999999997</v>
      </c>
      <c r="R27" s="97"/>
      <c r="S27" s="98"/>
      <c r="T27" s="44"/>
      <c r="U27" s="53"/>
      <c r="X27" s="124">
        <v>44682</v>
      </c>
      <c r="Y27" s="7">
        <f>SUMIFS($N$4:N383,$C$4:C383,"&gt;="&amp;X27,$C$4:C383,"&lt;="&amp;EOMONTH(X27,0))</f>
        <v>0</v>
      </c>
      <c r="Z27" s="10">
        <f>SUMIFS($Q$4:Q383,$C$4:C383,"&gt;="&amp;X27,$C$4:C383,"&lt;="&amp;EOMONTH(X27,0))</f>
        <v>0</v>
      </c>
    </row>
    <row r="28" spans="2:26">
      <c r="B28" s="42">
        <v>25</v>
      </c>
      <c r="C28" s="45"/>
      <c r="D28" s="44"/>
      <c r="E28" s="44"/>
      <c r="F28" s="44"/>
      <c r="G28" s="90"/>
      <c r="H28" s="91"/>
      <c r="I28" s="36"/>
      <c r="J28" s="36"/>
      <c r="K28" s="156"/>
      <c r="L28" s="163">
        <f t="shared" si="2"/>
        <v>0</v>
      </c>
      <c r="M28" s="160" t="str">
        <f t="shared" si="0"/>
        <v>-</v>
      </c>
      <c r="N28" s="93"/>
      <c r="O28" s="94">
        <f t="shared" si="3"/>
        <v>3.1299999999999994</v>
      </c>
      <c r="P28" s="95" t="str">
        <f t="shared" si="1"/>
        <v>0</v>
      </c>
      <c r="Q28" s="96">
        <f t="shared" si="4"/>
        <v>1.5649999999999997</v>
      </c>
      <c r="R28" s="97"/>
      <c r="S28" s="98"/>
      <c r="T28" s="44"/>
      <c r="U28" s="53"/>
      <c r="X28" s="124">
        <v>44713</v>
      </c>
      <c r="Y28" s="7">
        <f>SUMIFS($N$4:N384,$C$4:C384,"&gt;="&amp;X28,$C$4:C384,"&lt;="&amp;EOMONTH(X28,0))</f>
        <v>0</v>
      </c>
      <c r="Z28" s="10">
        <f>SUMIFS($Q$4:Q384,$C$4:C384,"&gt;="&amp;X28,$C$4:C384,"&lt;="&amp;EOMONTH(X28,0))</f>
        <v>0</v>
      </c>
    </row>
    <row r="29" spans="2:26">
      <c r="B29" s="42">
        <v>26</v>
      </c>
      <c r="C29" s="45"/>
      <c r="D29" s="44"/>
      <c r="E29" s="44"/>
      <c r="F29" s="44"/>
      <c r="G29" s="90"/>
      <c r="H29" s="91"/>
      <c r="I29" s="36"/>
      <c r="J29" s="36"/>
      <c r="K29" s="156"/>
      <c r="L29" s="163">
        <f t="shared" si="2"/>
        <v>0</v>
      </c>
      <c r="M29" s="160" t="str">
        <f t="shared" si="0"/>
        <v>-</v>
      </c>
      <c r="N29" s="93"/>
      <c r="O29" s="94">
        <f t="shared" si="3"/>
        <v>3.1299999999999994</v>
      </c>
      <c r="P29" s="95" t="str">
        <f t="shared" si="1"/>
        <v>0</v>
      </c>
      <c r="Q29" s="96">
        <f t="shared" si="4"/>
        <v>1.5649999999999997</v>
      </c>
      <c r="R29" s="97"/>
      <c r="S29" s="98"/>
      <c r="T29" s="44"/>
      <c r="U29" s="53"/>
      <c r="X29" s="124">
        <v>44743</v>
      </c>
      <c r="Y29" s="7">
        <f>SUMIFS($N$4:N385,$C$4:C385,"&gt;="&amp;X29,$C$4:C385,"&lt;="&amp;EOMONTH(X29,0))</f>
        <v>0</v>
      </c>
      <c r="Z29" s="10">
        <f>SUMIFS($Q$4:Q385,$C$4:C385,"&gt;="&amp;X29,$C$4:C385,"&lt;="&amp;EOMONTH(X29,0))</f>
        <v>0</v>
      </c>
    </row>
    <row r="30" spans="2:26">
      <c r="B30" s="42">
        <v>27</v>
      </c>
      <c r="C30" s="45"/>
      <c r="D30" s="44"/>
      <c r="E30" s="44"/>
      <c r="F30" s="44"/>
      <c r="G30" s="90"/>
      <c r="H30" s="91"/>
      <c r="I30" s="36"/>
      <c r="J30" s="36"/>
      <c r="K30" s="156"/>
      <c r="L30" s="163">
        <f t="shared" si="2"/>
        <v>0</v>
      </c>
      <c r="M30" s="160" t="str">
        <f t="shared" si="0"/>
        <v>-</v>
      </c>
      <c r="N30" s="93"/>
      <c r="O30" s="94">
        <f t="shared" si="3"/>
        <v>3.1299999999999994</v>
      </c>
      <c r="P30" s="95" t="str">
        <f t="shared" si="1"/>
        <v>0</v>
      </c>
      <c r="Q30" s="96">
        <f t="shared" si="4"/>
        <v>1.5649999999999997</v>
      </c>
      <c r="R30" s="97"/>
      <c r="S30" s="98"/>
      <c r="T30" s="44"/>
      <c r="U30" s="53"/>
      <c r="X30" s="124">
        <v>44774</v>
      </c>
      <c r="Y30" s="7">
        <f>SUMIFS($N$4:N386,$C$4:C386,"&gt;="&amp;X30,$C$4:C386,"&lt;="&amp;EOMONTH(X30,0))</f>
        <v>0</v>
      </c>
      <c r="Z30" s="10">
        <f>SUMIFS($Q$4:Q386,$C$4:C386,"&gt;="&amp;X30,$C$4:C386,"&lt;="&amp;EOMONTH(X30,0))</f>
        <v>0</v>
      </c>
    </row>
    <row r="31" spans="2:26">
      <c r="B31" s="42">
        <v>28</v>
      </c>
      <c r="C31" s="45"/>
      <c r="D31" s="44"/>
      <c r="E31" s="44"/>
      <c r="F31" s="44"/>
      <c r="G31" s="90"/>
      <c r="H31" s="91"/>
      <c r="I31" s="36"/>
      <c r="J31" s="36"/>
      <c r="K31" s="156"/>
      <c r="L31" s="163">
        <f t="shared" si="2"/>
        <v>0</v>
      </c>
      <c r="M31" s="160" t="str">
        <f t="shared" si="0"/>
        <v>-</v>
      </c>
      <c r="N31" s="93"/>
      <c r="O31" s="94">
        <f t="shared" si="3"/>
        <v>3.1299999999999994</v>
      </c>
      <c r="P31" s="95" t="str">
        <f t="shared" si="1"/>
        <v>0</v>
      </c>
      <c r="Q31" s="96">
        <f t="shared" si="4"/>
        <v>1.5649999999999997</v>
      </c>
      <c r="R31" s="97"/>
      <c r="S31" s="98"/>
      <c r="T31" s="44"/>
      <c r="U31" s="53"/>
      <c r="X31" s="124">
        <v>44805</v>
      </c>
      <c r="Y31" s="7">
        <f>SUMIFS($N$4:N387,$C$4:C387,"&gt;="&amp;X31,$C$4:C387,"&lt;="&amp;EOMONTH(X31,0))</f>
        <v>0</v>
      </c>
      <c r="Z31" s="10">
        <f>SUMIFS($Q$4:Q387,$C$4:C387,"&gt;="&amp;X31,$C$4:C387,"&lt;="&amp;EOMONTH(X31,0))</f>
        <v>0</v>
      </c>
    </row>
    <row r="32" spans="2:26">
      <c r="B32" s="42">
        <v>29</v>
      </c>
      <c r="C32" s="45"/>
      <c r="D32" s="44"/>
      <c r="E32" s="44"/>
      <c r="F32" s="44"/>
      <c r="G32" s="90"/>
      <c r="H32" s="91"/>
      <c r="I32" s="36"/>
      <c r="J32" s="36"/>
      <c r="K32" s="156"/>
      <c r="L32" s="163">
        <f t="shared" si="2"/>
        <v>0</v>
      </c>
      <c r="M32" s="160" t="str">
        <f t="shared" si="0"/>
        <v>-</v>
      </c>
      <c r="N32" s="93"/>
      <c r="O32" s="94">
        <f t="shared" si="3"/>
        <v>3.1299999999999994</v>
      </c>
      <c r="P32" s="95" t="str">
        <f t="shared" si="1"/>
        <v>0</v>
      </c>
      <c r="Q32" s="96">
        <f t="shared" si="4"/>
        <v>1.5649999999999997</v>
      </c>
      <c r="R32" s="97"/>
      <c r="S32" s="98"/>
      <c r="T32" s="44"/>
      <c r="U32" s="53"/>
      <c r="X32" s="124">
        <v>44835</v>
      </c>
      <c r="Y32" s="7">
        <f>SUMIFS($N$4:N388,$C$4:C388,"&gt;="&amp;X32,$C$4:C388,"&lt;="&amp;EOMONTH(X32,0))</f>
        <v>0</v>
      </c>
      <c r="Z32" s="10">
        <f>SUMIFS($Q$4:Q388,$C$4:C388,"&gt;="&amp;X32,$C$4:C388,"&lt;="&amp;EOMONTH(X32,0))</f>
        <v>0</v>
      </c>
    </row>
    <row r="33" spans="2:26">
      <c r="B33" s="42">
        <v>30</v>
      </c>
      <c r="C33" s="45"/>
      <c r="D33" s="44"/>
      <c r="E33" s="44"/>
      <c r="F33" s="44"/>
      <c r="G33" s="90"/>
      <c r="H33" s="91"/>
      <c r="I33" s="36"/>
      <c r="J33" s="36"/>
      <c r="K33" s="156"/>
      <c r="L33" s="163">
        <f t="shared" si="2"/>
        <v>0</v>
      </c>
      <c r="M33" s="160" t="str">
        <f t="shared" si="0"/>
        <v>-</v>
      </c>
      <c r="N33" s="93"/>
      <c r="O33" s="94">
        <f t="shared" si="3"/>
        <v>3.1299999999999994</v>
      </c>
      <c r="P33" s="95" t="str">
        <f t="shared" si="1"/>
        <v>0</v>
      </c>
      <c r="Q33" s="96">
        <f t="shared" si="4"/>
        <v>1.5649999999999997</v>
      </c>
      <c r="R33" s="97"/>
      <c r="S33" s="98"/>
      <c r="T33" s="44"/>
      <c r="U33" s="53"/>
      <c r="X33" s="124">
        <v>44866</v>
      </c>
      <c r="Y33" s="7">
        <f>SUMIFS($N$4:N389,$C$4:C389,"&gt;="&amp;X33,$C$4:C389,"&lt;="&amp;EOMONTH(X33,0))</f>
        <v>0</v>
      </c>
      <c r="Z33" s="10">
        <f>SUMIFS($Q$4:Q389,$C$4:C389,"&gt;="&amp;X33,$C$4:C389,"&lt;="&amp;EOMONTH(X33,0))</f>
        <v>0</v>
      </c>
    </row>
    <row r="34" spans="2:26">
      <c r="B34" s="42">
        <v>31</v>
      </c>
      <c r="C34" s="45"/>
      <c r="D34" s="44"/>
      <c r="E34" s="44"/>
      <c r="F34" s="44"/>
      <c r="G34" s="90"/>
      <c r="H34" s="91"/>
      <c r="I34" s="36"/>
      <c r="J34" s="36"/>
      <c r="K34" s="156"/>
      <c r="L34" s="163">
        <f t="shared" si="2"/>
        <v>0</v>
      </c>
      <c r="M34" s="160" t="str">
        <f t="shared" si="0"/>
        <v>-</v>
      </c>
      <c r="N34" s="93"/>
      <c r="O34" s="94">
        <f t="shared" si="3"/>
        <v>3.1299999999999994</v>
      </c>
      <c r="P34" s="95" t="str">
        <f t="shared" si="1"/>
        <v>0</v>
      </c>
      <c r="Q34" s="96">
        <f t="shared" si="4"/>
        <v>1.5649999999999997</v>
      </c>
      <c r="R34" s="97"/>
      <c r="S34" s="98"/>
      <c r="T34" s="44"/>
      <c r="U34" s="53"/>
      <c r="X34" s="124">
        <v>44896</v>
      </c>
      <c r="Y34" s="7">
        <f>SUMIFS($N$4:N390,$C$4:C390,"&gt;="&amp;X34,$C$4:C390,"&lt;="&amp;EOMONTH(X34,0))</f>
        <v>0</v>
      </c>
      <c r="Z34" s="10">
        <f>SUMIFS($Q$4:Q390,$C$4:C390,"&gt;="&amp;X34,$C$4:C390,"&lt;="&amp;EOMONTH(X34,0))</f>
        <v>0</v>
      </c>
    </row>
    <row r="35" spans="2:26">
      <c r="B35" s="42">
        <v>32</v>
      </c>
      <c r="C35" s="45"/>
      <c r="D35" s="44"/>
      <c r="E35" s="44"/>
      <c r="F35" s="44"/>
      <c r="G35" s="90"/>
      <c r="H35" s="91"/>
      <c r="I35" s="36"/>
      <c r="J35" s="36"/>
      <c r="K35" s="156"/>
      <c r="L35" s="163">
        <f t="shared" si="2"/>
        <v>0</v>
      </c>
      <c r="M35" s="160" t="str">
        <f t="shared" si="0"/>
        <v>-</v>
      </c>
      <c r="N35" s="93"/>
      <c r="O35" s="94">
        <f t="shared" si="3"/>
        <v>3.1299999999999994</v>
      </c>
      <c r="P35" s="95" t="str">
        <f t="shared" si="1"/>
        <v>0</v>
      </c>
      <c r="Q35" s="96">
        <f t="shared" si="4"/>
        <v>1.5649999999999997</v>
      </c>
      <c r="R35" s="97"/>
      <c r="S35" s="98"/>
      <c r="T35" s="44"/>
      <c r="U35" s="53"/>
    </row>
    <row r="36" spans="2:26">
      <c r="B36" s="42">
        <v>33</v>
      </c>
      <c r="C36" s="45"/>
      <c r="D36" s="44"/>
      <c r="E36" s="44"/>
      <c r="F36" s="44"/>
      <c r="G36" s="90"/>
      <c r="H36" s="91"/>
      <c r="I36" s="36"/>
      <c r="J36" s="36"/>
      <c r="K36" s="156"/>
      <c r="L36" s="163">
        <f t="shared" si="2"/>
        <v>0</v>
      </c>
      <c r="M36" s="160" t="str">
        <f t="shared" si="0"/>
        <v>-</v>
      </c>
      <c r="N36" s="93"/>
      <c r="O36" s="94">
        <f t="shared" si="3"/>
        <v>3.1299999999999994</v>
      </c>
      <c r="P36" s="95" t="str">
        <f t="shared" si="1"/>
        <v>0</v>
      </c>
      <c r="Q36" s="96">
        <f t="shared" si="4"/>
        <v>1.5649999999999997</v>
      </c>
      <c r="R36" s="97"/>
      <c r="S36" s="98"/>
      <c r="T36" s="44"/>
      <c r="U36" s="53"/>
    </row>
    <row r="37" spans="2:26">
      <c r="B37" s="42">
        <v>34</v>
      </c>
      <c r="C37" s="45"/>
      <c r="D37" s="44"/>
      <c r="E37" s="44"/>
      <c r="F37" s="44"/>
      <c r="G37" s="90"/>
      <c r="H37" s="91"/>
      <c r="I37" s="36"/>
      <c r="J37" s="36"/>
      <c r="K37" s="156"/>
      <c r="L37" s="163">
        <f t="shared" si="2"/>
        <v>0</v>
      </c>
      <c r="M37" s="160" t="str">
        <f t="shared" si="0"/>
        <v>-</v>
      </c>
      <c r="N37" s="93"/>
      <c r="O37" s="94">
        <f t="shared" si="3"/>
        <v>3.1299999999999994</v>
      </c>
      <c r="P37" s="95" t="str">
        <f t="shared" si="1"/>
        <v>0</v>
      </c>
      <c r="Q37" s="96">
        <f t="shared" si="4"/>
        <v>1.5649999999999997</v>
      </c>
      <c r="R37" s="97"/>
      <c r="S37" s="98"/>
      <c r="T37" s="44"/>
      <c r="U37" s="53"/>
    </row>
    <row r="38" spans="2:26">
      <c r="B38" s="42">
        <v>35</v>
      </c>
      <c r="C38" s="45"/>
      <c r="D38" s="44"/>
      <c r="E38" s="44"/>
      <c r="F38" s="44"/>
      <c r="G38" s="90"/>
      <c r="H38" s="91"/>
      <c r="I38" s="36"/>
      <c r="J38" s="36"/>
      <c r="K38" s="156"/>
      <c r="L38" s="163">
        <f t="shared" si="2"/>
        <v>0</v>
      </c>
      <c r="M38" s="160" t="str">
        <f t="shared" si="0"/>
        <v>-</v>
      </c>
      <c r="N38" s="93"/>
      <c r="O38" s="94">
        <f t="shared" si="3"/>
        <v>3.1299999999999994</v>
      </c>
      <c r="P38" s="95" t="str">
        <f t="shared" si="1"/>
        <v>0</v>
      </c>
      <c r="Q38" s="96">
        <f t="shared" si="4"/>
        <v>1.5649999999999997</v>
      </c>
      <c r="R38" s="97"/>
      <c r="S38" s="98"/>
      <c r="T38" s="44"/>
      <c r="U38" s="53"/>
    </row>
    <row r="39" spans="2:26">
      <c r="B39" s="42">
        <v>36</v>
      </c>
      <c r="C39" s="45"/>
      <c r="D39" s="44"/>
      <c r="E39" s="44"/>
      <c r="F39" s="44"/>
      <c r="G39" s="90"/>
      <c r="H39" s="91"/>
      <c r="I39" s="36"/>
      <c r="J39" s="36"/>
      <c r="K39" s="156"/>
      <c r="L39" s="163">
        <f t="shared" si="2"/>
        <v>0</v>
      </c>
      <c r="M39" s="160" t="str">
        <f t="shared" si="0"/>
        <v>-</v>
      </c>
      <c r="N39" s="93"/>
      <c r="O39" s="94">
        <f t="shared" si="3"/>
        <v>3.1299999999999994</v>
      </c>
      <c r="P39" s="95" t="str">
        <f t="shared" si="1"/>
        <v>0</v>
      </c>
      <c r="Q39" s="96">
        <f t="shared" si="4"/>
        <v>1.5649999999999997</v>
      </c>
      <c r="R39" s="97"/>
      <c r="S39" s="98"/>
      <c r="T39" s="44"/>
      <c r="U39" s="53"/>
    </row>
    <row r="40" spans="2:26">
      <c r="B40" s="42">
        <v>37</v>
      </c>
      <c r="C40" s="45"/>
      <c r="D40" s="44"/>
      <c r="E40" s="44"/>
      <c r="F40" s="44"/>
      <c r="G40" s="90"/>
      <c r="H40" s="91"/>
      <c r="I40" s="36"/>
      <c r="J40" s="36"/>
      <c r="K40" s="156"/>
      <c r="L40" s="163">
        <f t="shared" si="2"/>
        <v>0</v>
      </c>
      <c r="M40" s="160" t="str">
        <f t="shared" si="0"/>
        <v>-</v>
      </c>
      <c r="N40" s="93"/>
      <c r="O40" s="94">
        <f t="shared" si="3"/>
        <v>3.1299999999999994</v>
      </c>
      <c r="P40" s="95" t="str">
        <f t="shared" si="1"/>
        <v>0</v>
      </c>
      <c r="Q40" s="96">
        <f t="shared" si="4"/>
        <v>1.5649999999999997</v>
      </c>
      <c r="R40" s="97"/>
      <c r="S40" s="98"/>
      <c r="T40" s="44"/>
      <c r="U40" s="53"/>
    </row>
    <row r="41" spans="2:26">
      <c r="B41" s="42">
        <v>38</v>
      </c>
      <c r="C41" s="45"/>
      <c r="D41" s="44"/>
      <c r="E41" s="44"/>
      <c r="F41" s="44"/>
      <c r="G41" s="90"/>
      <c r="H41" s="91"/>
      <c r="I41" s="36"/>
      <c r="J41" s="36"/>
      <c r="K41" s="156"/>
      <c r="L41" s="163">
        <f t="shared" si="2"/>
        <v>0</v>
      </c>
      <c r="M41" s="160" t="str">
        <f t="shared" si="0"/>
        <v>-</v>
      </c>
      <c r="N41" s="93"/>
      <c r="O41" s="94">
        <f t="shared" si="3"/>
        <v>3.1299999999999994</v>
      </c>
      <c r="P41" s="95" t="str">
        <f t="shared" si="1"/>
        <v>0</v>
      </c>
      <c r="Q41" s="96">
        <f t="shared" si="4"/>
        <v>1.5649999999999997</v>
      </c>
      <c r="R41" s="97"/>
      <c r="S41" s="98"/>
      <c r="T41" s="44"/>
      <c r="U41" s="53"/>
    </row>
    <row r="42" spans="2:26">
      <c r="B42" s="42">
        <v>39</v>
      </c>
      <c r="C42" s="45"/>
      <c r="D42" s="44"/>
      <c r="E42" s="44"/>
      <c r="F42" s="44"/>
      <c r="G42" s="90"/>
      <c r="H42" s="91"/>
      <c r="I42" s="36"/>
      <c r="J42" s="36"/>
      <c r="K42" s="156"/>
      <c r="L42" s="163">
        <f t="shared" si="2"/>
        <v>0</v>
      </c>
      <c r="M42" s="160" t="str">
        <f t="shared" si="0"/>
        <v>-</v>
      </c>
      <c r="N42" s="93"/>
      <c r="O42" s="94">
        <f t="shared" si="3"/>
        <v>3.1299999999999994</v>
      </c>
      <c r="P42" s="95" t="str">
        <f t="shared" si="1"/>
        <v>0</v>
      </c>
      <c r="Q42" s="96">
        <f t="shared" si="4"/>
        <v>1.5649999999999997</v>
      </c>
      <c r="R42" s="97"/>
      <c r="S42" s="98"/>
      <c r="T42" s="44"/>
      <c r="U42" s="53"/>
    </row>
    <row r="43" spans="2:26">
      <c r="B43" s="42">
        <v>40</v>
      </c>
      <c r="C43" s="45"/>
      <c r="D43" s="44"/>
      <c r="E43" s="44"/>
      <c r="F43" s="44"/>
      <c r="G43" s="90"/>
      <c r="H43" s="91"/>
      <c r="I43" s="36"/>
      <c r="J43" s="36"/>
      <c r="K43" s="156"/>
      <c r="L43" s="163">
        <f t="shared" si="2"/>
        <v>0</v>
      </c>
      <c r="M43" s="160" t="str">
        <f t="shared" si="0"/>
        <v>-</v>
      </c>
      <c r="N43" s="93"/>
      <c r="O43" s="94">
        <f t="shared" si="3"/>
        <v>3.1299999999999994</v>
      </c>
      <c r="P43" s="95" t="str">
        <f t="shared" si="1"/>
        <v>0</v>
      </c>
      <c r="Q43" s="96">
        <f t="shared" si="4"/>
        <v>1.5649999999999997</v>
      </c>
      <c r="R43" s="97"/>
      <c r="S43" s="98"/>
      <c r="T43" s="44"/>
      <c r="U43" s="53"/>
    </row>
    <row r="44" spans="2:26">
      <c r="B44" s="42">
        <v>41</v>
      </c>
      <c r="C44" s="45"/>
      <c r="D44" s="44"/>
      <c r="E44" s="44"/>
      <c r="F44" s="44"/>
      <c r="G44" s="90"/>
      <c r="H44" s="91"/>
      <c r="I44" s="36"/>
      <c r="J44" s="36"/>
      <c r="K44" s="156"/>
      <c r="L44" s="163">
        <f t="shared" si="2"/>
        <v>0</v>
      </c>
      <c r="M44" s="160" t="str">
        <f t="shared" si="0"/>
        <v>-</v>
      </c>
      <c r="N44" s="93"/>
      <c r="O44" s="94">
        <f t="shared" si="3"/>
        <v>3.1299999999999994</v>
      </c>
      <c r="P44" s="95" t="str">
        <f t="shared" si="1"/>
        <v>0</v>
      </c>
      <c r="Q44" s="96">
        <f t="shared" si="4"/>
        <v>1.5649999999999997</v>
      </c>
      <c r="R44" s="97"/>
      <c r="S44" s="98"/>
      <c r="T44" s="44"/>
      <c r="U44" s="53"/>
    </row>
    <row r="45" spans="2:26">
      <c r="B45" s="42">
        <v>42</v>
      </c>
      <c r="C45" s="45"/>
      <c r="D45" s="44"/>
      <c r="E45" s="44"/>
      <c r="F45" s="44"/>
      <c r="G45" s="90"/>
      <c r="H45" s="91"/>
      <c r="I45" s="36"/>
      <c r="J45" s="36"/>
      <c r="K45" s="156"/>
      <c r="L45" s="163">
        <f t="shared" si="2"/>
        <v>0</v>
      </c>
      <c r="M45" s="160" t="str">
        <f t="shared" si="0"/>
        <v>-</v>
      </c>
      <c r="N45" s="93"/>
      <c r="O45" s="94">
        <f t="shared" si="3"/>
        <v>3.1299999999999994</v>
      </c>
      <c r="P45" s="95" t="str">
        <f t="shared" si="1"/>
        <v>0</v>
      </c>
      <c r="Q45" s="96">
        <f t="shared" si="4"/>
        <v>1.5649999999999997</v>
      </c>
      <c r="R45" s="97"/>
      <c r="S45" s="98"/>
      <c r="T45" s="44"/>
      <c r="U45" s="53"/>
    </row>
    <row r="46" spans="2:26">
      <c r="B46" s="42">
        <v>43</v>
      </c>
      <c r="C46" s="45"/>
      <c r="D46" s="44"/>
      <c r="E46" s="44"/>
      <c r="F46" s="44"/>
      <c r="G46" s="90"/>
      <c r="H46" s="91"/>
      <c r="I46" s="36"/>
      <c r="J46" s="36"/>
      <c r="K46" s="156"/>
      <c r="L46" s="163">
        <f t="shared" si="2"/>
        <v>0</v>
      </c>
      <c r="M46" s="160" t="str">
        <f t="shared" si="0"/>
        <v>-</v>
      </c>
      <c r="N46" s="93"/>
      <c r="O46" s="94">
        <f t="shared" si="3"/>
        <v>3.1299999999999994</v>
      </c>
      <c r="P46" s="95" t="str">
        <f t="shared" si="1"/>
        <v>0</v>
      </c>
      <c r="Q46" s="96">
        <f t="shared" si="4"/>
        <v>1.5649999999999997</v>
      </c>
      <c r="R46" s="97"/>
      <c r="S46" s="98"/>
      <c r="T46" s="44"/>
      <c r="U46" s="53"/>
    </row>
    <row r="47" spans="2:26">
      <c r="B47" s="42">
        <v>44</v>
      </c>
      <c r="C47" s="45"/>
      <c r="D47" s="44"/>
      <c r="E47" s="44"/>
      <c r="F47" s="44"/>
      <c r="G47" s="90"/>
      <c r="H47" s="91"/>
      <c r="I47" s="36"/>
      <c r="J47" s="36"/>
      <c r="K47" s="156"/>
      <c r="L47" s="163">
        <f t="shared" si="2"/>
        <v>0</v>
      </c>
      <c r="M47" s="160" t="str">
        <f t="shared" si="0"/>
        <v>-</v>
      </c>
      <c r="N47" s="93"/>
      <c r="O47" s="94">
        <f t="shared" si="3"/>
        <v>3.1299999999999994</v>
      </c>
      <c r="P47" s="95" t="str">
        <f t="shared" si="1"/>
        <v>0</v>
      </c>
      <c r="Q47" s="96">
        <f t="shared" si="4"/>
        <v>1.5649999999999997</v>
      </c>
      <c r="R47" s="97"/>
      <c r="S47" s="98"/>
      <c r="T47" s="44"/>
      <c r="U47" s="53"/>
    </row>
    <row r="48" spans="2:26">
      <c r="B48" s="42">
        <v>45</v>
      </c>
      <c r="C48" s="45"/>
      <c r="D48" s="44"/>
      <c r="E48" s="44"/>
      <c r="F48" s="44"/>
      <c r="G48" s="90"/>
      <c r="H48" s="91"/>
      <c r="I48" s="36"/>
      <c r="J48" s="36"/>
      <c r="K48" s="156"/>
      <c r="L48" s="163">
        <f t="shared" si="2"/>
        <v>0</v>
      </c>
      <c r="M48" s="160" t="str">
        <f t="shared" si="0"/>
        <v>-</v>
      </c>
      <c r="N48" s="93"/>
      <c r="O48" s="94">
        <f t="shared" si="3"/>
        <v>3.1299999999999994</v>
      </c>
      <c r="P48" s="95" t="str">
        <f t="shared" si="1"/>
        <v>0</v>
      </c>
      <c r="Q48" s="96">
        <f t="shared" si="4"/>
        <v>1.5649999999999997</v>
      </c>
      <c r="R48" s="97"/>
      <c r="S48" s="98"/>
      <c r="T48" s="44"/>
      <c r="U48" s="53"/>
    </row>
    <row r="49" spans="2:21">
      <c r="B49" s="42">
        <v>46</v>
      </c>
      <c r="C49" s="45"/>
      <c r="D49" s="44"/>
      <c r="E49" s="44"/>
      <c r="F49" s="44"/>
      <c r="G49" s="90"/>
      <c r="H49" s="91"/>
      <c r="I49" s="36"/>
      <c r="J49" s="36"/>
      <c r="K49" s="156"/>
      <c r="L49" s="163">
        <f t="shared" si="2"/>
        <v>0</v>
      </c>
      <c r="M49" s="160" t="str">
        <f t="shared" si="0"/>
        <v>-</v>
      </c>
      <c r="N49" s="93"/>
      <c r="O49" s="94">
        <f t="shared" si="3"/>
        <v>3.1299999999999994</v>
      </c>
      <c r="P49" s="95" t="str">
        <f t="shared" si="1"/>
        <v>0</v>
      </c>
      <c r="Q49" s="96">
        <f t="shared" si="4"/>
        <v>1.5649999999999997</v>
      </c>
      <c r="R49" s="97"/>
      <c r="S49" s="98"/>
      <c r="T49" s="44"/>
      <c r="U49" s="53"/>
    </row>
    <row r="50" spans="2:21">
      <c r="B50" s="42">
        <v>47</v>
      </c>
      <c r="C50" s="45"/>
      <c r="D50" s="44"/>
      <c r="E50" s="44"/>
      <c r="F50" s="44"/>
      <c r="G50" s="90"/>
      <c r="H50" s="91"/>
      <c r="I50" s="36"/>
      <c r="J50" s="36"/>
      <c r="K50" s="156"/>
      <c r="L50" s="163">
        <f t="shared" si="2"/>
        <v>0</v>
      </c>
      <c r="M50" s="160" t="str">
        <f t="shared" si="0"/>
        <v>-</v>
      </c>
      <c r="N50" s="93"/>
      <c r="O50" s="94">
        <f t="shared" si="3"/>
        <v>3.1299999999999994</v>
      </c>
      <c r="P50" s="95" t="str">
        <f t="shared" si="1"/>
        <v>0</v>
      </c>
      <c r="Q50" s="96">
        <f t="shared" si="4"/>
        <v>1.5649999999999997</v>
      </c>
      <c r="R50" s="97"/>
      <c r="S50" s="98"/>
      <c r="T50" s="44"/>
      <c r="U50" s="53"/>
    </row>
    <row r="51" spans="2:21">
      <c r="B51" s="42">
        <v>48</v>
      </c>
      <c r="C51" s="45"/>
      <c r="D51" s="44"/>
      <c r="E51" s="44"/>
      <c r="F51" s="44"/>
      <c r="G51" s="90"/>
      <c r="H51" s="91"/>
      <c r="I51" s="36"/>
      <c r="J51" s="36"/>
      <c r="K51" s="156"/>
      <c r="L51" s="163">
        <f t="shared" si="2"/>
        <v>0</v>
      </c>
      <c r="M51" s="160" t="str">
        <f t="shared" si="0"/>
        <v>-</v>
      </c>
      <c r="N51" s="93"/>
      <c r="O51" s="94">
        <f t="shared" si="3"/>
        <v>3.1299999999999994</v>
      </c>
      <c r="P51" s="95" t="str">
        <f t="shared" si="1"/>
        <v>0</v>
      </c>
      <c r="Q51" s="96">
        <f t="shared" si="4"/>
        <v>1.5649999999999997</v>
      </c>
      <c r="R51" s="97"/>
      <c r="S51" s="98"/>
      <c r="T51" s="44"/>
      <c r="U51" s="53"/>
    </row>
    <row r="52" spans="2:21">
      <c r="B52" s="42">
        <v>49</v>
      </c>
      <c r="C52" s="45"/>
      <c r="D52" s="44"/>
      <c r="E52" s="44"/>
      <c r="F52" s="44"/>
      <c r="G52" s="90"/>
      <c r="H52" s="91"/>
      <c r="I52" s="36"/>
      <c r="J52" s="36"/>
      <c r="K52" s="156"/>
      <c r="L52" s="163">
        <f t="shared" si="2"/>
        <v>0</v>
      </c>
      <c r="M52" s="160" t="str">
        <f t="shared" si="0"/>
        <v>-</v>
      </c>
      <c r="N52" s="93"/>
      <c r="O52" s="94">
        <f t="shared" si="3"/>
        <v>3.1299999999999994</v>
      </c>
      <c r="P52" s="95" t="str">
        <f t="shared" si="1"/>
        <v>0</v>
      </c>
      <c r="Q52" s="96">
        <f t="shared" si="4"/>
        <v>1.5649999999999997</v>
      </c>
      <c r="R52" s="97"/>
      <c r="S52" s="98"/>
      <c r="T52" s="44"/>
      <c r="U52" s="53"/>
    </row>
    <row r="53" spans="2:21">
      <c r="B53" s="42">
        <v>50</v>
      </c>
      <c r="C53" s="45"/>
      <c r="D53" s="44"/>
      <c r="E53" s="44"/>
      <c r="F53" s="44"/>
      <c r="G53" s="90"/>
      <c r="H53" s="91"/>
      <c r="I53" s="36"/>
      <c r="J53" s="36"/>
      <c r="K53" s="156"/>
      <c r="L53" s="163">
        <f t="shared" si="2"/>
        <v>0</v>
      </c>
      <c r="M53" s="160" t="str">
        <f t="shared" si="0"/>
        <v>-</v>
      </c>
      <c r="N53" s="93"/>
      <c r="O53" s="94">
        <f t="shared" si="3"/>
        <v>3.1299999999999994</v>
      </c>
      <c r="P53" s="95" t="str">
        <f t="shared" si="1"/>
        <v>0</v>
      </c>
      <c r="Q53" s="96">
        <f t="shared" si="4"/>
        <v>1.5649999999999997</v>
      </c>
      <c r="R53" s="97"/>
      <c r="S53" s="98"/>
      <c r="T53" s="44"/>
      <c r="U53" s="53"/>
    </row>
    <row r="54" spans="2:21">
      <c r="B54" s="42">
        <v>51</v>
      </c>
      <c r="C54" s="45"/>
      <c r="D54" s="44"/>
      <c r="E54" s="44"/>
      <c r="F54" s="44"/>
      <c r="G54" s="90"/>
      <c r="H54" s="91"/>
      <c r="I54" s="36"/>
      <c r="J54" s="36"/>
      <c r="K54" s="156"/>
      <c r="L54" s="163">
        <f t="shared" si="2"/>
        <v>0</v>
      </c>
      <c r="M54" s="160" t="str">
        <f t="shared" si="0"/>
        <v>-</v>
      </c>
      <c r="N54" s="93"/>
      <c r="O54" s="94">
        <f t="shared" si="3"/>
        <v>3.1299999999999994</v>
      </c>
      <c r="P54" s="95" t="str">
        <f t="shared" si="1"/>
        <v>0</v>
      </c>
      <c r="Q54" s="96">
        <f t="shared" si="4"/>
        <v>1.5649999999999997</v>
      </c>
      <c r="R54" s="97"/>
      <c r="S54" s="98"/>
      <c r="T54" s="44"/>
      <c r="U54" s="53"/>
    </row>
    <row r="55" spans="2:21">
      <c r="B55" s="42">
        <v>52</v>
      </c>
      <c r="C55" s="45"/>
      <c r="D55" s="44"/>
      <c r="E55" s="44"/>
      <c r="F55" s="44"/>
      <c r="G55" s="90"/>
      <c r="H55" s="91"/>
      <c r="I55" s="36"/>
      <c r="J55" s="36"/>
      <c r="K55" s="156"/>
      <c r="L55" s="163">
        <f t="shared" si="2"/>
        <v>0</v>
      </c>
      <c r="M55" s="160" t="str">
        <f t="shared" si="0"/>
        <v>-</v>
      </c>
      <c r="N55" s="93"/>
      <c r="O55" s="94">
        <f t="shared" si="3"/>
        <v>3.1299999999999994</v>
      </c>
      <c r="P55" s="95" t="str">
        <f t="shared" si="1"/>
        <v>0</v>
      </c>
      <c r="Q55" s="96">
        <f t="shared" si="4"/>
        <v>1.5649999999999997</v>
      </c>
      <c r="R55" s="97"/>
      <c r="S55" s="98"/>
      <c r="T55" s="44"/>
      <c r="U55" s="53"/>
    </row>
    <row r="56" spans="2:21">
      <c r="B56" s="42">
        <v>53</v>
      </c>
      <c r="C56" s="45"/>
      <c r="D56" s="44"/>
      <c r="E56" s="44"/>
      <c r="F56" s="44"/>
      <c r="G56" s="90"/>
      <c r="H56" s="91"/>
      <c r="I56" s="36"/>
      <c r="J56" s="36"/>
      <c r="K56" s="156"/>
      <c r="L56" s="163">
        <f t="shared" si="2"/>
        <v>0</v>
      </c>
      <c r="M56" s="160" t="str">
        <f t="shared" si="0"/>
        <v>-</v>
      </c>
      <c r="N56" s="93"/>
      <c r="O56" s="94">
        <f t="shared" si="3"/>
        <v>3.1299999999999994</v>
      </c>
      <c r="P56" s="95" t="str">
        <f t="shared" si="1"/>
        <v>0</v>
      </c>
      <c r="Q56" s="96">
        <f t="shared" si="4"/>
        <v>1.5649999999999997</v>
      </c>
      <c r="R56" s="97"/>
      <c r="S56" s="98"/>
      <c r="T56" s="44"/>
      <c r="U56" s="53"/>
    </row>
    <row r="57" spans="2:21">
      <c r="B57" s="42">
        <v>54</v>
      </c>
      <c r="C57" s="45"/>
      <c r="D57" s="44"/>
      <c r="E57" s="44"/>
      <c r="F57" s="44"/>
      <c r="G57" s="90"/>
      <c r="H57" s="91"/>
      <c r="I57" s="36"/>
      <c r="J57" s="36"/>
      <c r="K57" s="156"/>
      <c r="L57" s="163">
        <f t="shared" si="2"/>
        <v>0</v>
      </c>
      <c r="M57" s="160" t="str">
        <f t="shared" si="0"/>
        <v>-</v>
      </c>
      <c r="N57" s="93"/>
      <c r="O57" s="94">
        <f t="shared" si="3"/>
        <v>3.1299999999999994</v>
      </c>
      <c r="P57" s="95" t="str">
        <f t="shared" si="1"/>
        <v>0</v>
      </c>
      <c r="Q57" s="96">
        <f t="shared" si="4"/>
        <v>1.5649999999999997</v>
      </c>
      <c r="R57" s="97"/>
      <c r="S57" s="98"/>
      <c r="T57" s="44"/>
      <c r="U57" s="53"/>
    </row>
    <row r="58" spans="2:21">
      <c r="B58" s="42">
        <v>55</v>
      </c>
      <c r="C58" s="45"/>
      <c r="D58" s="44"/>
      <c r="E58" s="44"/>
      <c r="F58" s="44"/>
      <c r="G58" s="90"/>
      <c r="H58" s="91"/>
      <c r="I58" s="36"/>
      <c r="J58" s="36"/>
      <c r="K58" s="156"/>
      <c r="L58" s="163">
        <f t="shared" si="2"/>
        <v>0</v>
      </c>
      <c r="M58" s="160" t="str">
        <f t="shared" si="0"/>
        <v>-</v>
      </c>
      <c r="N58" s="93"/>
      <c r="O58" s="94">
        <f t="shared" si="3"/>
        <v>3.1299999999999994</v>
      </c>
      <c r="P58" s="95" t="str">
        <f t="shared" si="1"/>
        <v>0</v>
      </c>
      <c r="Q58" s="96">
        <f t="shared" si="4"/>
        <v>1.5649999999999997</v>
      </c>
      <c r="R58" s="97"/>
      <c r="S58" s="98"/>
      <c r="T58" s="44"/>
      <c r="U58" s="53"/>
    </row>
    <row r="59" spans="2:21">
      <c r="B59" s="42">
        <v>56</v>
      </c>
      <c r="C59" s="45"/>
      <c r="D59" s="44"/>
      <c r="E59" s="44"/>
      <c r="F59" s="44"/>
      <c r="G59" s="90"/>
      <c r="H59" s="91"/>
      <c r="I59" s="36"/>
      <c r="J59" s="36"/>
      <c r="K59" s="156"/>
      <c r="L59" s="163">
        <f t="shared" si="2"/>
        <v>0</v>
      </c>
      <c r="M59" s="160" t="str">
        <f t="shared" si="0"/>
        <v>-</v>
      </c>
      <c r="N59" s="93"/>
      <c r="O59" s="94">
        <f t="shared" si="3"/>
        <v>3.1299999999999994</v>
      </c>
      <c r="P59" s="95" t="str">
        <f t="shared" si="1"/>
        <v>0</v>
      </c>
      <c r="Q59" s="96">
        <f t="shared" si="4"/>
        <v>1.5649999999999997</v>
      </c>
      <c r="R59" s="97"/>
      <c r="S59" s="98"/>
      <c r="T59" s="44"/>
      <c r="U59" s="53"/>
    </row>
    <row r="60" spans="2:21">
      <c r="B60" s="42">
        <v>57</v>
      </c>
      <c r="C60" s="45"/>
      <c r="D60" s="44"/>
      <c r="E60" s="44"/>
      <c r="F60" s="44"/>
      <c r="G60" s="90"/>
      <c r="H60" s="91"/>
      <c r="I60" s="36"/>
      <c r="J60" s="36"/>
      <c r="K60" s="156"/>
      <c r="L60" s="163">
        <f t="shared" si="2"/>
        <v>0</v>
      </c>
      <c r="M60" s="160" t="str">
        <f t="shared" si="0"/>
        <v>-</v>
      </c>
      <c r="N60" s="93"/>
      <c r="O60" s="94">
        <f t="shared" si="3"/>
        <v>3.1299999999999994</v>
      </c>
      <c r="P60" s="95" t="str">
        <f t="shared" si="1"/>
        <v>0</v>
      </c>
      <c r="Q60" s="96">
        <f t="shared" si="4"/>
        <v>1.5649999999999997</v>
      </c>
      <c r="R60" s="97"/>
      <c r="S60" s="98"/>
      <c r="T60" s="44"/>
      <c r="U60" s="53"/>
    </row>
    <row r="61" spans="2:21">
      <c r="B61" s="42">
        <v>58</v>
      </c>
      <c r="C61" s="45"/>
      <c r="D61" s="44"/>
      <c r="E61" s="44"/>
      <c r="F61" s="44"/>
      <c r="G61" s="90"/>
      <c r="H61" s="91"/>
      <c r="I61" s="36"/>
      <c r="J61" s="36"/>
      <c r="K61" s="156"/>
      <c r="L61" s="163">
        <f t="shared" si="2"/>
        <v>0</v>
      </c>
      <c r="M61" s="160" t="str">
        <f t="shared" si="0"/>
        <v>-</v>
      </c>
      <c r="N61" s="93"/>
      <c r="O61" s="94">
        <f t="shared" si="3"/>
        <v>3.1299999999999994</v>
      </c>
      <c r="P61" s="95" t="str">
        <f t="shared" si="1"/>
        <v>0</v>
      </c>
      <c r="Q61" s="96">
        <f t="shared" si="4"/>
        <v>1.5649999999999997</v>
      </c>
      <c r="R61" s="97"/>
      <c r="S61" s="98"/>
      <c r="T61" s="44"/>
      <c r="U61" s="53"/>
    </row>
    <row r="62" spans="2:21">
      <c r="B62" s="42">
        <v>59</v>
      </c>
      <c r="C62" s="45"/>
      <c r="D62" s="44"/>
      <c r="E62" s="44"/>
      <c r="F62" s="44"/>
      <c r="G62" s="90"/>
      <c r="H62" s="91"/>
      <c r="I62" s="36"/>
      <c r="J62" s="36"/>
      <c r="K62" s="156"/>
      <c r="L62" s="163">
        <f t="shared" si="2"/>
        <v>0</v>
      </c>
      <c r="M62" s="160" t="str">
        <f t="shared" si="0"/>
        <v>-</v>
      </c>
      <c r="N62" s="93"/>
      <c r="O62" s="94">
        <f t="shared" si="3"/>
        <v>3.1299999999999994</v>
      </c>
      <c r="P62" s="95" t="str">
        <f t="shared" si="1"/>
        <v>0</v>
      </c>
      <c r="Q62" s="96">
        <f t="shared" si="4"/>
        <v>1.5649999999999997</v>
      </c>
      <c r="R62" s="97"/>
      <c r="S62" s="98"/>
      <c r="T62" s="44"/>
      <c r="U62" s="53"/>
    </row>
    <row r="63" spans="2:21">
      <c r="B63" s="42">
        <v>60</v>
      </c>
      <c r="C63" s="45"/>
      <c r="D63" s="44"/>
      <c r="E63" s="44"/>
      <c r="F63" s="44"/>
      <c r="G63" s="90"/>
      <c r="H63" s="91"/>
      <c r="I63" s="36"/>
      <c r="J63" s="36"/>
      <c r="K63" s="156"/>
      <c r="L63" s="163">
        <f t="shared" si="2"/>
        <v>0</v>
      </c>
      <c r="M63" s="160" t="str">
        <f t="shared" si="0"/>
        <v>-</v>
      </c>
      <c r="N63" s="93"/>
      <c r="O63" s="94">
        <f t="shared" si="3"/>
        <v>3.1299999999999994</v>
      </c>
      <c r="P63" s="95" t="str">
        <f t="shared" si="1"/>
        <v>0</v>
      </c>
      <c r="Q63" s="96">
        <f t="shared" si="4"/>
        <v>1.5649999999999997</v>
      </c>
      <c r="R63" s="97"/>
      <c r="S63" s="98"/>
      <c r="T63" s="44"/>
      <c r="U63" s="53"/>
    </row>
    <row r="64" spans="2:21">
      <c r="B64" s="42">
        <v>61</v>
      </c>
      <c r="C64" s="45"/>
      <c r="D64" s="44"/>
      <c r="E64" s="44"/>
      <c r="F64" s="44"/>
      <c r="G64" s="90"/>
      <c r="H64" s="91"/>
      <c r="I64" s="36"/>
      <c r="J64" s="36"/>
      <c r="K64" s="156"/>
      <c r="L64" s="163">
        <f t="shared" si="2"/>
        <v>0</v>
      </c>
      <c r="M64" s="160" t="str">
        <f t="shared" si="0"/>
        <v>-</v>
      </c>
      <c r="N64" s="93"/>
      <c r="O64" s="94">
        <f t="shared" si="3"/>
        <v>3.1299999999999994</v>
      </c>
      <c r="P64" s="95" t="str">
        <f t="shared" si="1"/>
        <v>0</v>
      </c>
      <c r="Q64" s="96">
        <f t="shared" si="4"/>
        <v>1.5649999999999997</v>
      </c>
      <c r="R64" s="97"/>
      <c r="S64" s="98"/>
      <c r="T64" s="44"/>
      <c r="U64" s="53"/>
    </row>
    <row r="65" spans="2:21">
      <c r="B65" s="42">
        <v>62</v>
      </c>
      <c r="C65" s="45"/>
      <c r="D65" s="44"/>
      <c r="E65" s="44"/>
      <c r="F65" s="44"/>
      <c r="G65" s="90"/>
      <c r="H65" s="91"/>
      <c r="I65" s="36"/>
      <c r="J65" s="36"/>
      <c r="K65" s="156"/>
      <c r="L65" s="163">
        <f t="shared" si="2"/>
        <v>0</v>
      </c>
      <c r="M65" s="160" t="str">
        <f t="shared" si="0"/>
        <v>-</v>
      </c>
      <c r="N65" s="93"/>
      <c r="O65" s="94">
        <f t="shared" si="3"/>
        <v>3.1299999999999994</v>
      </c>
      <c r="P65" s="95" t="str">
        <f t="shared" si="1"/>
        <v>0</v>
      </c>
      <c r="Q65" s="96">
        <f t="shared" si="4"/>
        <v>1.5649999999999997</v>
      </c>
      <c r="R65" s="97"/>
      <c r="S65" s="98"/>
      <c r="T65" s="44"/>
      <c r="U65" s="53"/>
    </row>
    <row r="66" spans="2:21">
      <c r="B66" s="42">
        <v>63</v>
      </c>
      <c r="C66" s="45"/>
      <c r="D66" s="44"/>
      <c r="E66" s="44"/>
      <c r="F66" s="44"/>
      <c r="G66" s="90"/>
      <c r="H66" s="91"/>
      <c r="I66" s="36"/>
      <c r="J66" s="36"/>
      <c r="K66" s="156"/>
      <c r="L66" s="163">
        <f t="shared" si="2"/>
        <v>0</v>
      </c>
      <c r="M66" s="160" t="str">
        <f t="shared" si="0"/>
        <v>-</v>
      </c>
      <c r="N66" s="93"/>
      <c r="O66" s="94">
        <f t="shared" si="3"/>
        <v>3.1299999999999994</v>
      </c>
      <c r="P66" s="95" t="str">
        <f t="shared" si="1"/>
        <v>0</v>
      </c>
      <c r="Q66" s="96">
        <f t="shared" si="4"/>
        <v>1.5649999999999997</v>
      </c>
      <c r="R66" s="97"/>
      <c r="S66" s="98"/>
      <c r="T66" s="44"/>
      <c r="U66" s="53"/>
    </row>
    <row r="67" spans="2:21">
      <c r="B67" s="42">
        <v>64</v>
      </c>
      <c r="C67" s="45"/>
      <c r="D67" s="44"/>
      <c r="E67" s="44"/>
      <c r="F67" s="44"/>
      <c r="G67" s="90"/>
      <c r="H67" s="91"/>
      <c r="I67" s="36"/>
      <c r="J67" s="36"/>
      <c r="K67" s="156"/>
      <c r="L67" s="163">
        <f t="shared" si="2"/>
        <v>0</v>
      </c>
      <c r="M67" s="160" t="str">
        <f t="shared" si="0"/>
        <v>-</v>
      </c>
      <c r="N67" s="93"/>
      <c r="O67" s="94">
        <f t="shared" si="3"/>
        <v>3.1299999999999994</v>
      </c>
      <c r="P67" s="95" t="str">
        <f t="shared" si="1"/>
        <v>0</v>
      </c>
      <c r="Q67" s="96">
        <f t="shared" si="4"/>
        <v>1.5649999999999997</v>
      </c>
      <c r="R67" s="97"/>
      <c r="S67" s="98"/>
      <c r="T67" s="44"/>
      <c r="U67" s="53"/>
    </row>
    <row r="68" spans="2:21">
      <c r="B68" s="42">
        <v>65</v>
      </c>
      <c r="C68" s="45"/>
      <c r="D68" s="44"/>
      <c r="E68" s="44"/>
      <c r="F68" s="44"/>
      <c r="G68" s="90"/>
      <c r="H68" s="91"/>
      <c r="I68" s="36"/>
      <c r="J68" s="36"/>
      <c r="K68" s="156"/>
      <c r="L68" s="163">
        <f t="shared" si="2"/>
        <v>0</v>
      </c>
      <c r="M68" s="160" t="str">
        <f t="shared" ref="M68:M131" si="5">IFERROR((L68/G68)*100,"-")</f>
        <v>-</v>
      </c>
      <c r="N68" s="93"/>
      <c r="O68" s="94">
        <f t="shared" si="3"/>
        <v>3.1299999999999994</v>
      </c>
      <c r="P68" s="95" t="str">
        <f t="shared" ref="P68:P131" si="6">IFERROR(((N68/G68)*100),"0")</f>
        <v>0</v>
      </c>
      <c r="Q68" s="96">
        <f t="shared" si="4"/>
        <v>1.5649999999999997</v>
      </c>
      <c r="R68" s="97"/>
      <c r="S68" s="98"/>
      <c r="T68" s="44"/>
      <c r="U68" s="53"/>
    </row>
    <row r="69" spans="2:21">
      <c r="B69" s="42">
        <v>66</v>
      </c>
      <c r="C69" s="45"/>
      <c r="D69" s="44"/>
      <c r="E69" s="44"/>
      <c r="F69" s="44"/>
      <c r="G69" s="90"/>
      <c r="H69" s="91"/>
      <c r="I69" s="36"/>
      <c r="J69" s="36"/>
      <c r="K69" s="156"/>
      <c r="L69" s="163">
        <f t="shared" ref="L69:L132" si="7">K69+I69</f>
        <v>0</v>
      </c>
      <c r="M69" s="160" t="str">
        <f t="shared" si="5"/>
        <v>-</v>
      </c>
      <c r="N69" s="93"/>
      <c r="O69" s="94">
        <f t="shared" si="3"/>
        <v>3.1299999999999994</v>
      </c>
      <c r="P69" s="95" t="str">
        <f t="shared" si="6"/>
        <v>0</v>
      </c>
      <c r="Q69" s="96">
        <f t="shared" si="4"/>
        <v>1.5649999999999997</v>
      </c>
      <c r="R69" s="97"/>
      <c r="S69" s="98"/>
      <c r="T69" s="44"/>
      <c r="U69" s="53"/>
    </row>
    <row r="70" spans="2:21">
      <c r="B70" s="42">
        <v>67</v>
      </c>
      <c r="C70" s="45"/>
      <c r="D70" s="44"/>
      <c r="E70" s="44"/>
      <c r="F70" s="44"/>
      <c r="G70" s="90"/>
      <c r="H70" s="91"/>
      <c r="I70" s="36"/>
      <c r="J70" s="36"/>
      <c r="K70" s="156"/>
      <c r="L70" s="163">
        <f t="shared" si="7"/>
        <v>0</v>
      </c>
      <c r="M70" s="160" t="str">
        <f t="shared" si="5"/>
        <v>-</v>
      </c>
      <c r="N70" s="93"/>
      <c r="O70" s="94">
        <f t="shared" ref="O70:O133" si="8">N70+O69</f>
        <v>3.1299999999999994</v>
      </c>
      <c r="P70" s="95" t="str">
        <f t="shared" si="6"/>
        <v>0</v>
      </c>
      <c r="Q70" s="96">
        <f t="shared" ref="Q70:Q133" si="9">P70+Q69</f>
        <v>1.5649999999999997</v>
      </c>
      <c r="R70" s="97"/>
      <c r="S70" s="98"/>
      <c r="T70" s="44"/>
      <c r="U70" s="53"/>
    </row>
    <row r="71" spans="2:21">
      <c r="B71" s="42">
        <v>68</v>
      </c>
      <c r="C71" s="45"/>
      <c r="D71" s="25"/>
      <c r="E71" s="25"/>
      <c r="F71" s="25"/>
      <c r="G71" s="99"/>
      <c r="H71" s="91"/>
      <c r="I71" s="36"/>
      <c r="J71" s="36"/>
      <c r="K71" s="156"/>
      <c r="L71" s="163">
        <f t="shared" si="7"/>
        <v>0</v>
      </c>
      <c r="M71" s="160" t="str">
        <f t="shared" si="5"/>
        <v>-</v>
      </c>
      <c r="N71" s="93"/>
      <c r="O71" s="94">
        <f t="shared" si="8"/>
        <v>3.1299999999999994</v>
      </c>
      <c r="P71" s="95" t="str">
        <f t="shared" si="6"/>
        <v>0</v>
      </c>
      <c r="Q71" s="96">
        <f t="shared" si="9"/>
        <v>1.5649999999999997</v>
      </c>
      <c r="R71" s="97"/>
      <c r="S71" s="98"/>
      <c r="T71" s="44"/>
      <c r="U71" s="53"/>
    </row>
    <row r="72" spans="2:21">
      <c r="B72" s="42">
        <v>69</v>
      </c>
      <c r="C72" s="45"/>
      <c r="D72" s="25"/>
      <c r="E72" s="25"/>
      <c r="F72" s="25"/>
      <c r="G72" s="99"/>
      <c r="H72" s="91"/>
      <c r="I72" s="36"/>
      <c r="J72" s="36"/>
      <c r="K72" s="156"/>
      <c r="L72" s="163">
        <f t="shared" si="7"/>
        <v>0</v>
      </c>
      <c r="M72" s="160" t="str">
        <f t="shared" si="5"/>
        <v>-</v>
      </c>
      <c r="N72" s="93"/>
      <c r="O72" s="94">
        <f t="shared" si="8"/>
        <v>3.1299999999999994</v>
      </c>
      <c r="P72" s="95" t="str">
        <f t="shared" si="6"/>
        <v>0</v>
      </c>
      <c r="Q72" s="96">
        <f t="shared" si="9"/>
        <v>1.5649999999999997</v>
      </c>
      <c r="R72" s="97"/>
      <c r="S72" s="98"/>
      <c r="T72" s="44"/>
      <c r="U72" s="53"/>
    </row>
    <row r="73" spans="2:21">
      <c r="B73" s="42">
        <v>70</v>
      </c>
      <c r="C73" s="45"/>
      <c r="D73" s="25"/>
      <c r="E73" s="25"/>
      <c r="F73" s="25"/>
      <c r="G73" s="99"/>
      <c r="H73" s="91"/>
      <c r="I73" s="36"/>
      <c r="J73" s="36"/>
      <c r="K73" s="156"/>
      <c r="L73" s="163">
        <f t="shared" si="7"/>
        <v>0</v>
      </c>
      <c r="M73" s="160" t="str">
        <f t="shared" si="5"/>
        <v>-</v>
      </c>
      <c r="N73" s="93"/>
      <c r="O73" s="94">
        <f t="shared" si="8"/>
        <v>3.1299999999999994</v>
      </c>
      <c r="P73" s="95" t="str">
        <f t="shared" si="6"/>
        <v>0</v>
      </c>
      <c r="Q73" s="96">
        <f t="shared" si="9"/>
        <v>1.5649999999999997</v>
      </c>
      <c r="R73" s="97"/>
      <c r="S73" s="98"/>
      <c r="T73" s="44"/>
      <c r="U73" s="53"/>
    </row>
    <row r="74" spans="2:21">
      <c r="B74" s="42">
        <v>71</v>
      </c>
      <c r="C74" s="45"/>
      <c r="D74" s="25"/>
      <c r="E74" s="25"/>
      <c r="F74" s="25"/>
      <c r="G74" s="99"/>
      <c r="H74" s="91"/>
      <c r="I74" s="36"/>
      <c r="J74" s="36"/>
      <c r="K74" s="156"/>
      <c r="L74" s="163">
        <f t="shared" si="7"/>
        <v>0</v>
      </c>
      <c r="M74" s="160" t="str">
        <f t="shared" si="5"/>
        <v>-</v>
      </c>
      <c r="N74" s="93"/>
      <c r="O74" s="94">
        <f t="shared" si="8"/>
        <v>3.1299999999999994</v>
      </c>
      <c r="P74" s="95" t="str">
        <f t="shared" si="6"/>
        <v>0</v>
      </c>
      <c r="Q74" s="96">
        <f t="shared" si="9"/>
        <v>1.5649999999999997</v>
      </c>
      <c r="R74" s="97"/>
      <c r="S74" s="98"/>
      <c r="T74" s="44"/>
      <c r="U74" s="53"/>
    </row>
    <row r="75" spans="2:21">
      <c r="B75" s="42">
        <v>72</v>
      </c>
      <c r="C75" s="45"/>
      <c r="D75" s="25"/>
      <c r="E75" s="25"/>
      <c r="F75" s="25"/>
      <c r="G75" s="99"/>
      <c r="H75" s="91"/>
      <c r="I75" s="36"/>
      <c r="J75" s="36"/>
      <c r="K75" s="156"/>
      <c r="L75" s="163">
        <f t="shared" si="7"/>
        <v>0</v>
      </c>
      <c r="M75" s="160" t="str">
        <f t="shared" si="5"/>
        <v>-</v>
      </c>
      <c r="N75" s="93"/>
      <c r="O75" s="94">
        <f t="shared" si="8"/>
        <v>3.1299999999999994</v>
      </c>
      <c r="P75" s="95" t="str">
        <f t="shared" si="6"/>
        <v>0</v>
      </c>
      <c r="Q75" s="96">
        <f t="shared" si="9"/>
        <v>1.5649999999999997</v>
      </c>
      <c r="R75" s="97"/>
      <c r="S75" s="98"/>
      <c r="T75" s="44"/>
      <c r="U75" s="53"/>
    </row>
    <row r="76" spans="2:21">
      <c r="B76" s="42">
        <v>73</v>
      </c>
      <c r="C76" s="45"/>
      <c r="D76" s="25"/>
      <c r="E76" s="25"/>
      <c r="F76" s="25"/>
      <c r="G76" s="99"/>
      <c r="H76" s="91"/>
      <c r="I76" s="36"/>
      <c r="J76" s="36"/>
      <c r="K76" s="156"/>
      <c r="L76" s="163">
        <f t="shared" si="7"/>
        <v>0</v>
      </c>
      <c r="M76" s="160" t="str">
        <f t="shared" si="5"/>
        <v>-</v>
      </c>
      <c r="N76" s="93"/>
      <c r="O76" s="94">
        <f t="shared" si="8"/>
        <v>3.1299999999999994</v>
      </c>
      <c r="P76" s="95" t="str">
        <f t="shared" si="6"/>
        <v>0</v>
      </c>
      <c r="Q76" s="96">
        <f t="shared" si="9"/>
        <v>1.5649999999999997</v>
      </c>
      <c r="R76" s="97"/>
      <c r="S76" s="98"/>
      <c r="T76" s="44"/>
      <c r="U76" s="53"/>
    </row>
    <row r="77" spans="2:21">
      <c r="B77" s="42">
        <v>74</v>
      </c>
      <c r="C77" s="45"/>
      <c r="D77" s="25"/>
      <c r="E77" s="25"/>
      <c r="F77" s="25"/>
      <c r="G77" s="99"/>
      <c r="H77" s="91"/>
      <c r="I77" s="36"/>
      <c r="J77" s="36"/>
      <c r="K77" s="156"/>
      <c r="L77" s="163">
        <f t="shared" si="7"/>
        <v>0</v>
      </c>
      <c r="M77" s="160" t="str">
        <f t="shared" si="5"/>
        <v>-</v>
      </c>
      <c r="N77" s="93"/>
      <c r="O77" s="94">
        <f t="shared" si="8"/>
        <v>3.1299999999999994</v>
      </c>
      <c r="P77" s="95" t="str">
        <f t="shared" si="6"/>
        <v>0</v>
      </c>
      <c r="Q77" s="96">
        <f t="shared" si="9"/>
        <v>1.5649999999999997</v>
      </c>
      <c r="R77" s="97"/>
      <c r="S77" s="98"/>
      <c r="T77" s="44"/>
      <c r="U77" s="53"/>
    </row>
    <row r="78" spans="2:21">
      <c r="B78" s="42">
        <v>75</v>
      </c>
      <c r="C78" s="45"/>
      <c r="D78" s="25"/>
      <c r="E78" s="25"/>
      <c r="F78" s="25"/>
      <c r="G78" s="99"/>
      <c r="H78" s="91"/>
      <c r="I78" s="36"/>
      <c r="J78" s="36"/>
      <c r="K78" s="156"/>
      <c r="L78" s="163">
        <f t="shared" si="7"/>
        <v>0</v>
      </c>
      <c r="M78" s="160" t="str">
        <f t="shared" si="5"/>
        <v>-</v>
      </c>
      <c r="N78" s="93"/>
      <c r="O78" s="94">
        <f t="shared" si="8"/>
        <v>3.1299999999999994</v>
      </c>
      <c r="P78" s="95" t="str">
        <f t="shared" si="6"/>
        <v>0</v>
      </c>
      <c r="Q78" s="96">
        <f t="shared" si="9"/>
        <v>1.5649999999999997</v>
      </c>
      <c r="R78" s="97"/>
      <c r="S78" s="98"/>
      <c r="T78" s="44"/>
      <c r="U78" s="53"/>
    </row>
    <row r="79" spans="2:21">
      <c r="B79" s="42">
        <v>76</v>
      </c>
      <c r="C79" s="45"/>
      <c r="D79" s="25"/>
      <c r="E79" s="25"/>
      <c r="F79" s="25"/>
      <c r="G79" s="99"/>
      <c r="H79" s="91"/>
      <c r="I79" s="36"/>
      <c r="J79" s="36"/>
      <c r="K79" s="156"/>
      <c r="L79" s="163">
        <f t="shared" si="7"/>
        <v>0</v>
      </c>
      <c r="M79" s="160" t="str">
        <f t="shared" si="5"/>
        <v>-</v>
      </c>
      <c r="N79" s="93"/>
      <c r="O79" s="94">
        <f t="shared" si="8"/>
        <v>3.1299999999999994</v>
      </c>
      <c r="P79" s="95" t="str">
        <f t="shared" si="6"/>
        <v>0</v>
      </c>
      <c r="Q79" s="96">
        <f t="shared" si="9"/>
        <v>1.5649999999999997</v>
      </c>
      <c r="R79" s="97"/>
      <c r="S79" s="98"/>
      <c r="T79" s="44"/>
      <c r="U79" s="53"/>
    </row>
    <row r="80" spans="2:21">
      <c r="B80" s="42">
        <v>77</v>
      </c>
      <c r="C80" s="45"/>
      <c r="D80" s="25"/>
      <c r="E80" s="25"/>
      <c r="F80" s="25"/>
      <c r="G80" s="99"/>
      <c r="H80" s="91"/>
      <c r="I80" s="36"/>
      <c r="J80" s="36"/>
      <c r="K80" s="156"/>
      <c r="L80" s="163">
        <f t="shared" si="7"/>
        <v>0</v>
      </c>
      <c r="M80" s="160" t="str">
        <f t="shared" si="5"/>
        <v>-</v>
      </c>
      <c r="N80" s="93"/>
      <c r="O80" s="94">
        <f t="shared" si="8"/>
        <v>3.1299999999999994</v>
      </c>
      <c r="P80" s="95" t="str">
        <f t="shared" si="6"/>
        <v>0</v>
      </c>
      <c r="Q80" s="96">
        <f t="shared" si="9"/>
        <v>1.5649999999999997</v>
      </c>
      <c r="R80" s="97"/>
      <c r="S80" s="98"/>
      <c r="T80" s="44"/>
      <c r="U80" s="53"/>
    </row>
    <row r="81" spans="2:21">
      <c r="B81" s="42">
        <v>78</v>
      </c>
      <c r="C81" s="45"/>
      <c r="D81" s="25"/>
      <c r="E81" s="25"/>
      <c r="F81" s="25"/>
      <c r="G81" s="99"/>
      <c r="H81" s="91"/>
      <c r="I81" s="36"/>
      <c r="J81" s="36"/>
      <c r="K81" s="156"/>
      <c r="L81" s="163">
        <f t="shared" si="7"/>
        <v>0</v>
      </c>
      <c r="M81" s="160" t="str">
        <f t="shared" si="5"/>
        <v>-</v>
      </c>
      <c r="N81" s="93"/>
      <c r="O81" s="94">
        <f t="shared" si="8"/>
        <v>3.1299999999999994</v>
      </c>
      <c r="P81" s="95" t="str">
        <f t="shared" si="6"/>
        <v>0</v>
      </c>
      <c r="Q81" s="96">
        <f t="shared" si="9"/>
        <v>1.5649999999999997</v>
      </c>
      <c r="R81" s="97"/>
      <c r="S81" s="98"/>
      <c r="T81" s="44"/>
      <c r="U81" s="53"/>
    </row>
    <row r="82" spans="2:21">
      <c r="B82" s="42">
        <v>79</v>
      </c>
      <c r="C82" s="45"/>
      <c r="D82" s="25"/>
      <c r="E82" s="25"/>
      <c r="F82" s="25"/>
      <c r="G82" s="99"/>
      <c r="H82" s="91"/>
      <c r="I82" s="36"/>
      <c r="J82" s="36"/>
      <c r="K82" s="156"/>
      <c r="L82" s="163">
        <f t="shared" si="7"/>
        <v>0</v>
      </c>
      <c r="M82" s="160" t="str">
        <f t="shared" si="5"/>
        <v>-</v>
      </c>
      <c r="N82" s="93"/>
      <c r="O82" s="94">
        <f t="shared" si="8"/>
        <v>3.1299999999999994</v>
      </c>
      <c r="P82" s="95" t="str">
        <f t="shared" si="6"/>
        <v>0</v>
      </c>
      <c r="Q82" s="96">
        <f t="shared" si="9"/>
        <v>1.5649999999999997</v>
      </c>
      <c r="R82" s="97"/>
      <c r="S82" s="98"/>
      <c r="T82" s="44"/>
      <c r="U82" s="53"/>
    </row>
    <row r="83" spans="2:21">
      <c r="B83" s="42">
        <v>80</v>
      </c>
      <c r="C83" s="45"/>
      <c r="D83" s="25"/>
      <c r="E83" s="25"/>
      <c r="F83" s="25"/>
      <c r="G83" s="99"/>
      <c r="H83" s="91"/>
      <c r="I83" s="36"/>
      <c r="J83" s="36"/>
      <c r="K83" s="156"/>
      <c r="L83" s="163">
        <f t="shared" si="7"/>
        <v>0</v>
      </c>
      <c r="M83" s="160" t="str">
        <f t="shared" si="5"/>
        <v>-</v>
      </c>
      <c r="N83" s="93"/>
      <c r="O83" s="94">
        <f t="shared" si="8"/>
        <v>3.1299999999999994</v>
      </c>
      <c r="P83" s="95" t="str">
        <f t="shared" si="6"/>
        <v>0</v>
      </c>
      <c r="Q83" s="96">
        <f t="shared" si="9"/>
        <v>1.5649999999999997</v>
      </c>
      <c r="R83" s="97"/>
      <c r="S83" s="98"/>
      <c r="T83" s="44"/>
      <c r="U83" s="53"/>
    </row>
    <row r="84" spans="2:21">
      <c r="B84" s="42">
        <v>81</v>
      </c>
      <c r="C84" s="45"/>
      <c r="D84" s="25"/>
      <c r="E84" s="25"/>
      <c r="F84" s="25"/>
      <c r="G84" s="99"/>
      <c r="H84" s="91"/>
      <c r="I84" s="36"/>
      <c r="J84" s="36"/>
      <c r="K84" s="156"/>
      <c r="L84" s="163">
        <f t="shared" si="7"/>
        <v>0</v>
      </c>
      <c r="M84" s="160" t="str">
        <f t="shared" si="5"/>
        <v>-</v>
      </c>
      <c r="N84" s="93"/>
      <c r="O84" s="94">
        <f t="shared" si="8"/>
        <v>3.1299999999999994</v>
      </c>
      <c r="P84" s="95" t="str">
        <f t="shared" si="6"/>
        <v>0</v>
      </c>
      <c r="Q84" s="96">
        <f t="shared" si="9"/>
        <v>1.5649999999999997</v>
      </c>
      <c r="R84" s="97"/>
      <c r="S84" s="98"/>
      <c r="T84" s="44"/>
      <c r="U84" s="53"/>
    </row>
    <row r="85" spans="2:21">
      <c r="B85" s="42">
        <v>82</v>
      </c>
      <c r="C85" s="45"/>
      <c r="D85" s="25"/>
      <c r="E85" s="25"/>
      <c r="F85" s="25"/>
      <c r="G85" s="99"/>
      <c r="H85" s="91"/>
      <c r="I85" s="36"/>
      <c r="J85" s="36"/>
      <c r="K85" s="156"/>
      <c r="L85" s="163">
        <f t="shared" si="7"/>
        <v>0</v>
      </c>
      <c r="M85" s="160" t="str">
        <f t="shared" si="5"/>
        <v>-</v>
      </c>
      <c r="N85" s="93"/>
      <c r="O85" s="94">
        <f t="shared" si="8"/>
        <v>3.1299999999999994</v>
      </c>
      <c r="P85" s="95" t="str">
        <f t="shared" si="6"/>
        <v>0</v>
      </c>
      <c r="Q85" s="96">
        <f t="shared" si="9"/>
        <v>1.5649999999999997</v>
      </c>
      <c r="R85" s="97"/>
      <c r="S85" s="98"/>
      <c r="T85" s="44"/>
      <c r="U85" s="53"/>
    </row>
    <row r="86" spans="2:21">
      <c r="B86" s="42">
        <v>83</v>
      </c>
      <c r="C86" s="45"/>
      <c r="D86" s="25"/>
      <c r="E86" s="25"/>
      <c r="F86" s="25"/>
      <c r="G86" s="99"/>
      <c r="H86" s="91"/>
      <c r="I86" s="36"/>
      <c r="J86" s="36"/>
      <c r="K86" s="156"/>
      <c r="L86" s="163">
        <f t="shared" si="7"/>
        <v>0</v>
      </c>
      <c r="M86" s="160" t="str">
        <f t="shared" si="5"/>
        <v>-</v>
      </c>
      <c r="N86" s="93"/>
      <c r="O86" s="94">
        <f t="shared" si="8"/>
        <v>3.1299999999999994</v>
      </c>
      <c r="P86" s="95" t="str">
        <f t="shared" si="6"/>
        <v>0</v>
      </c>
      <c r="Q86" s="96">
        <f t="shared" si="9"/>
        <v>1.5649999999999997</v>
      </c>
      <c r="R86" s="97"/>
      <c r="S86" s="98"/>
      <c r="T86" s="44"/>
      <c r="U86" s="53"/>
    </row>
    <row r="87" spans="2:21">
      <c r="B87" s="42">
        <v>84</v>
      </c>
      <c r="C87" s="45"/>
      <c r="D87" s="25"/>
      <c r="E87" s="25"/>
      <c r="F87" s="25"/>
      <c r="G87" s="99"/>
      <c r="H87" s="91"/>
      <c r="I87" s="36"/>
      <c r="J87" s="36"/>
      <c r="K87" s="156"/>
      <c r="L87" s="163">
        <f t="shared" si="7"/>
        <v>0</v>
      </c>
      <c r="M87" s="160" t="str">
        <f t="shared" si="5"/>
        <v>-</v>
      </c>
      <c r="N87" s="93"/>
      <c r="O87" s="94">
        <f t="shared" si="8"/>
        <v>3.1299999999999994</v>
      </c>
      <c r="P87" s="95" t="str">
        <f t="shared" si="6"/>
        <v>0</v>
      </c>
      <c r="Q87" s="96">
        <f t="shared" si="9"/>
        <v>1.5649999999999997</v>
      </c>
      <c r="R87" s="97"/>
      <c r="S87" s="98"/>
      <c r="T87" s="44"/>
      <c r="U87" s="53"/>
    </row>
    <row r="88" spans="2:21">
      <c r="B88" s="42">
        <v>85</v>
      </c>
      <c r="C88" s="45"/>
      <c r="D88" s="25"/>
      <c r="E88" s="25"/>
      <c r="F88" s="25"/>
      <c r="G88" s="99"/>
      <c r="H88" s="91"/>
      <c r="I88" s="36"/>
      <c r="J88" s="36"/>
      <c r="K88" s="156"/>
      <c r="L88" s="163">
        <f t="shared" si="7"/>
        <v>0</v>
      </c>
      <c r="M88" s="160" t="str">
        <f t="shared" si="5"/>
        <v>-</v>
      </c>
      <c r="N88" s="93"/>
      <c r="O88" s="94">
        <f t="shared" si="8"/>
        <v>3.1299999999999994</v>
      </c>
      <c r="P88" s="95" t="str">
        <f t="shared" si="6"/>
        <v>0</v>
      </c>
      <c r="Q88" s="96">
        <f t="shared" si="9"/>
        <v>1.5649999999999997</v>
      </c>
      <c r="R88" s="97"/>
      <c r="S88" s="98"/>
      <c r="T88" s="44"/>
      <c r="U88" s="53"/>
    </row>
    <row r="89" spans="2:21">
      <c r="B89" s="42">
        <v>86</v>
      </c>
      <c r="C89" s="45"/>
      <c r="D89" s="25"/>
      <c r="E89" s="25"/>
      <c r="F89" s="25"/>
      <c r="G89" s="99"/>
      <c r="H89" s="91"/>
      <c r="I89" s="36"/>
      <c r="J89" s="36"/>
      <c r="K89" s="156"/>
      <c r="L89" s="163">
        <f t="shared" si="7"/>
        <v>0</v>
      </c>
      <c r="M89" s="160" t="str">
        <f t="shared" si="5"/>
        <v>-</v>
      </c>
      <c r="N89" s="93"/>
      <c r="O89" s="94">
        <f t="shared" si="8"/>
        <v>3.1299999999999994</v>
      </c>
      <c r="P89" s="95" t="str">
        <f t="shared" si="6"/>
        <v>0</v>
      </c>
      <c r="Q89" s="96">
        <f t="shared" si="9"/>
        <v>1.5649999999999997</v>
      </c>
      <c r="R89" s="97"/>
      <c r="S89" s="98"/>
      <c r="T89" s="44"/>
      <c r="U89" s="53"/>
    </row>
    <row r="90" spans="2:21">
      <c r="B90" s="42">
        <v>87</v>
      </c>
      <c r="C90" s="45"/>
      <c r="D90" s="25"/>
      <c r="E90" s="25"/>
      <c r="F90" s="25"/>
      <c r="G90" s="99"/>
      <c r="H90" s="91"/>
      <c r="I90" s="36"/>
      <c r="J90" s="36"/>
      <c r="K90" s="156"/>
      <c r="L90" s="163">
        <f t="shared" si="7"/>
        <v>0</v>
      </c>
      <c r="M90" s="160" t="str">
        <f t="shared" si="5"/>
        <v>-</v>
      </c>
      <c r="N90" s="93"/>
      <c r="O90" s="94">
        <f t="shared" si="8"/>
        <v>3.1299999999999994</v>
      </c>
      <c r="P90" s="95" t="str">
        <f t="shared" si="6"/>
        <v>0</v>
      </c>
      <c r="Q90" s="96">
        <f t="shared" si="9"/>
        <v>1.5649999999999997</v>
      </c>
      <c r="R90" s="97"/>
      <c r="S90" s="98"/>
      <c r="T90" s="44"/>
      <c r="U90" s="53"/>
    </row>
    <row r="91" spans="2:21">
      <c r="B91" s="42">
        <v>88</v>
      </c>
      <c r="C91" s="45"/>
      <c r="D91" s="25"/>
      <c r="E91" s="25"/>
      <c r="F91" s="25"/>
      <c r="G91" s="99"/>
      <c r="H91" s="91"/>
      <c r="I91" s="36"/>
      <c r="J91" s="36"/>
      <c r="K91" s="156"/>
      <c r="L91" s="163">
        <f t="shared" si="7"/>
        <v>0</v>
      </c>
      <c r="M91" s="160" t="str">
        <f t="shared" si="5"/>
        <v>-</v>
      </c>
      <c r="N91" s="93"/>
      <c r="O91" s="94">
        <f t="shared" si="8"/>
        <v>3.1299999999999994</v>
      </c>
      <c r="P91" s="95" t="str">
        <f t="shared" si="6"/>
        <v>0</v>
      </c>
      <c r="Q91" s="96">
        <f t="shared" si="9"/>
        <v>1.5649999999999997</v>
      </c>
      <c r="R91" s="97"/>
      <c r="S91" s="98"/>
      <c r="T91" s="44"/>
      <c r="U91" s="53"/>
    </row>
    <row r="92" spans="2:21">
      <c r="B92" s="42">
        <v>89</v>
      </c>
      <c r="C92" s="45"/>
      <c r="D92" s="25"/>
      <c r="E92" s="25"/>
      <c r="F92" s="25"/>
      <c r="G92" s="99"/>
      <c r="H92" s="91"/>
      <c r="I92" s="36"/>
      <c r="J92" s="36"/>
      <c r="K92" s="156"/>
      <c r="L92" s="163">
        <f t="shared" si="7"/>
        <v>0</v>
      </c>
      <c r="M92" s="160" t="str">
        <f t="shared" si="5"/>
        <v>-</v>
      </c>
      <c r="N92" s="93"/>
      <c r="O92" s="94">
        <f t="shared" si="8"/>
        <v>3.1299999999999994</v>
      </c>
      <c r="P92" s="95" t="str">
        <f t="shared" si="6"/>
        <v>0</v>
      </c>
      <c r="Q92" s="96">
        <f t="shared" si="9"/>
        <v>1.5649999999999997</v>
      </c>
      <c r="R92" s="97"/>
      <c r="S92" s="98"/>
      <c r="T92" s="44"/>
      <c r="U92" s="53"/>
    </row>
    <row r="93" spans="2:21">
      <c r="B93" s="42">
        <v>90</v>
      </c>
      <c r="C93" s="45"/>
      <c r="D93" s="25"/>
      <c r="E93" s="25"/>
      <c r="F93" s="25"/>
      <c r="G93" s="99"/>
      <c r="H93" s="91"/>
      <c r="I93" s="36"/>
      <c r="J93" s="36"/>
      <c r="K93" s="156"/>
      <c r="L93" s="163">
        <f t="shared" si="7"/>
        <v>0</v>
      </c>
      <c r="M93" s="160" t="str">
        <f t="shared" si="5"/>
        <v>-</v>
      </c>
      <c r="N93" s="93"/>
      <c r="O93" s="94">
        <f t="shared" si="8"/>
        <v>3.1299999999999994</v>
      </c>
      <c r="P93" s="95" t="str">
        <f t="shared" si="6"/>
        <v>0</v>
      </c>
      <c r="Q93" s="96">
        <f t="shared" si="9"/>
        <v>1.5649999999999997</v>
      </c>
      <c r="R93" s="97"/>
      <c r="S93" s="98"/>
      <c r="T93" s="44"/>
      <c r="U93" s="53"/>
    </row>
    <row r="94" spans="2:21">
      <c r="B94" s="42">
        <v>91</v>
      </c>
      <c r="C94" s="45"/>
      <c r="D94" s="25"/>
      <c r="E94" s="25"/>
      <c r="F94" s="25"/>
      <c r="G94" s="99"/>
      <c r="H94" s="91"/>
      <c r="I94" s="36"/>
      <c r="J94" s="36"/>
      <c r="K94" s="156"/>
      <c r="L94" s="163">
        <f t="shared" si="7"/>
        <v>0</v>
      </c>
      <c r="M94" s="160" t="str">
        <f t="shared" si="5"/>
        <v>-</v>
      </c>
      <c r="N94" s="93"/>
      <c r="O94" s="94">
        <f t="shared" si="8"/>
        <v>3.1299999999999994</v>
      </c>
      <c r="P94" s="95" t="str">
        <f t="shared" si="6"/>
        <v>0</v>
      </c>
      <c r="Q94" s="96">
        <f t="shared" si="9"/>
        <v>1.5649999999999997</v>
      </c>
      <c r="R94" s="97"/>
      <c r="S94" s="98"/>
      <c r="T94" s="44"/>
      <c r="U94" s="53"/>
    </row>
    <row r="95" spans="2:21">
      <c r="B95" s="42">
        <v>92</v>
      </c>
      <c r="C95" s="45"/>
      <c r="D95" s="25"/>
      <c r="E95" s="25"/>
      <c r="F95" s="25"/>
      <c r="G95" s="99"/>
      <c r="H95" s="91"/>
      <c r="I95" s="36"/>
      <c r="J95" s="36"/>
      <c r="K95" s="156"/>
      <c r="L95" s="163">
        <f t="shared" si="7"/>
        <v>0</v>
      </c>
      <c r="M95" s="160" t="str">
        <f t="shared" si="5"/>
        <v>-</v>
      </c>
      <c r="N95" s="93"/>
      <c r="O95" s="94">
        <f t="shared" si="8"/>
        <v>3.1299999999999994</v>
      </c>
      <c r="P95" s="95" t="str">
        <f t="shared" si="6"/>
        <v>0</v>
      </c>
      <c r="Q95" s="96">
        <f t="shared" si="9"/>
        <v>1.5649999999999997</v>
      </c>
      <c r="R95" s="97"/>
      <c r="S95" s="98"/>
      <c r="T95" s="44"/>
      <c r="U95" s="53"/>
    </row>
    <row r="96" spans="2:21">
      <c r="B96" s="42">
        <v>93</v>
      </c>
      <c r="C96" s="45"/>
      <c r="D96" s="25"/>
      <c r="E96" s="25"/>
      <c r="F96" s="25"/>
      <c r="G96" s="99"/>
      <c r="H96" s="91"/>
      <c r="I96" s="36"/>
      <c r="J96" s="36"/>
      <c r="K96" s="156"/>
      <c r="L96" s="163">
        <f t="shared" si="7"/>
        <v>0</v>
      </c>
      <c r="M96" s="160" t="str">
        <f t="shared" si="5"/>
        <v>-</v>
      </c>
      <c r="N96" s="93"/>
      <c r="O96" s="94">
        <f t="shared" si="8"/>
        <v>3.1299999999999994</v>
      </c>
      <c r="P96" s="95" t="str">
        <f t="shared" si="6"/>
        <v>0</v>
      </c>
      <c r="Q96" s="96">
        <f t="shared" si="9"/>
        <v>1.5649999999999997</v>
      </c>
      <c r="R96" s="97"/>
      <c r="S96" s="98"/>
      <c r="T96" s="44"/>
      <c r="U96" s="53"/>
    </row>
    <row r="97" spans="2:21">
      <c r="B97" s="42">
        <v>94</v>
      </c>
      <c r="C97" s="45"/>
      <c r="D97" s="25"/>
      <c r="E97" s="25"/>
      <c r="F97" s="25"/>
      <c r="G97" s="99"/>
      <c r="H97" s="91"/>
      <c r="I97" s="36"/>
      <c r="J97" s="36"/>
      <c r="K97" s="156"/>
      <c r="L97" s="163">
        <f t="shared" si="7"/>
        <v>0</v>
      </c>
      <c r="M97" s="160" t="str">
        <f t="shared" si="5"/>
        <v>-</v>
      </c>
      <c r="N97" s="93"/>
      <c r="O97" s="94">
        <f t="shared" si="8"/>
        <v>3.1299999999999994</v>
      </c>
      <c r="P97" s="95" t="str">
        <f t="shared" si="6"/>
        <v>0</v>
      </c>
      <c r="Q97" s="96">
        <f t="shared" si="9"/>
        <v>1.5649999999999997</v>
      </c>
      <c r="R97" s="97"/>
      <c r="S97" s="98"/>
      <c r="T97" s="44"/>
      <c r="U97" s="53"/>
    </row>
    <row r="98" spans="2:21">
      <c r="B98" s="42">
        <v>95</v>
      </c>
      <c r="C98" s="45"/>
      <c r="D98" s="25"/>
      <c r="E98" s="25"/>
      <c r="F98" s="25"/>
      <c r="G98" s="99"/>
      <c r="H98" s="91"/>
      <c r="I98" s="36"/>
      <c r="J98" s="36"/>
      <c r="K98" s="156"/>
      <c r="L98" s="163">
        <f t="shared" si="7"/>
        <v>0</v>
      </c>
      <c r="M98" s="160" t="str">
        <f t="shared" si="5"/>
        <v>-</v>
      </c>
      <c r="N98" s="93"/>
      <c r="O98" s="94">
        <f t="shared" si="8"/>
        <v>3.1299999999999994</v>
      </c>
      <c r="P98" s="95" t="str">
        <f t="shared" si="6"/>
        <v>0</v>
      </c>
      <c r="Q98" s="96">
        <f t="shared" si="9"/>
        <v>1.5649999999999997</v>
      </c>
      <c r="R98" s="97"/>
      <c r="S98" s="98"/>
      <c r="T98" s="44"/>
      <c r="U98" s="53"/>
    </row>
    <row r="99" spans="2:21">
      <c r="B99" s="42">
        <v>96</v>
      </c>
      <c r="C99" s="45"/>
      <c r="D99" s="25"/>
      <c r="E99" s="25"/>
      <c r="F99" s="25"/>
      <c r="G99" s="99"/>
      <c r="H99" s="91"/>
      <c r="I99" s="36"/>
      <c r="J99" s="36"/>
      <c r="K99" s="156"/>
      <c r="L99" s="163">
        <f t="shared" si="7"/>
        <v>0</v>
      </c>
      <c r="M99" s="160" t="str">
        <f t="shared" si="5"/>
        <v>-</v>
      </c>
      <c r="N99" s="93"/>
      <c r="O99" s="94">
        <f t="shared" si="8"/>
        <v>3.1299999999999994</v>
      </c>
      <c r="P99" s="95" t="str">
        <f t="shared" si="6"/>
        <v>0</v>
      </c>
      <c r="Q99" s="96">
        <f t="shared" si="9"/>
        <v>1.5649999999999997</v>
      </c>
      <c r="R99" s="97"/>
      <c r="S99" s="98"/>
      <c r="T99" s="44"/>
      <c r="U99" s="53"/>
    </row>
    <row r="100" spans="2:21">
      <c r="B100" s="42">
        <v>97</v>
      </c>
      <c r="C100" s="45"/>
      <c r="D100" s="25"/>
      <c r="E100" s="25"/>
      <c r="F100" s="25"/>
      <c r="G100" s="99"/>
      <c r="H100" s="91"/>
      <c r="I100" s="36"/>
      <c r="J100" s="36"/>
      <c r="K100" s="156"/>
      <c r="L100" s="163">
        <f t="shared" si="7"/>
        <v>0</v>
      </c>
      <c r="M100" s="160" t="str">
        <f t="shared" si="5"/>
        <v>-</v>
      </c>
      <c r="N100" s="93"/>
      <c r="O100" s="94">
        <f t="shared" si="8"/>
        <v>3.1299999999999994</v>
      </c>
      <c r="P100" s="95" t="str">
        <f t="shared" si="6"/>
        <v>0</v>
      </c>
      <c r="Q100" s="96">
        <f t="shared" si="9"/>
        <v>1.5649999999999997</v>
      </c>
      <c r="R100" s="97"/>
      <c r="S100" s="98"/>
      <c r="T100" s="44"/>
      <c r="U100" s="53"/>
    </row>
    <row r="101" spans="2:21">
      <c r="B101" s="42">
        <v>98</v>
      </c>
      <c r="C101" s="45"/>
      <c r="D101" s="25"/>
      <c r="E101" s="25"/>
      <c r="F101" s="25"/>
      <c r="G101" s="99"/>
      <c r="H101" s="91"/>
      <c r="I101" s="36"/>
      <c r="J101" s="36"/>
      <c r="K101" s="156"/>
      <c r="L101" s="163">
        <f t="shared" si="7"/>
        <v>0</v>
      </c>
      <c r="M101" s="160" t="str">
        <f t="shared" si="5"/>
        <v>-</v>
      </c>
      <c r="N101" s="93"/>
      <c r="O101" s="94">
        <f t="shared" si="8"/>
        <v>3.1299999999999994</v>
      </c>
      <c r="P101" s="95" t="str">
        <f t="shared" si="6"/>
        <v>0</v>
      </c>
      <c r="Q101" s="96">
        <f t="shared" si="9"/>
        <v>1.5649999999999997</v>
      </c>
      <c r="R101" s="97"/>
      <c r="S101" s="98"/>
      <c r="T101" s="44"/>
      <c r="U101" s="53"/>
    </row>
    <row r="102" spans="2:21">
      <c r="B102" s="42">
        <v>99</v>
      </c>
      <c r="C102" s="45"/>
      <c r="D102" s="25"/>
      <c r="E102" s="25"/>
      <c r="F102" s="25"/>
      <c r="G102" s="99"/>
      <c r="H102" s="91"/>
      <c r="I102" s="36"/>
      <c r="J102" s="36"/>
      <c r="K102" s="156"/>
      <c r="L102" s="163">
        <f t="shared" si="7"/>
        <v>0</v>
      </c>
      <c r="M102" s="160" t="str">
        <f t="shared" si="5"/>
        <v>-</v>
      </c>
      <c r="N102" s="93"/>
      <c r="O102" s="94">
        <f t="shared" si="8"/>
        <v>3.1299999999999994</v>
      </c>
      <c r="P102" s="95" t="str">
        <f t="shared" si="6"/>
        <v>0</v>
      </c>
      <c r="Q102" s="96">
        <f t="shared" si="9"/>
        <v>1.5649999999999997</v>
      </c>
      <c r="R102" s="97"/>
      <c r="S102" s="98"/>
      <c r="T102" s="44"/>
      <c r="U102" s="53"/>
    </row>
    <row r="103" spans="2:21">
      <c r="B103" s="42">
        <v>100</v>
      </c>
      <c r="C103" s="45"/>
      <c r="D103" s="25"/>
      <c r="E103" s="25"/>
      <c r="F103" s="25"/>
      <c r="G103" s="99"/>
      <c r="H103" s="91"/>
      <c r="I103" s="36"/>
      <c r="J103" s="36"/>
      <c r="K103" s="156"/>
      <c r="L103" s="163">
        <f t="shared" si="7"/>
        <v>0</v>
      </c>
      <c r="M103" s="160" t="str">
        <f t="shared" si="5"/>
        <v>-</v>
      </c>
      <c r="N103" s="93"/>
      <c r="O103" s="94">
        <f t="shared" si="8"/>
        <v>3.1299999999999994</v>
      </c>
      <c r="P103" s="95" t="str">
        <f t="shared" si="6"/>
        <v>0</v>
      </c>
      <c r="Q103" s="96">
        <f t="shared" si="9"/>
        <v>1.5649999999999997</v>
      </c>
      <c r="R103" s="97"/>
      <c r="S103" s="98"/>
      <c r="T103" s="44"/>
      <c r="U103" s="53"/>
    </row>
    <row r="104" spans="2:21">
      <c r="B104" s="42">
        <v>101</v>
      </c>
      <c r="C104" s="45"/>
      <c r="D104" s="25"/>
      <c r="E104" s="25"/>
      <c r="F104" s="25"/>
      <c r="G104" s="99"/>
      <c r="H104" s="91"/>
      <c r="I104" s="36"/>
      <c r="J104" s="36"/>
      <c r="K104" s="156"/>
      <c r="L104" s="163">
        <f t="shared" si="7"/>
        <v>0</v>
      </c>
      <c r="M104" s="160" t="str">
        <f t="shared" si="5"/>
        <v>-</v>
      </c>
      <c r="N104" s="93"/>
      <c r="O104" s="94">
        <f t="shared" si="8"/>
        <v>3.1299999999999994</v>
      </c>
      <c r="P104" s="95" t="str">
        <f t="shared" si="6"/>
        <v>0</v>
      </c>
      <c r="Q104" s="96">
        <f t="shared" si="9"/>
        <v>1.5649999999999997</v>
      </c>
      <c r="R104" s="97"/>
      <c r="S104" s="98"/>
      <c r="T104" s="44"/>
      <c r="U104" s="53"/>
    </row>
    <row r="105" spans="2:21">
      <c r="B105" s="42">
        <v>102</v>
      </c>
      <c r="C105" s="45"/>
      <c r="D105" s="25"/>
      <c r="E105" s="25"/>
      <c r="F105" s="25"/>
      <c r="G105" s="99"/>
      <c r="H105" s="91"/>
      <c r="I105" s="36"/>
      <c r="J105" s="36"/>
      <c r="K105" s="156"/>
      <c r="L105" s="163">
        <f t="shared" si="7"/>
        <v>0</v>
      </c>
      <c r="M105" s="160" t="str">
        <f t="shared" si="5"/>
        <v>-</v>
      </c>
      <c r="N105" s="93"/>
      <c r="O105" s="94">
        <f t="shared" si="8"/>
        <v>3.1299999999999994</v>
      </c>
      <c r="P105" s="95" t="str">
        <f t="shared" si="6"/>
        <v>0</v>
      </c>
      <c r="Q105" s="96">
        <f t="shared" si="9"/>
        <v>1.5649999999999997</v>
      </c>
      <c r="R105" s="97"/>
      <c r="S105" s="98"/>
      <c r="T105" s="44"/>
      <c r="U105" s="53"/>
    </row>
    <row r="106" spans="2:21">
      <c r="B106" s="42">
        <v>103</v>
      </c>
      <c r="C106" s="45"/>
      <c r="D106" s="25"/>
      <c r="E106" s="25"/>
      <c r="F106" s="25"/>
      <c r="G106" s="99"/>
      <c r="H106" s="91"/>
      <c r="I106" s="36"/>
      <c r="J106" s="36"/>
      <c r="K106" s="156"/>
      <c r="L106" s="163">
        <f t="shared" si="7"/>
        <v>0</v>
      </c>
      <c r="M106" s="160" t="str">
        <f t="shared" si="5"/>
        <v>-</v>
      </c>
      <c r="N106" s="93"/>
      <c r="O106" s="94">
        <f t="shared" si="8"/>
        <v>3.1299999999999994</v>
      </c>
      <c r="P106" s="95" t="str">
        <f t="shared" si="6"/>
        <v>0</v>
      </c>
      <c r="Q106" s="96">
        <f t="shared" si="9"/>
        <v>1.5649999999999997</v>
      </c>
      <c r="R106" s="97"/>
      <c r="S106" s="98"/>
      <c r="T106" s="44"/>
      <c r="U106" s="53"/>
    </row>
    <row r="107" spans="2:21">
      <c r="B107" s="42">
        <v>104</v>
      </c>
      <c r="C107" s="45"/>
      <c r="D107" s="25"/>
      <c r="E107" s="25"/>
      <c r="F107" s="25"/>
      <c r="G107" s="99"/>
      <c r="H107" s="91"/>
      <c r="I107" s="36"/>
      <c r="J107" s="36"/>
      <c r="K107" s="156"/>
      <c r="L107" s="163">
        <f t="shared" si="7"/>
        <v>0</v>
      </c>
      <c r="M107" s="160" t="str">
        <f t="shared" si="5"/>
        <v>-</v>
      </c>
      <c r="N107" s="93"/>
      <c r="O107" s="94">
        <f t="shared" si="8"/>
        <v>3.1299999999999994</v>
      </c>
      <c r="P107" s="95" t="str">
        <f t="shared" si="6"/>
        <v>0</v>
      </c>
      <c r="Q107" s="96">
        <f t="shared" si="9"/>
        <v>1.5649999999999997</v>
      </c>
      <c r="R107" s="97"/>
      <c r="S107" s="98"/>
      <c r="T107" s="44"/>
      <c r="U107" s="53"/>
    </row>
    <row r="108" spans="2:21">
      <c r="B108" s="42">
        <v>105</v>
      </c>
      <c r="C108" s="45"/>
      <c r="D108" s="25"/>
      <c r="E108" s="25"/>
      <c r="F108" s="25"/>
      <c r="G108" s="99"/>
      <c r="H108" s="91"/>
      <c r="I108" s="36"/>
      <c r="J108" s="36"/>
      <c r="K108" s="156"/>
      <c r="L108" s="163">
        <f t="shared" si="7"/>
        <v>0</v>
      </c>
      <c r="M108" s="160" t="str">
        <f t="shared" si="5"/>
        <v>-</v>
      </c>
      <c r="N108" s="93"/>
      <c r="O108" s="94">
        <f t="shared" si="8"/>
        <v>3.1299999999999994</v>
      </c>
      <c r="P108" s="95" t="str">
        <f t="shared" si="6"/>
        <v>0</v>
      </c>
      <c r="Q108" s="96">
        <f t="shared" si="9"/>
        <v>1.5649999999999997</v>
      </c>
      <c r="R108" s="97"/>
      <c r="S108" s="98"/>
      <c r="T108" s="44"/>
      <c r="U108" s="53"/>
    </row>
    <row r="109" spans="2:21">
      <c r="B109" s="42">
        <v>106</v>
      </c>
      <c r="C109" s="45"/>
      <c r="D109" s="25"/>
      <c r="E109" s="25"/>
      <c r="F109" s="25"/>
      <c r="G109" s="99"/>
      <c r="H109" s="91"/>
      <c r="I109" s="36"/>
      <c r="J109" s="36"/>
      <c r="K109" s="156"/>
      <c r="L109" s="163">
        <f t="shared" si="7"/>
        <v>0</v>
      </c>
      <c r="M109" s="160" t="str">
        <f t="shared" si="5"/>
        <v>-</v>
      </c>
      <c r="N109" s="93"/>
      <c r="O109" s="94">
        <f t="shared" si="8"/>
        <v>3.1299999999999994</v>
      </c>
      <c r="P109" s="95" t="str">
        <f t="shared" si="6"/>
        <v>0</v>
      </c>
      <c r="Q109" s="96">
        <f t="shared" si="9"/>
        <v>1.5649999999999997</v>
      </c>
      <c r="R109" s="97"/>
      <c r="S109" s="98"/>
      <c r="T109" s="44"/>
      <c r="U109" s="53"/>
    </row>
    <row r="110" spans="2:21">
      <c r="B110" s="42">
        <v>107</v>
      </c>
      <c r="C110" s="45"/>
      <c r="D110" s="25"/>
      <c r="E110" s="25"/>
      <c r="F110" s="25"/>
      <c r="G110" s="99"/>
      <c r="H110" s="91"/>
      <c r="I110" s="36"/>
      <c r="J110" s="36"/>
      <c r="K110" s="156"/>
      <c r="L110" s="163">
        <f t="shared" si="7"/>
        <v>0</v>
      </c>
      <c r="M110" s="160" t="str">
        <f t="shared" si="5"/>
        <v>-</v>
      </c>
      <c r="N110" s="93"/>
      <c r="O110" s="94">
        <f t="shared" si="8"/>
        <v>3.1299999999999994</v>
      </c>
      <c r="P110" s="95" t="str">
        <f t="shared" si="6"/>
        <v>0</v>
      </c>
      <c r="Q110" s="96">
        <f t="shared" si="9"/>
        <v>1.5649999999999997</v>
      </c>
      <c r="R110" s="97"/>
      <c r="S110" s="98"/>
      <c r="T110" s="44"/>
      <c r="U110" s="53"/>
    </row>
    <row r="111" spans="2:21">
      <c r="B111" s="42">
        <v>108</v>
      </c>
      <c r="C111" s="45"/>
      <c r="D111" s="25"/>
      <c r="E111" s="25"/>
      <c r="F111" s="25"/>
      <c r="G111" s="99"/>
      <c r="H111" s="91"/>
      <c r="I111" s="36"/>
      <c r="J111" s="36"/>
      <c r="K111" s="156"/>
      <c r="L111" s="163">
        <f t="shared" si="7"/>
        <v>0</v>
      </c>
      <c r="M111" s="160" t="str">
        <f t="shared" si="5"/>
        <v>-</v>
      </c>
      <c r="N111" s="93"/>
      <c r="O111" s="94">
        <f t="shared" si="8"/>
        <v>3.1299999999999994</v>
      </c>
      <c r="P111" s="95" t="str">
        <f t="shared" si="6"/>
        <v>0</v>
      </c>
      <c r="Q111" s="96">
        <f t="shared" si="9"/>
        <v>1.5649999999999997</v>
      </c>
      <c r="R111" s="97"/>
      <c r="S111" s="98"/>
      <c r="T111" s="44"/>
      <c r="U111" s="53"/>
    </row>
    <row r="112" spans="2:21">
      <c r="B112" s="42">
        <v>109</v>
      </c>
      <c r="C112" s="45"/>
      <c r="D112" s="25"/>
      <c r="E112" s="25"/>
      <c r="F112" s="25"/>
      <c r="G112" s="99"/>
      <c r="H112" s="91"/>
      <c r="I112" s="36"/>
      <c r="J112" s="36"/>
      <c r="K112" s="156"/>
      <c r="L112" s="163">
        <f t="shared" si="7"/>
        <v>0</v>
      </c>
      <c r="M112" s="160" t="str">
        <f t="shared" si="5"/>
        <v>-</v>
      </c>
      <c r="N112" s="93"/>
      <c r="O112" s="94">
        <f t="shared" si="8"/>
        <v>3.1299999999999994</v>
      </c>
      <c r="P112" s="95" t="str">
        <f t="shared" si="6"/>
        <v>0</v>
      </c>
      <c r="Q112" s="96">
        <f t="shared" si="9"/>
        <v>1.5649999999999997</v>
      </c>
      <c r="R112" s="97"/>
      <c r="S112" s="98"/>
      <c r="T112" s="44"/>
      <c r="U112" s="53"/>
    </row>
    <row r="113" spans="2:21">
      <c r="B113" s="42">
        <v>110</v>
      </c>
      <c r="C113" s="45"/>
      <c r="D113" s="25"/>
      <c r="E113" s="25"/>
      <c r="F113" s="25"/>
      <c r="G113" s="99"/>
      <c r="H113" s="91"/>
      <c r="I113" s="36"/>
      <c r="J113" s="36"/>
      <c r="K113" s="156"/>
      <c r="L113" s="163">
        <f t="shared" si="7"/>
        <v>0</v>
      </c>
      <c r="M113" s="160" t="str">
        <f t="shared" si="5"/>
        <v>-</v>
      </c>
      <c r="N113" s="93"/>
      <c r="O113" s="94">
        <f t="shared" si="8"/>
        <v>3.1299999999999994</v>
      </c>
      <c r="P113" s="95" t="str">
        <f t="shared" si="6"/>
        <v>0</v>
      </c>
      <c r="Q113" s="96">
        <f t="shared" si="9"/>
        <v>1.5649999999999997</v>
      </c>
      <c r="R113" s="97"/>
      <c r="S113" s="98"/>
      <c r="T113" s="44"/>
      <c r="U113" s="53"/>
    </row>
    <row r="114" spans="2:21">
      <c r="B114" s="42">
        <v>111</v>
      </c>
      <c r="C114" s="45"/>
      <c r="D114" s="25"/>
      <c r="E114" s="25"/>
      <c r="F114" s="25"/>
      <c r="G114" s="99"/>
      <c r="H114" s="91"/>
      <c r="I114" s="36"/>
      <c r="J114" s="36"/>
      <c r="K114" s="156"/>
      <c r="L114" s="163">
        <f t="shared" si="7"/>
        <v>0</v>
      </c>
      <c r="M114" s="160" t="str">
        <f t="shared" si="5"/>
        <v>-</v>
      </c>
      <c r="N114" s="93"/>
      <c r="O114" s="94">
        <f t="shared" si="8"/>
        <v>3.1299999999999994</v>
      </c>
      <c r="P114" s="95" t="str">
        <f t="shared" si="6"/>
        <v>0</v>
      </c>
      <c r="Q114" s="96">
        <f t="shared" si="9"/>
        <v>1.5649999999999997</v>
      </c>
      <c r="R114" s="97"/>
      <c r="S114" s="98"/>
      <c r="T114" s="44"/>
      <c r="U114" s="53"/>
    </row>
    <row r="115" spans="2:21">
      <c r="B115" s="42">
        <v>112</v>
      </c>
      <c r="C115" s="45"/>
      <c r="D115" s="25"/>
      <c r="E115" s="25"/>
      <c r="F115" s="25"/>
      <c r="G115" s="99"/>
      <c r="H115" s="91"/>
      <c r="I115" s="36"/>
      <c r="J115" s="36"/>
      <c r="K115" s="156"/>
      <c r="L115" s="163">
        <f t="shared" si="7"/>
        <v>0</v>
      </c>
      <c r="M115" s="160" t="str">
        <f t="shared" si="5"/>
        <v>-</v>
      </c>
      <c r="N115" s="93"/>
      <c r="O115" s="94">
        <f t="shared" si="8"/>
        <v>3.1299999999999994</v>
      </c>
      <c r="P115" s="95" t="str">
        <f t="shared" si="6"/>
        <v>0</v>
      </c>
      <c r="Q115" s="96">
        <f t="shared" si="9"/>
        <v>1.5649999999999997</v>
      </c>
      <c r="R115" s="97"/>
      <c r="S115" s="98"/>
      <c r="T115" s="44"/>
      <c r="U115" s="53"/>
    </row>
    <row r="116" spans="2:21">
      <c r="B116" s="42">
        <v>113</v>
      </c>
      <c r="C116" s="45"/>
      <c r="D116" s="25"/>
      <c r="E116" s="25"/>
      <c r="F116" s="25"/>
      <c r="G116" s="99"/>
      <c r="H116" s="91"/>
      <c r="I116" s="36"/>
      <c r="J116" s="36"/>
      <c r="K116" s="156"/>
      <c r="L116" s="163">
        <f t="shared" si="7"/>
        <v>0</v>
      </c>
      <c r="M116" s="160" t="str">
        <f t="shared" si="5"/>
        <v>-</v>
      </c>
      <c r="N116" s="93"/>
      <c r="O116" s="94">
        <f t="shared" si="8"/>
        <v>3.1299999999999994</v>
      </c>
      <c r="P116" s="95" t="str">
        <f t="shared" si="6"/>
        <v>0</v>
      </c>
      <c r="Q116" s="96">
        <f t="shared" si="9"/>
        <v>1.5649999999999997</v>
      </c>
      <c r="R116" s="97"/>
      <c r="S116" s="98"/>
      <c r="T116" s="44"/>
      <c r="U116" s="53"/>
    </row>
    <row r="117" spans="2:21">
      <c r="B117" s="42">
        <v>114</v>
      </c>
      <c r="C117" s="45"/>
      <c r="D117" s="25"/>
      <c r="E117" s="25"/>
      <c r="F117" s="25"/>
      <c r="G117" s="99"/>
      <c r="H117" s="91"/>
      <c r="I117" s="36"/>
      <c r="J117" s="36"/>
      <c r="K117" s="156"/>
      <c r="L117" s="163">
        <f t="shared" si="7"/>
        <v>0</v>
      </c>
      <c r="M117" s="160" t="str">
        <f t="shared" si="5"/>
        <v>-</v>
      </c>
      <c r="N117" s="93"/>
      <c r="O117" s="94">
        <f t="shared" si="8"/>
        <v>3.1299999999999994</v>
      </c>
      <c r="P117" s="95" t="str">
        <f t="shared" si="6"/>
        <v>0</v>
      </c>
      <c r="Q117" s="96">
        <f t="shared" si="9"/>
        <v>1.5649999999999997</v>
      </c>
      <c r="R117" s="97"/>
      <c r="S117" s="98"/>
      <c r="T117" s="44"/>
      <c r="U117" s="53"/>
    </row>
    <row r="118" spans="2:21">
      <c r="B118" s="42">
        <v>115</v>
      </c>
      <c r="C118" s="45"/>
      <c r="D118" s="25"/>
      <c r="E118" s="25"/>
      <c r="F118" s="25"/>
      <c r="G118" s="99"/>
      <c r="H118" s="91"/>
      <c r="I118" s="36"/>
      <c r="J118" s="36"/>
      <c r="K118" s="156"/>
      <c r="L118" s="163">
        <f t="shared" si="7"/>
        <v>0</v>
      </c>
      <c r="M118" s="160" t="str">
        <f t="shared" si="5"/>
        <v>-</v>
      </c>
      <c r="N118" s="93"/>
      <c r="O118" s="94">
        <f t="shared" si="8"/>
        <v>3.1299999999999994</v>
      </c>
      <c r="P118" s="95" t="str">
        <f t="shared" si="6"/>
        <v>0</v>
      </c>
      <c r="Q118" s="96">
        <f t="shared" si="9"/>
        <v>1.5649999999999997</v>
      </c>
      <c r="R118" s="97"/>
      <c r="S118" s="98"/>
      <c r="T118" s="44"/>
      <c r="U118" s="53"/>
    </row>
    <row r="119" spans="2:21">
      <c r="B119" s="42">
        <v>116</v>
      </c>
      <c r="C119" s="45"/>
      <c r="D119" s="25"/>
      <c r="E119" s="25"/>
      <c r="F119" s="25"/>
      <c r="G119" s="99"/>
      <c r="H119" s="91"/>
      <c r="I119" s="36"/>
      <c r="J119" s="36"/>
      <c r="K119" s="156"/>
      <c r="L119" s="163">
        <f t="shared" si="7"/>
        <v>0</v>
      </c>
      <c r="M119" s="160" t="str">
        <f t="shared" si="5"/>
        <v>-</v>
      </c>
      <c r="N119" s="93"/>
      <c r="O119" s="94">
        <f t="shared" si="8"/>
        <v>3.1299999999999994</v>
      </c>
      <c r="P119" s="95" t="str">
        <f t="shared" si="6"/>
        <v>0</v>
      </c>
      <c r="Q119" s="96">
        <f t="shared" si="9"/>
        <v>1.5649999999999997</v>
      </c>
      <c r="R119" s="97"/>
      <c r="S119" s="98"/>
      <c r="T119" s="44"/>
      <c r="U119" s="53"/>
    </row>
    <row r="120" spans="2:21">
      <c r="B120" s="42">
        <v>117</v>
      </c>
      <c r="C120" s="45"/>
      <c r="D120" s="25"/>
      <c r="E120" s="25"/>
      <c r="F120" s="25"/>
      <c r="G120" s="99"/>
      <c r="H120" s="91"/>
      <c r="I120" s="36"/>
      <c r="J120" s="36"/>
      <c r="K120" s="156"/>
      <c r="L120" s="163">
        <f t="shared" si="7"/>
        <v>0</v>
      </c>
      <c r="M120" s="160" t="str">
        <f t="shared" si="5"/>
        <v>-</v>
      </c>
      <c r="N120" s="93"/>
      <c r="O120" s="94">
        <f t="shared" si="8"/>
        <v>3.1299999999999994</v>
      </c>
      <c r="P120" s="95" t="str">
        <f t="shared" si="6"/>
        <v>0</v>
      </c>
      <c r="Q120" s="96">
        <f t="shared" si="9"/>
        <v>1.5649999999999997</v>
      </c>
      <c r="R120" s="97"/>
      <c r="S120" s="98"/>
      <c r="T120" s="44"/>
      <c r="U120" s="53"/>
    </row>
    <row r="121" spans="2:21">
      <c r="B121" s="42">
        <v>118</v>
      </c>
      <c r="C121" s="45"/>
      <c r="D121" s="25"/>
      <c r="E121" s="25"/>
      <c r="F121" s="25"/>
      <c r="G121" s="99"/>
      <c r="H121" s="91"/>
      <c r="I121" s="36"/>
      <c r="J121" s="36"/>
      <c r="K121" s="156"/>
      <c r="L121" s="163">
        <f t="shared" si="7"/>
        <v>0</v>
      </c>
      <c r="M121" s="160" t="str">
        <f t="shared" si="5"/>
        <v>-</v>
      </c>
      <c r="N121" s="93"/>
      <c r="O121" s="94">
        <f t="shared" si="8"/>
        <v>3.1299999999999994</v>
      </c>
      <c r="P121" s="95" t="str">
        <f t="shared" si="6"/>
        <v>0</v>
      </c>
      <c r="Q121" s="96">
        <f t="shared" si="9"/>
        <v>1.5649999999999997</v>
      </c>
      <c r="R121" s="97"/>
      <c r="S121" s="98"/>
      <c r="T121" s="44"/>
      <c r="U121" s="53"/>
    </row>
    <row r="122" spans="2:21">
      <c r="B122" s="42">
        <v>119</v>
      </c>
      <c r="C122" s="45"/>
      <c r="D122" s="25"/>
      <c r="E122" s="25"/>
      <c r="F122" s="25"/>
      <c r="G122" s="99"/>
      <c r="H122" s="91"/>
      <c r="I122" s="36"/>
      <c r="J122" s="36"/>
      <c r="K122" s="156"/>
      <c r="L122" s="163">
        <f t="shared" si="7"/>
        <v>0</v>
      </c>
      <c r="M122" s="160" t="str">
        <f t="shared" si="5"/>
        <v>-</v>
      </c>
      <c r="N122" s="93"/>
      <c r="O122" s="94">
        <f t="shared" si="8"/>
        <v>3.1299999999999994</v>
      </c>
      <c r="P122" s="95" t="str">
        <f t="shared" si="6"/>
        <v>0</v>
      </c>
      <c r="Q122" s="96">
        <f t="shared" si="9"/>
        <v>1.5649999999999997</v>
      </c>
      <c r="R122" s="97"/>
      <c r="S122" s="98"/>
      <c r="T122" s="44"/>
      <c r="U122" s="53"/>
    </row>
    <row r="123" spans="2:21">
      <c r="B123" s="42">
        <v>120</v>
      </c>
      <c r="C123" s="45"/>
      <c r="D123" s="25"/>
      <c r="E123" s="25"/>
      <c r="F123" s="25"/>
      <c r="G123" s="99"/>
      <c r="H123" s="91"/>
      <c r="I123" s="36"/>
      <c r="J123" s="36"/>
      <c r="K123" s="156"/>
      <c r="L123" s="163">
        <f t="shared" si="7"/>
        <v>0</v>
      </c>
      <c r="M123" s="160" t="str">
        <f t="shared" si="5"/>
        <v>-</v>
      </c>
      <c r="N123" s="93"/>
      <c r="O123" s="94">
        <f t="shared" si="8"/>
        <v>3.1299999999999994</v>
      </c>
      <c r="P123" s="95" t="str">
        <f t="shared" si="6"/>
        <v>0</v>
      </c>
      <c r="Q123" s="96">
        <f t="shared" si="9"/>
        <v>1.5649999999999997</v>
      </c>
      <c r="R123" s="97"/>
      <c r="S123" s="98"/>
      <c r="T123" s="44"/>
      <c r="U123" s="53"/>
    </row>
    <row r="124" spans="2:21">
      <c r="B124" s="42">
        <v>121</v>
      </c>
      <c r="C124" s="45"/>
      <c r="D124" s="25"/>
      <c r="E124" s="25"/>
      <c r="F124" s="25"/>
      <c r="G124" s="99"/>
      <c r="H124" s="91"/>
      <c r="I124" s="36"/>
      <c r="J124" s="36"/>
      <c r="K124" s="156"/>
      <c r="L124" s="163">
        <f t="shared" si="7"/>
        <v>0</v>
      </c>
      <c r="M124" s="160" t="str">
        <f t="shared" si="5"/>
        <v>-</v>
      </c>
      <c r="N124" s="93"/>
      <c r="O124" s="94">
        <f t="shared" si="8"/>
        <v>3.1299999999999994</v>
      </c>
      <c r="P124" s="95" t="str">
        <f t="shared" si="6"/>
        <v>0</v>
      </c>
      <c r="Q124" s="96">
        <f t="shared" si="9"/>
        <v>1.5649999999999997</v>
      </c>
      <c r="R124" s="97"/>
      <c r="S124" s="98"/>
      <c r="T124" s="44"/>
      <c r="U124" s="53"/>
    </row>
    <row r="125" spans="2:21">
      <c r="B125" s="42">
        <v>122</v>
      </c>
      <c r="C125" s="45"/>
      <c r="D125" s="25"/>
      <c r="E125" s="25"/>
      <c r="F125" s="25"/>
      <c r="G125" s="99"/>
      <c r="H125" s="91"/>
      <c r="I125" s="36"/>
      <c r="J125" s="36"/>
      <c r="K125" s="156"/>
      <c r="L125" s="163">
        <f t="shared" si="7"/>
        <v>0</v>
      </c>
      <c r="M125" s="160" t="str">
        <f t="shared" si="5"/>
        <v>-</v>
      </c>
      <c r="N125" s="93"/>
      <c r="O125" s="94">
        <f t="shared" si="8"/>
        <v>3.1299999999999994</v>
      </c>
      <c r="P125" s="95" t="str">
        <f t="shared" si="6"/>
        <v>0</v>
      </c>
      <c r="Q125" s="96">
        <f t="shared" si="9"/>
        <v>1.5649999999999997</v>
      </c>
      <c r="R125" s="97"/>
      <c r="S125" s="98"/>
      <c r="T125" s="44"/>
      <c r="U125" s="53"/>
    </row>
    <row r="126" spans="2:21">
      <c r="B126" s="42">
        <v>123</v>
      </c>
      <c r="C126" s="45"/>
      <c r="D126" s="25"/>
      <c r="E126" s="25"/>
      <c r="F126" s="25"/>
      <c r="G126" s="99"/>
      <c r="H126" s="91"/>
      <c r="I126" s="36"/>
      <c r="J126" s="36"/>
      <c r="K126" s="156"/>
      <c r="L126" s="163">
        <f t="shared" si="7"/>
        <v>0</v>
      </c>
      <c r="M126" s="160" t="str">
        <f t="shared" si="5"/>
        <v>-</v>
      </c>
      <c r="N126" s="93"/>
      <c r="O126" s="94">
        <f t="shared" si="8"/>
        <v>3.1299999999999994</v>
      </c>
      <c r="P126" s="95" t="str">
        <f t="shared" si="6"/>
        <v>0</v>
      </c>
      <c r="Q126" s="96">
        <f t="shared" si="9"/>
        <v>1.5649999999999997</v>
      </c>
      <c r="R126" s="97"/>
      <c r="S126" s="98"/>
      <c r="T126" s="44"/>
      <c r="U126" s="53"/>
    </row>
    <row r="127" spans="2:21">
      <c r="B127" s="42">
        <v>124</v>
      </c>
      <c r="C127" s="45"/>
      <c r="D127" s="25"/>
      <c r="E127" s="25"/>
      <c r="F127" s="25"/>
      <c r="G127" s="99"/>
      <c r="H127" s="91"/>
      <c r="I127" s="36"/>
      <c r="J127" s="36"/>
      <c r="K127" s="156"/>
      <c r="L127" s="163">
        <f t="shared" si="7"/>
        <v>0</v>
      </c>
      <c r="M127" s="160" t="str">
        <f t="shared" si="5"/>
        <v>-</v>
      </c>
      <c r="N127" s="93"/>
      <c r="O127" s="94">
        <f t="shared" si="8"/>
        <v>3.1299999999999994</v>
      </c>
      <c r="P127" s="95" t="str">
        <f t="shared" si="6"/>
        <v>0</v>
      </c>
      <c r="Q127" s="96">
        <f t="shared" si="9"/>
        <v>1.5649999999999997</v>
      </c>
      <c r="R127" s="97"/>
      <c r="S127" s="98"/>
      <c r="T127" s="44"/>
      <c r="U127" s="53"/>
    </row>
    <row r="128" spans="2:21">
      <c r="B128" s="42">
        <v>125</v>
      </c>
      <c r="C128" s="45"/>
      <c r="D128" s="25"/>
      <c r="E128" s="25"/>
      <c r="F128" s="25"/>
      <c r="G128" s="99"/>
      <c r="H128" s="91"/>
      <c r="I128" s="36"/>
      <c r="J128" s="36"/>
      <c r="K128" s="156"/>
      <c r="L128" s="163">
        <f t="shared" si="7"/>
        <v>0</v>
      </c>
      <c r="M128" s="160" t="str">
        <f t="shared" si="5"/>
        <v>-</v>
      </c>
      <c r="N128" s="93"/>
      <c r="O128" s="94">
        <f t="shared" si="8"/>
        <v>3.1299999999999994</v>
      </c>
      <c r="P128" s="95" t="str">
        <f t="shared" si="6"/>
        <v>0</v>
      </c>
      <c r="Q128" s="96">
        <f t="shared" si="9"/>
        <v>1.5649999999999997</v>
      </c>
      <c r="R128" s="97"/>
      <c r="S128" s="98"/>
      <c r="T128" s="44"/>
      <c r="U128" s="53"/>
    </row>
    <row r="129" spans="2:21">
      <c r="B129" s="42">
        <v>126</v>
      </c>
      <c r="C129" s="45"/>
      <c r="D129" s="25"/>
      <c r="E129" s="25"/>
      <c r="F129" s="25"/>
      <c r="G129" s="99"/>
      <c r="H129" s="91"/>
      <c r="I129" s="36"/>
      <c r="J129" s="36"/>
      <c r="K129" s="156"/>
      <c r="L129" s="163">
        <f t="shared" si="7"/>
        <v>0</v>
      </c>
      <c r="M129" s="160" t="str">
        <f t="shared" si="5"/>
        <v>-</v>
      </c>
      <c r="N129" s="93"/>
      <c r="O129" s="94">
        <f t="shared" si="8"/>
        <v>3.1299999999999994</v>
      </c>
      <c r="P129" s="95" t="str">
        <f t="shared" si="6"/>
        <v>0</v>
      </c>
      <c r="Q129" s="96">
        <f t="shared" si="9"/>
        <v>1.5649999999999997</v>
      </c>
      <c r="R129" s="97"/>
      <c r="S129" s="98"/>
      <c r="T129" s="44"/>
      <c r="U129" s="53"/>
    </row>
    <row r="130" spans="2:21">
      <c r="B130" s="42">
        <v>127</v>
      </c>
      <c r="C130" s="45"/>
      <c r="D130" s="25"/>
      <c r="E130" s="25"/>
      <c r="F130" s="25"/>
      <c r="G130" s="99"/>
      <c r="H130" s="91"/>
      <c r="I130" s="36"/>
      <c r="J130" s="36"/>
      <c r="K130" s="156"/>
      <c r="L130" s="163">
        <f t="shared" si="7"/>
        <v>0</v>
      </c>
      <c r="M130" s="160" t="str">
        <f t="shared" si="5"/>
        <v>-</v>
      </c>
      <c r="N130" s="93"/>
      <c r="O130" s="94">
        <f t="shared" si="8"/>
        <v>3.1299999999999994</v>
      </c>
      <c r="P130" s="95" t="str">
        <f t="shared" si="6"/>
        <v>0</v>
      </c>
      <c r="Q130" s="96">
        <f t="shared" si="9"/>
        <v>1.5649999999999997</v>
      </c>
      <c r="R130" s="97"/>
      <c r="S130" s="98"/>
      <c r="T130" s="44"/>
      <c r="U130" s="53"/>
    </row>
    <row r="131" spans="2:21">
      <c r="B131" s="42">
        <v>128</v>
      </c>
      <c r="C131" s="45"/>
      <c r="D131" s="25"/>
      <c r="E131" s="25"/>
      <c r="F131" s="25"/>
      <c r="G131" s="99"/>
      <c r="H131" s="91"/>
      <c r="I131" s="36"/>
      <c r="J131" s="36"/>
      <c r="K131" s="156"/>
      <c r="L131" s="163">
        <f t="shared" si="7"/>
        <v>0</v>
      </c>
      <c r="M131" s="160" t="str">
        <f t="shared" si="5"/>
        <v>-</v>
      </c>
      <c r="N131" s="93"/>
      <c r="O131" s="94">
        <f t="shared" si="8"/>
        <v>3.1299999999999994</v>
      </c>
      <c r="P131" s="95" t="str">
        <f t="shared" si="6"/>
        <v>0</v>
      </c>
      <c r="Q131" s="96">
        <f t="shared" si="9"/>
        <v>1.5649999999999997</v>
      </c>
      <c r="R131" s="97"/>
      <c r="S131" s="98"/>
      <c r="T131" s="44"/>
      <c r="U131" s="53"/>
    </row>
    <row r="132" spans="2:21">
      <c r="B132" s="42">
        <v>129</v>
      </c>
      <c r="C132" s="45"/>
      <c r="D132" s="25"/>
      <c r="E132" s="25"/>
      <c r="F132" s="25"/>
      <c r="G132" s="99"/>
      <c r="H132" s="91"/>
      <c r="I132" s="36"/>
      <c r="J132" s="36"/>
      <c r="K132" s="156"/>
      <c r="L132" s="163">
        <f t="shared" si="7"/>
        <v>0</v>
      </c>
      <c r="M132" s="160" t="str">
        <f t="shared" ref="M132:M195" si="10">IFERROR((L132/G132)*100,"-")</f>
        <v>-</v>
      </c>
      <c r="N132" s="93"/>
      <c r="O132" s="94">
        <f t="shared" si="8"/>
        <v>3.1299999999999994</v>
      </c>
      <c r="P132" s="95" t="str">
        <f t="shared" ref="P132:P195" si="11">IFERROR(((N132/G132)*100),"0")</f>
        <v>0</v>
      </c>
      <c r="Q132" s="96">
        <f t="shared" si="9"/>
        <v>1.5649999999999997</v>
      </c>
      <c r="R132" s="97"/>
      <c r="S132" s="98"/>
      <c r="T132" s="44"/>
      <c r="U132" s="53"/>
    </row>
    <row r="133" spans="2:21">
      <c r="B133" s="42">
        <v>130</v>
      </c>
      <c r="C133" s="45"/>
      <c r="D133" s="25"/>
      <c r="E133" s="25"/>
      <c r="F133" s="25"/>
      <c r="G133" s="99"/>
      <c r="H133" s="91"/>
      <c r="I133" s="36"/>
      <c r="J133" s="36"/>
      <c r="K133" s="156"/>
      <c r="L133" s="163">
        <f t="shared" ref="L133:L196" si="12">K133+I133</f>
        <v>0</v>
      </c>
      <c r="M133" s="160" t="str">
        <f t="shared" si="10"/>
        <v>-</v>
      </c>
      <c r="N133" s="93"/>
      <c r="O133" s="94">
        <f t="shared" si="8"/>
        <v>3.1299999999999994</v>
      </c>
      <c r="P133" s="95" t="str">
        <f t="shared" si="11"/>
        <v>0</v>
      </c>
      <c r="Q133" s="96">
        <f t="shared" si="9"/>
        <v>1.5649999999999997</v>
      </c>
      <c r="R133" s="97"/>
      <c r="S133" s="98"/>
      <c r="T133" s="44"/>
      <c r="U133" s="53"/>
    </row>
    <row r="134" spans="2:21">
      <c r="B134" s="42">
        <v>131</v>
      </c>
      <c r="C134" s="45"/>
      <c r="D134" s="25"/>
      <c r="E134" s="25"/>
      <c r="F134" s="25"/>
      <c r="G134" s="99"/>
      <c r="H134" s="91"/>
      <c r="I134" s="36"/>
      <c r="J134" s="36"/>
      <c r="K134" s="156"/>
      <c r="L134" s="163">
        <f t="shared" si="12"/>
        <v>0</v>
      </c>
      <c r="M134" s="160" t="str">
        <f t="shared" si="10"/>
        <v>-</v>
      </c>
      <c r="N134" s="93"/>
      <c r="O134" s="94">
        <f t="shared" ref="O134:O197" si="13">N134+O133</f>
        <v>3.1299999999999994</v>
      </c>
      <c r="P134" s="95" t="str">
        <f t="shared" si="11"/>
        <v>0</v>
      </c>
      <c r="Q134" s="96">
        <f t="shared" ref="Q134:Q197" si="14">P134+Q133</f>
        <v>1.5649999999999997</v>
      </c>
      <c r="R134" s="97"/>
      <c r="S134" s="98"/>
      <c r="T134" s="44"/>
      <c r="U134" s="53"/>
    </row>
    <row r="135" spans="2:21">
      <c r="B135" s="42">
        <v>132</v>
      </c>
      <c r="C135" s="45"/>
      <c r="D135" s="25"/>
      <c r="E135" s="25"/>
      <c r="F135" s="25"/>
      <c r="G135" s="99"/>
      <c r="H135" s="91"/>
      <c r="I135" s="36"/>
      <c r="J135" s="36"/>
      <c r="K135" s="156"/>
      <c r="L135" s="163">
        <f t="shared" si="12"/>
        <v>0</v>
      </c>
      <c r="M135" s="160" t="str">
        <f t="shared" si="10"/>
        <v>-</v>
      </c>
      <c r="N135" s="93"/>
      <c r="O135" s="94">
        <f t="shared" si="13"/>
        <v>3.1299999999999994</v>
      </c>
      <c r="P135" s="95" t="str">
        <f t="shared" si="11"/>
        <v>0</v>
      </c>
      <c r="Q135" s="96">
        <f t="shared" si="14"/>
        <v>1.5649999999999997</v>
      </c>
      <c r="R135" s="97"/>
      <c r="S135" s="98"/>
      <c r="T135" s="44"/>
      <c r="U135" s="53"/>
    </row>
    <row r="136" spans="2:21">
      <c r="B136" s="42">
        <v>133</v>
      </c>
      <c r="C136" s="45"/>
      <c r="D136" s="25"/>
      <c r="E136" s="25"/>
      <c r="F136" s="25"/>
      <c r="G136" s="99"/>
      <c r="H136" s="91"/>
      <c r="I136" s="36"/>
      <c r="J136" s="36"/>
      <c r="K136" s="156"/>
      <c r="L136" s="163">
        <f t="shared" si="12"/>
        <v>0</v>
      </c>
      <c r="M136" s="160" t="str">
        <f t="shared" si="10"/>
        <v>-</v>
      </c>
      <c r="N136" s="93"/>
      <c r="O136" s="94">
        <f t="shared" si="13"/>
        <v>3.1299999999999994</v>
      </c>
      <c r="P136" s="95" t="str">
        <f t="shared" si="11"/>
        <v>0</v>
      </c>
      <c r="Q136" s="96">
        <f t="shared" si="14"/>
        <v>1.5649999999999997</v>
      </c>
      <c r="R136" s="97"/>
      <c r="S136" s="98"/>
      <c r="T136" s="44"/>
      <c r="U136" s="53"/>
    </row>
    <row r="137" spans="2:21">
      <c r="B137" s="42">
        <v>134</v>
      </c>
      <c r="C137" s="45"/>
      <c r="D137" s="25"/>
      <c r="E137" s="25"/>
      <c r="F137" s="25"/>
      <c r="G137" s="99"/>
      <c r="H137" s="91"/>
      <c r="I137" s="36"/>
      <c r="J137" s="36"/>
      <c r="K137" s="156"/>
      <c r="L137" s="163">
        <f t="shared" si="12"/>
        <v>0</v>
      </c>
      <c r="M137" s="160" t="str">
        <f t="shared" si="10"/>
        <v>-</v>
      </c>
      <c r="N137" s="93"/>
      <c r="O137" s="94">
        <f t="shared" si="13"/>
        <v>3.1299999999999994</v>
      </c>
      <c r="P137" s="95" t="str">
        <f t="shared" si="11"/>
        <v>0</v>
      </c>
      <c r="Q137" s="96">
        <f t="shared" si="14"/>
        <v>1.5649999999999997</v>
      </c>
      <c r="R137" s="97"/>
      <c r="S137" s="98"/>
      <c r="T137" s="44"/>
      <c r="U137" s="53"/>
    </row>
    <row r="138" spans="2:21">
      <c r="B138" s="42">
        <v>135</v>
      </c>
      <c r="C138" s="45"/>
      <c r="D138" s="25"/>
      <c r="E138" s="25"/>
      <c r="F138" s="25"/>
      <c r="G138" s="99"/>
      <c r="H138" s="91"/>
      <c r="I138" s="36"/>
      <c r="J138" s="36"/>
      <c r="K138" s="156"/>
      <c r="L138" s="163">
        <f t="shared" si="12"/>
        <v>0</v>
      </c>
      <c r="M138" s="160" t="str">
        <f t="shared" si="10"/>
        <v>-</v>
      </c>
      <c r="N138" s="93"/>
      <c r="O138" s="94">
        <f t="shared" si="13"/>
        <v>3.1299999999999994</v>
      </c>
      <c r="P138" s="95" t="str">
        <f t="shared" si="11"/>
        <v>0</v>
      </c>
      <c r="Q138" s="96">
        <f t="shared" si="14"/>
        <v>1.5649999999999997</v>
      </c>
      <c r="R138" s="97"/>
      <c r="S138" s="98"/>
      <c r="T138" s="44"/>
      <c r="U138" s="53"/>
    </row>
    <row r="139" spans="2:21">
      <c r="B139" s="42">
        <v>136</v>
      </c>
      <c r="C139" s="45"/>
      <c r="D139" s="25"/>
      <c r="E139" s="25"/>
      <c r="F139" s="25"/>
      <c r="G139" s="99"/>
      <c r="H139" s="91"/>
      <c r="I139" s="36"/>
      <c r="J139" s="36"/>
      <c r="K139" s="156"/>
      <c r="L139" s="163">
        <f t="shared" si="12"/>
        <v>0</v>
      </c>
      <c r="M139" s="160" t="str">
        <f t="shared" si="10"/>
        <v>-</v>
      </c>
      <c r="N139" s="93"/>
      <c r="O139" s="94">
        <f t="shared" si="13"/>
        <v>3.1299999999999994</v>
      </c>
      <c r="P139" s="95" t="str">
        <f t="shared" si="11"/>
        <v>0</v>
      </c>
      <c r="Q139" s="96">
        <f t="shared" si="14"/>
        <v>1.5649999999999997</v>
      </c>
      <c r="R139" s="97"/>
      <c r="S139" s="98"/>
      <c r="T139" s="44"/>
      <c r="U139" s="53"/>
    </row>
    <row r="140" spans="2:21">
      <c r="B140" s="42">
        <v>137</v>
      </c>
      <c r="C140" s="45"/>
      <c r="D140" s="25"/>
      <c r="E140" s="25"/>
      <c r="F140" s="25"/>
      <c r="G140" s="99"/>
      <c r="H140" s="91"/>
      <c r="I140" s="36"/>
      <c r="J140" s="36"/>
      <c r="K140" s="156"/>
      <c r="L140" s="163">
        <f t="shared" si="12"/>
        <v>0</v>
      </c>
      <c r="M140" s="160" t="str">
        <f t="shared" si="10"/>
        <v>-</v>
      </c>
      <c r="N140" s="93"/>
      <c r="O140" s="94">
        <f t="shared" si="13"/>
        <v>3.1299999999999994</v>
      </c>
      <c r="P140" s="95" t="str">
        <f t="shared" si="11"/>
        <v>0</v>
      </c>
      <c r="Q140" s="96">
        <f t="shared" si="14"/>
        <v>1.5649999999999997</v>
      </c>
      <c r="R140" s="97"/>
      <c r="S140" s="98"/>
      <c r="T140" s="44"/>
      <c r="U140" s="53"/>
    </row>
    <row r="141" spans="2:21">
      <c r="B141" s="42">
        <v>138</v>
      </c>
      <c r="C141" s="45"/>
      <c r="D141" s="25"/>
      <c r="E141" s="25"/>
      <c r="F141" s="25"/>
      <c r="G141" s="99"/>
      <c r="H141" s="91"/>
      <c r="I141" s="36"/>
      <c r="J141" s="36"/>
      <c r="K141" s="156"/>
      <c r="L141" s="163">
        <f t="shared" si="12"/>
        <v>0</v>
      </c>
      <c r="M141" s="160" t="str">
        <f t="shared" si="10"/>
        <v>-</v>
      </c>
      <c r="N141" s="93"/>
      <c r="O141" s="94">
        <f t="shared" si="13"/>
        <v>3.1299999999999994</v>
      </c>
      <c r="P141" s="95" t="str">
        <f t="shared" si="11"/>
        <v>0</v>
      </c>
      <c r="Q141" s="96">
        <f t="shared" si="14"/>
        <v>1.5649999999999997</v>
      </c>
      <c r="R141" s="97"/>
      <c r="S141" s="98"/>
      <c r="T141" s="44"/>
      <c r="U141" s="53"/>
    </row>
    <row r="142" spans="2:21">
      <c r="B142" s="42">
        <v>139</v>
      </c>
      <c r="C142" s="45"/>
      <c r="D142" s="25"/>
      <c r="E142" s="25"/>
      <c r="F142" s="25"/>
      <c r="G142" s="99"/>
      <c r="H142" s="91"/>
      <c r="I142" s="36"/>
      <c r="J142" s="36"/>
      <c r="K142" s="156"/>
      <c r="L142" s="163">
        <f t="shared" si="12"/>
        <v>0</v>
      </c>
      <c r="M142" s="160" t="str">
        <f t="shared" si="10"/>
        <v>-</v>
      </c>
      <c r="N142" s="93"/>
      <c r="O142" s="94">
        <f t="shared" si="13"/>
        <v>3.1299999999999994</v>
      </c>
      <c r="P142" s="95" t="str">
        <f t="shared" si="11"/>
        <v>0</v>
      </c>
      <c r="Q142" s="96">
        <f t="shared" si="14"/>
        <v>1.5649999999999997</v>
      </c>
      <c r="R142" s="97"/>
      <c r="S142" s="98"/>
      <c r="T142" s="44"/>
      <c r="U142" s="53"/>
    </row>
    <row r="143" spans="2:21">
      <c r="B143" s="42">
        <v>140</v>
      </c>
      <c r="C143" s="45"/>
      <c r="D143" s="25"/>
      <c r="E143" s="25"/>
      <c r="F143" s="25"/>
      <c r="G143" s="99"/>
      <c r="H143" s="91"/>
      <c r="I143" s="36"/>
      <c r="J143" s="36"/>
      <c r="K143" s="156"/>
      <c r="L143" s="163">
        <f t="shared" si="12"/>
        <v>0</v>
      </c>
      <c r="M143" s="160" t="str">
        <f t="shared" si="10"/>
        <v>-</v>
      </c>
      <c r="N143" s="93"/>
      <c r="O143" s="94">
        <f t="shared" si="13"/>
        <v>3.1299999999999994</v>
      </c>
      <c r="P143" s="95" t="str">
        <f t="shared" si="11"/>
        <v>0</v>
      </c>
      <c r="Q143" s="96">
        <f t="shared" si="14"/>
        <v>1.5649999999999997</v>
      </c>
      <c r="R143" s="97"/>
      <c r="S143" s="98"/>
      <c r="T143" s="44"/>
      <c r="U143" s="53"/>
    </row>
    <row r="144" spans="2:21">
      <c r="B144" s="42">
        <v>141</v>
      </c>
      <c r="C144" s="45"/>
      <c r="D144" s="25"/>
      <c r="E144" s="25"/>
      <c r="F144" s="25"/>
      <c r="G144" s="99"/>
      <c r="H144" s="91"/>
      <c r="I144" s="36"/>
      <c r="J144" s="36"/>
      <c r="K144" s="156"/>
      <c r="L144" s="163">
        <f t="shared" si="12"/>
        <v>0</v>
      </c>
      <c r="M144" s="160" t="str">
        <f t="shared" si="10"/>
        <v>-</v>
      </c>
      <c r="N144" s="93"/>
      <c r="O144" s="94">
        <f t="shared" si="13"/>
        <v>3.1299999999999994</v>
      </c>
      <c r="P144" s="95" t="str">
        <f t="shared" si="11"/>
        <v>0</v>
      </c>
      <c r="Q144" s="96">
        <f t="shared" si="14"/>
        <v>1.5649999999999997</v>
      </c>
      <c r="R144" s="97"/>
      <c r="S144" s="98"/>
      <c r="T144" s="44"/>
      <c r="U144" s="53"/>
    </row>
    <row r="145" spans="2:21">
      <c r="B145" s="42">
        <v>142</v>
      </c>
      <c r="C145" s="45"/>
      <c r="D145" s="25"/>
      <c r="E145" s="25"/>
      <c r="F145" s="25"/>
      <c r="G145" s="99"/>
      <c r="H145" s="91"/>
      <c r="I145" s="36"/>
      <c r="J145" s="36"/>
      <c r="K145" s="156"/>
      <c r="L145" s="163">
        <f t="shared" si="12"/>
        <v>0</v>
      </c>
      <c r="M145" s="160" t="str">
        <f t="shared" si="10"/>
        <v>-</v>
      </c>
      <c r="N145" s="93"/>
      <c r="O145" s="94">
        <f t="shared" si="13"/>
        <v>3.1299999999999994</v>
      </c>
      <c r="P145" s="95" t="str">
        <f t="shared" si="11"/>
        <v>0</v>
      </c>
      <c r="Q145" s="96">
        <f t="shared" si="14"/>
        <v>1.5649999999999997</v>
      </c>
      <c r="R145" s="97"/>
      <c r="S145" s="98"/>
      <c r="T145" s="44"/>
      <c r="U145" s="53"/>
    </row>
    <row r="146" spans="2:21">
      <c r="B146" s="42">
        <v>143</v>
      </c>
      <c r="C146" s="45"/>
      <c r="D146" s="25"/>
      <c r="E146" s="25"/>
      <c r="F146" s="25"/>
      <c r="G146" s="99"/>
      <c r="H146" s="91"/>
      <c r="I146" s="36"/>
      <c r="J146" s="36"/>
      <c r="K146" s="156"/>
      <c r="L146" s="163">
        <f t="shared" si="12"/>
        <v>0</v>
      </c>
      <c r="M146" s="160" t="str">
        <f t="shared" si="10"/>
        <v>-</v>
      </c>
      <c r="N146" s="93"/>
      <c r="O146" s="94">
        <f t="shared" si="13"/>
        <v>3.1299999999999994</v>
      </c>
      <c r="P146" s="95" t="str">
        <f t="shared" si="11"/>
        <v>0</v>
      </c>
      <c r="Q146" s="96">
        <f t="shared" si="14"/>
        <v>1.5649999999999997</v>
      </c>
      <c r="R146" s="97"/>
      <c r="S146" s="98"/>
      <c r="T146" s="44"/>
      <c r="U146" s="53"/>
    </row>
    <row r="147" spans="2:21">
      <c r="B147" s="42">
        <v>144</v>
      </c>
      <c r="C147" s="45"/>
      <c r="D147" s="25"/>
      <c r="E147" s="25"/>
      <c r="F147" s="25"/>
      <c r="G147" s="99"/>
      <c r="H147" s="91"/>
      <c r="I147" s="36"/>
      <c r="J147" s="36"/>
      <c r="K147" s="156"/>
      <c r="L147" s="163">
        <f t="shared" si="12"/>
        <v>0</v>
      </c>
      <c r="M147" s="160" t="str">
        <f t="shared" si="10"/>
        <v>-</v>
      </c>
      <c r="N147" s="93"/>
      <c r="O147" s="94">
        <f t="shared" si="13"/>
        <v>3.1299999999999994</v>
      </c>
      <c r="P147" s="95" t="str">
        <f t="shared" si="11"/>
        <v>0</v>
      </c>
      <c r="Q147" s="96">
        <f t="shared" si="14"/>
        <v>1.5649999999999997</v>
      </c>
      <c r="R147" s="97"/>
      <c r="S147" s="98"/>
      <c r="T147" s="44"/>
      <c r="U147" s="53"/>
    </row>
    <row r="148" spans="2:21">
      <c r="B148" s="42">
        <v>145</v>
      </c>
      <c r="C148" s="45"/>
      <c r="D148" s="25"/>
      <c r="E148" s="25"/>
      <c r="F148" s="25"/>
      <c r="G148" s="99"/>
      <c r="H148" s="91"/>
      <c r="I148" s="36"/>
      <c r="J148" s="36"/>
      <c r="K148" s="156"/>
      <c r="L148" s="163">
        <f t="shared" si="12"/>
        <v>0</v>
      </c>
      <c r="M148" s="160" t="str">
        <f t="shared" si="10"/>
        <v>-</v>
      </c>
      <c r="N148" s="93"/>
      <c r="O148" s="94">
        <f t="shared" si="13"/>
        <v>3.1299999999999994</v>
      </c>
      <c r="P148" s="95" t="str">
        <f t="shared" si="11"/>
        <v>0</v>
      </c>
      <c r="Q148" s="96">
        <f t="shared" si="14"/>
        <v>1.5649999999999997</v>
      </c>
      <c r="R148" s="97"/>
      <c r="S148" s="98"/>
      <c r="T148" s="44"/>
      <c r="U148" s="53"/>
    </row>
    <row r="149" spans="2:21">
      <c r="B149" s="42">
        <v>146</v>
      </c>
      <c r="C149" s="45"/>
      <c r="D149" s="25"/>
      <c r="E149" s="25"/>
      <c r="F149" s="25"/>
      <c r="G149" s="99"/>
      <c r="H149" s="91"/>
      <c r="I149" s="36"/>
      <c r="J149" s="36"/>
      <c r="K149" s="156"/>
      <c r="L149" s="163">
        <f t="shared" si="12"/>
        <v>0</v>
      </c>
      <c r="M149" s="160" t="str">
        <f t="shared" si="10"/>
        <v>-</v>
      </c>
      <c r="N149" s="93"/>
      <c r="O149" s="94">
        <f t="shared" si="13"/>
        <v>3.1299999999999994</v>
      </c>
      <c r="P149" s="95" t="str">
        <f t="shared" si="11"/>
        <v>0</v>
      </c>
      <c r="Q149" s="96">
        <f t="shared" si="14"/>
        <v>1.5649999999999997</v>
      </c>
      <c r="R149" s="97"/>
      <c r="S149" s="98"/>
      <c r="T149" s="44"/>
      <c r="U149" s="53"/>
    </row>
    <row r="150" spans="2:21">
      <c r="B150" s="42">
        <v>147</v>
      </c>
      <c r="C150" s="45"/>
      <c r="D150" s="25"/>
      <c r="E150" s="25"/>
      <c r="F150" s="25"/>
      <c r="G150" s="99"/>
      <c r="H150" s="91"/>
      <c r="I150" s="36"/>
      <c r="J150" s="36"/>
      <c r="K150" s="156"/>
      <c r="L150" s="163">
        <f t="shared" si="12"/>
        <v>0</v>
      </c>
      <c r="M150" s="160" t="str">
        <f t="shared" si="10"/>
        <v>-</v>
      </c>
      <c r="N150" s="93"/>
      <c r="O150" s="94">
        <f t="shared" si="13"/>
        <v>3.1299999999999994</v>
      </c>
      <c r="P150" s="95" t="str">
        <f t="shared" si="11"/>
        <v>0</v>
      </c>
      <c r="Q150" s="96">
        <f t="shared" si="14"/>
        <v>1.5649999999999997</v>
      </c>
      <c r="R150" s="97"/>
      <c r="S150" s="98"/>
      <c r="T150" s="44"/>
      <c r="U150" s="53"/>
    </row>
    <row r="151" spans="2:21">
      <c r="B151" s="42">
        <v>148</v>
      </c>
      <c r="C151" s="45"/>
      <c r="D151" s="25"/>
      <c r="E151" s="25"/>
      <c r="F151" s="25"/>
      <c r="G151" s="99"/>
      <c r="H151" s="91"/>
      <c r="I151" s="36"/>
      <c r="J151" s="36"/>
      <c r="K151" s="156"/>
      <c r="L151" s="163">
        <f t="shared" si="12"/>
        <v>0</v>
      </c>
      <c r="M151" s="160" t="str">
        <f t="shared" si="10"/>
        <v>-</v>
      </c>
      <c r="N151" s="93"/>
      <c r="O151" s="94">
        <f t="shared" si="13"/>
        <v>3.1299999999999994</v>
      </c>
      <c r="P151" s="95" t="str">
        <f t="shared" si="11"/>
        <v>0</v>
      </c>
      <c r="Q151" s="96">
        <f t="shared" si="14"/>
        <v>1.5649999999999997</v>
      </c>
      <c r="R151" s="97"/>
      <c r="S151" s="98"/>
      <c r="T151" s="44"/>
      <c r="U151" s="53"/>
    </row>
    <row r="152" spans="2:21">
      <c r="B152" s="42">
        <v>149</v>
      </c>
      <c r="C152" s="45"/>
      <c r="D152" s="25"/>
      <c r="E152" s="25"/>
      <c r="F152" s="25"/>
      <c r="G152" s="99"/>
      <c r="H152" s="91"/>
      <c r="I152" s="36"/>
      <c r="J152" s="36"/>
      <c r="K152" s="156"/>
      <c r="L152" s="163">
        <f t="shared" si="12"/>
        <v>0</v>
      </c>
      <c r="M152" s="160" t="str">
        <f t="shared" si="10"/>
        <v>-</v>
      </c>
      <c r="N152" s="93"/>
      <c r="O152" s="94">
        <f t="shared" si="13"/>
        <v>3.1299999999999994</v>
      </c>
      <c r="P152" s="95" t="str">
        <f t="shared" si="11"/>
        <v>0</v>
      </c>
      <c r="Q152" s="96">
        <f t="shared" si="14"/>
        <v>1.5649999999999997</v>
      </c>
      <c r="R152" s="97"/>
      <c r="S152" s="98"/>
      <c r="T152" s="44"/>
      <c r="U152" s="53"/>
    </row>
    <row r="153" spans="2:21">
      <c r="B153" s="42">
        <v>150</v>
      </c>
      <c r="C153" s="45"/>
      <c r="D153" s="25"/>
      <c r="E153" s="25"/>
      <c r="F153" s="25"/>
      <c r="G153" s="99"/>
      <c r="H153" s="91"/>
      <c r="I153" s="36"/>
      <c r="J153" s="36"/>
      <c r="K153" s="156"/>
      <c r="L153" s="163">
        <f t="shared" si="12"/>
        <v>0</v>
      </c>
      <c r="M153" s="160" t="str">
        <f t="shared" si="10"/>
        <v>-</v>
      </c>
      <c r="N153" s="93"/>
      <c r="O153" s="94">
        <f t="shared" si="13"/>
        <v>3.1299999999999994</v>
      </c>
      <c r="P153" s="95" t="str">
        <f t="shared" si="11"/>
        <v>0</v>
      </c>
      <c r="Q153" s="96">
        <f t="shared" si="14"/>
        <v>1.5649999999999997</v>
      </c>
      <c r="R153" s="97"/>
      <c r="S153" s="98"/>
      <c r="T153" s="44"/>
      <c r="U153" s="53"/>
    </row>
    <row r="154" spans="2:21">
      <c r="B154" s="42">
        <v>151</v>
      </c>
      <c r="C154" s="45"/>
      <c r="D154" s="25"/>
      <c r="E154" s="25"/>
      <c r="F154" s="25"/>
      <c r="G154" s="99"/>
      <c r="H154" s="91"/>
      <c r="I154" s="36"/>
      <c r="J154" s="36"/>
      <c r="K154" s="156"/>
      <c r="L154" s="163">
        <f t="shared" si="12"/>
        <v>0</v>
      </c>
      <c r="M154" s="160" t="str">
        <f t="shared" si="10"/>
        <v>-</v>
      </c>
      <c r="N154" s="93"/>
      <c r="O154" s="94">
        <f t="shared" si="13"/>
        <v>3.1299999999999994</v>
      </c>
      <c r="P154" s="95" t="str">
        <f t="shared" si="11"/>
        <v>0</v>
      </c>
      <c r="Q154" s="96">
        <f t="shared" si="14"/>
        <v>1.5649999999999997</v>
      </c>
      <c r="R154" s="97"/>
      <c r="S154" s="98"/>
      <c r="T154" s="44"/>
      <c r="U154" s="53"/>
    </row>
    <row r="155" spans="2:21">
      <c r="B155" s="42">
        <v>152</v>
      </c>
      <c r="C155" s="45"/>
      <c r="D155" s="25"/>
      <c r="E155" s="25"/>
      <c r="F155" s="25"/>
      <c r="G155" s="99"/>
      <c r="H155" s="91"/>
      <c r="I155" s="36"/>
      <c r="J155" s="36"/>
      <c r="K155" s="156"/>
      <c r="L155" s="163">
        <f t="shared" si="12"/>
        <v>0</v>
      </c>
      <c r="M155" s="160" t="str">
        <f t="shared" si="10"/>
        <v>-</v>
      </c>
      <c r="N155" s="93"/>
      <c r="O155" s="94">
        <f t="shared" si="13"/>
        <v>3.1299999999999994</v>
      </c>
      <c r="P155" s="95" t="str">
        <f t="shared" si="11"/>
        <v>0</v>
      </c>
      <c r="Q155" s="96">
        <f t="shared" si="14"/>
        <v>1.5649999999999997</v>
      </c>
      <c r="R155" s="97"/>
      <c r="S155" s="98"/>
      <c r="T155" s="44"/>
      <c r="U155" s="53"/>
    </row>
    <row r="156" spans="2:21">
      <c r="B156" s="42">
        <v>153</v>
      </c>
      <c r="C156" s="45"/>
      <c r="D156" s="25"/>
      <c r="E156" s="25"/>
      <c r="F156" s="25"/>
      <c r="G156" s="99"/>
      <c r="H156" s="91"/>
      <c r="I156" s="36"/>
      <c r="J156" s="36"/>
      <c r="K156" s="156"/>
      <c r="L156" s="163">
        <f t="shared" si="12"/>
        <v>0</v>
      </c>
      <c r="M156" s="160" t="str">
        <f t="shared" si="10"/>
        <v>-</v>
      </c>
      <c r="N156" s="93"/>
      <c r="O156" s="94">
        <f t="shared" si="13"/>
        <v>3.1299999999999994</v>
      </c>
      <c r="P156" s="95" t="str">
        <f t="shared" si="11"/>
        <v>0</v>
      </c>
      <c r="Q156" s="96">
        <f t="shared" si="14"/>
        <v>1.5649999999999997</v>
      </c>
      <c r="R156" s="97"/>
      <c r="S156" s="98"/>
      <c r="T156" s="44"/>
      <c r="U156" s="53"/>
    </row>
    <row r="157" spans="2:21">
      <c r="B157" s="42">
        <v>154</v>
      </c>
      <c r="C157" s="45"/>
      <c r="D157" s="25"/>
      <c r="E157" s="25"/>
      <c r="F157" s="25"/>
      <c r="G157" s="99"/>
      <c r="H157" s="91"/>
      <c r="I157" s="36"/>
      <c r="J157" s="36"/>
      <c r="K157" s="156"/>
      <c r="L157" s="163">
        <f t="shared" si="12"/>
        <v>0</v>
      </c>
      <c r="M157" s="160" t="str">
        <f t="shared" si="10"/>
        <v>-</v>
      </c>
      <c r="N157" s="93"/>
      <c r="O157" s="94">
        <f t="shared" si="13"/>
        <v>3.1299999999999994</v>
      </c>
      <c r="P157" s="95" t="str">
        <f t="shared" si="11"/>
        <v>0</v>
      </c>
      <c r="Q157" s="96">
        <f t="shared" si="14"/>
        <v>1.5649999999999997</v>
      </c>
      <c r="R157" s="97"/>
      <c r="S157" s="98"/>
      <c r="T157" s="44"/>
      <c r="U157" s="53"/>
    </row>
    <row r="158" spans="2:21">
      <c r="B158" s="42">
        <v>155</v>
      </c>
      <c r="C158" s="45"/>
      <c r="D158" s="25"/>
      <c r="E158" s="25"/>
      <c r="F158" s="25"/>
      <c r="G158" s="99"/>
      <c r="H158" s="91"/>
      <c r="I158" s="36"/>
      <c r="J158" s="36"/>
      <c r="K158" s="156"/>
      <c r="L158" s="163">
        <f t="shared" si="12"/>
        <v>0</v>
      </c>
      <c r="M158" s="160" t="str">
        <f t="shared" si="10"/>
        <v>-</v>
      </c>
      <c r="N158" s="93"/>
      <c r="O158" s="94">
        <f t="shared" si="13"/>
        <v>3.1299999999999994</v>
      </c>
      <c r="P158" s="95" t="str">
        <f t="shared" si="11"/>
        <v>0</v>
      </c>
      <c r="Q158" s="96">
        <f t="shared" si="14"/>
        <v>1.5649999999999997</v>
      </c>
      <c r="R158" s="97"/>
      <c r="S158" s="98"/>
      <c r="T158" s="44"/>
      <c r="U158" s="53"/>
    </row>
    <row r="159" spans="2:21">
      <c r="B159" s="42">
        <v>156</v>
      </c>
      <c r="C159" s="45"/>
      <c r="D159" s="25"/>
      <c r="E159" s="25"/>
      <c r="F159" s="25"/>
      <c r="G159" s="99"/>
      <c r="H159" s="91"/>
      <c r="I159" s="36"/>
      <c r="J159" s="36"/>
      <c r="K159" s="156"/>
      <c r="L159" s="163">
        <f t="shared" si="12"/>
        <v>0</v>
      </c>
      <c r="M159" s="160" t="str">
        <f t="shared" si="10"/>
        <v>-</v>
      </c>
      <c r="N159" s="93"/>
      <c r="O159" s="94">
        <f t="shared" si="13"/>
        <v>3.1299999999999994</v>
      </c>
      <c r="P159" s="95" t="str">
        <f t="shared" si="11"/>
        <v>0</v>
      </c>
      <c r="Q159" s="96">
        <f t="shared" si="14"/>
        <v>1.5649999999999997</v>
      </c>
      <c r="R159" s="97"/>
      <c r="S159" s="98"/>
      <c r="T159" s="44"/>
      <c r="U159" s="53"/>
    </row>
    <row r="160" spans="2:21">
      <c r="B160" s="42">
        <v>157</v>
      </c>
      <c r="C160" s="45"/>
      <c r="D160" s="25"/>
      <c r="E160" s="25"/>
      <c r="F160" s="25"/>
      <c r="G160" s="99"/>
      <c r="H160" s="91"/>
      <c r="I160" s="36"/>
      <c r="J160" s="36"/>
      <c r="K160" s="156"/>
      <c r="L160" s="163">
        <f t="shared" si="12"/>
        <v>0</v>
      </c>
      <c r="M160" s="160" t="str">
        <f t="shared" si="10"/>
        <v>-</v>
      </c>
      <c r="N160" s="93"/>
      <c r="O160" s="94">
        <f t="shared" si="13"/>
        <v>3.1299999999999994</v>
      </c>
      <c r="P160" s="95" t="str">
        <f t="shared" si="11"/>
        <v>0</v>
      </c>
      <c r="Q160" s="96">
        <f t="shared" si="14"/>
        <v>1.5649999999999997</v>
      </c>
      <c r="R160" s="97"/>
      <c r="S160" s="98"/>
      <c r="T160" s="44"/>
      <c r="U160" s="53"/>
    </row>
    <row r="161" spans="2:21">
      <c r="B161" s="42">
        <v>158</v>
      </c>
      <c r="C161" s="45"/>
      <c r="D161" s="25"/>
      <c r="E161" s="25"/>
      <c r="F161" s="25"/>
      <c r="G161" s="99"/>
      <c r="H161" s="91"/>
      <c r="I161" s="36"/>
      <c r="J161" s="36"/>
      <c r="K161" s="156"/>
      <c r="L161" s="163">
        <f t="shared" si="12"/>
        <v>0</v>
      </c>
      <c r="M161" s="160" t="str">
        <f t="shared" si="10"/>
        <v>-</v>
      </c>
      <c r="N161" s="93"/>
      <c r="O161" s="94">
        <f t="shared" si="13"/>
        <v>3.1299999999999994</v>
      </c>
      <c r="P161" s="95" t="str">
        <f t="shared" si="11"/>
        <v>0</v>
      </c>
      <c r="Q161" s="96">
        <f t="shared" si="14"/>
        <v>1.5649999999999997</v>
      </c>
      <c r="R161" s="97"/>
      <c r="S161" s="98"/>
      <c r="T161" s="44"/>
      <c r="U161" s="53"/>
    </row>
    <row r="162" spans="2:21">
      <c r="B162" s="42">
        <v>159</v>
      </c>
      <c r="C162" s="45"/>
      <c r="D162" s="25"/>
      <c r="E162" s="25"/>
      <c r="F162" s="25"/>
      <c r="G162" s="99"/>
      <c r="H162" s="91"/>
      <c r="I162" s="36"/>
      <c r="J162" s="36"/>
      <c r="K162" s="156"/>
      <c r="L162" s="163">
        <f t="shared" si="12"/>
        <v>0</v>
      </c>
      <c r="M162" s="160" t="str">
        <f t="shared" si="10"/>
        <v>-</v>
      </c>
      <c r="N162" s="93"/>
      <c r="O162" s="94">
        <f t="shared" si="13"/>
        <v>3.1299999999999994</v>
      </c>
      <c r="P162" s="95" t="str">
        <f t="shared" si="11"/>
        <v>0</v>
      </c>
      <c r="Q162" s="96">
        <f t="shared" si="14"/>
        <v>1.5649999999999997</v>
      </c>
      <c r="R162" s="97"/>
      <c r="S162" s="98"/>
      <c r="T162" s="44"/>
      <c r="U162" s="53"/>
    </row>
    <row r="163" spans="2:21">
      <c r="B163" s="42">
        <v>160</v>
      </c>
      <c r="C163" s="45"/>
      <c r="D163" s="25"/>
      <c r="E163" s="25"/>
      <c r="F163" s="25"/>
      <c r="G163" s="99"/>
      <c r="H163" s="91"/>
      <c r="I163" s="36"/>
      <c r="J163" s="36"/>
      <c r="K163" s="156"/>
      <c r="L163" s="163">
        <f t="shared" si="12"/>
        <v>0</v>
      </c>
      <c r="M163" s="160" t="str">
        <f t="shared" si="10"/>
        <v>-</v>
      </c>
      <c r="N163" s="93"/>
      <c r="O163" s="94">
        <f t="shared" si="13"/>
        <v>3.1299999999999994</v>
      </c>
      <c r="P163" s="95" t="str">
        <f t="shared" si="11"/>
        <v>0</v>
      </c>
      <c r="Q163" s="96">
        <f t="shared" si="14"/>
        <v>1.5649999999999997</v>
      </c>
      <c r="R163" s="97"/>
      <c r="S163" s="98"/>
      <c r="T163" s="44"/>
      <c r="U163" s="53"/>
    </row>
    <row r="164" spans="2:21">
      <c r="B164" s="42">
        <v>161</v>
      </c>
      <c r="C164" s="45"/>
      <c r="D164" s="25"/>
      <c r="E164" s="25"/>
      <c r="F164" s="25"/>
      <c r="G164" s="99"/>
      <c r="H164" s="91"/>
      <c r="I164" s="36"/>
      <c r="J164" s="36"/>
      <c r="K164" s="156"/>
      <c r="L164" s="163">
        <f t="shared" si="12"/>
        <v>0</v>
      </c>
      <c r="M164" s="160" t="str">
        <f t="shared" si="10"/>
        <v>-</v>
      </c>
      <c r="N164" s="93"/>
      <c r="O164" s="94">
        <f t="shared" si="13"/>
        <v>3.1299999999999994</v>
      </c>
      <c r="P164" s="95" t="str">
        <f t="shared" si="11"/>
        <v>0</v>
      </c>
      <c r="Q164" s="96">
        <f t="shared" si="14"/>
        <v>1.5649999999999997</v>
      </c>
      <c r="R164" s="97"/>
      <c r="S164" s="98"/>
      <c r="T164" s="44"/>
      <c r="U164" s="53"/>
    </row>
    <row r="165" spans="2:21">
      <c r="B165" s="42">
        <v>162</v>
      </c>
      <c r="C165" s="45"/>
      <c r="D165" s="25"/>
      <c r="E165" s="25"/>
      <c r="F165" s="25"/>
      <c r="G165" s="99"/>
      <c r="H165" s="91"/>
      <c r="I165" s="36"/>
      <c r="J165" s="36"/>
      <c r="K165" s="156"/>
      <c r="L165" s="163">
        <f t="shared" si="12"/>
        <v>0</v>
      </c>
      <c r="M165" s="160" t="str">
        <f t="shared" si="10"/>
        <v>-</v>
      </c>
      <c r="N165" s="93"/>
      <c r="O165" s="94">
        <f t="shared" si="13"/>
        <v>3.1299999999999994</v>
      </c>
      <c r="P165" s="95" t="str">
        <f t="shared" si="11"/>
        <v>0</v>
      </c>
      <c r="Q165" s="96">
        <f t="shared" si="14"/>
        <v>1.5649999999999997</v>
      </c>
      <c r="R165" s="97"/>
      <c r="S165" s="98"/>
      <c r="T165" s="44"/>
      <c r="U165" s="53"/>
    </row>
    <row r="166" spans="2:21">
      <c r="B166" s="42">
        <v>163</v>
      </c>
      <c r="C166" s="45"/>
      <c r="D166" s="25"/>
      <c r="E166" s="25"/>
      <c r="F166" s="25"/>
      <c r="G166" s="99"/>
      <c r="H166" s="91"/>
      <c r="I166" s="36"/>
      <c r="J166" s="36"/>
      <c r="K166" s="156"/>
      <c r="L166" s="163">
        <f t="shared" si="12"/>
        <v>0</v>
      </c>
      <c r="M166" s="160" t="str">
        <f t="shared" si="10"/>
        <v>-</v>
      </c>
      <c r="N166" s="93"/>
      <c r="O166" s="94">
        <f t="shared" si="13"/>
        <v>3.1299999999999994</v>
      </c>
      <c r="P166" s="95" t="str">
        <f t="shared" si="11"/>
        <v>0</v>
      </c>
      <c r="Q166" s="96">
        <f t="shared" si="14"/>
        <v>1.5649999999999997</v>
      </c>
      <c r="R166" s="97"/>
      <c r="S166" s="98"/>
      <c r="T166" s="44"/>
      <c r="U166" s="53"/>
    </row>
    <row r="167" spans="2:21">
      <c r="B167" s="42">
        <v>164</v>
      </c>
      <c r="C167" s="45"/>
      <c r="D167" s="25"/>
      <c r="E167" s="25"/>
      <c r="F167" s="25"/>
      <c r="G167" s="99"/>
      <c r="H167" s="91"/>
      <c r="I167" s="36"/>
      <c r="J167" s="36"/>
      <c r="K167" s="156"/>
      <c r="L167" s="163">
        <f t="shared" si="12"/>
        <v>0</v>
      </c>
      <c r="M167" s="160" t="str">
        <f t="shared" si="10"/>
        <v>-</v>
      </c>
      <c r="N167" s="93"/>
      <c r="O167" s="94">
        <f t="shared" si="13"/>
        <v>3.1299999999999994</v>
      </c>
      <c r="P167" s="95" t="str">
        <f t="shared" si="11"/>
        <v>0</v>
      </c>
      <c r="Q167" s="96">
        <f t="shared" si="14"/>
        <v>1.5649999999999997</v>
      </c>
      <c r="R167" s="97"/>
      <c r="S167" s="98"/>
      <c r="T167" s="44"/>
      <c r="U167" s="53"/>
    </row>
    <row r="168" spans="2:21">
      <c r="B168" s="42">
        <v>165</v>
      </c>
      <c r="C168" s="45"/>
      <c r="D168" s="25"/>
      <c r="E168" s="25"/>
      <c r="F168" s="25"/>
      <c r="G168" s="99"/>
      <c r="H168" s="91"/>
      <c r="I168" s="36"/>
      <c r="J168" s="36"/>
      <c r="K168" s="156"/>
      <c r="L168" s="163">
        <f t="shared" si="12"/>
        <v>0</v>
      </c>
      <c r="M168" s="160" t="str">
        <f t="shared" si="10"/>
        <v>-</v>
      </c>
      <c r="N168" s="93"/>
      <c r="O168" s="94">
        <f t="shared" si="13"/>
        <v>3.1299999999999994</v>
      </c>
      <c r="P168" s="95" t="str">
        <f t="shared" si="11"/>
        <v>0</v>
      </c>
      <c r="Q168" s="96">
        <f t="shared" si="14"/>
        <v>1.5649999999999997</v>
      </c>
      <c r="R168" s="97"/>
      <c r="S168" s="98"/>
      <c r="T168" s="44"/>
      <c r="U168" s="53"/>
    </row>
    <row r="169" spans="2:21">
      <c r="B169" s="42">
        <v>166</v>
      </c>
      <c r="C169" s="45"/>
      <c r="D169" s="25"/>
      <c r="E169" s="25"/>
      <c r="F169" s="25"/>
      <c r="G169" s="99"/>
      <c r="H169" s="91"/>
      <c r="I169" s="36"/>
      <c r="J169" s="36"/>
      <c r="K169" s="156"/>
      <c r="L169" s="163">
        <f t="shared" si="12"/>
        <v>0</v>
      </c>
      <c r="M169" s="160" t="str">
        <f t="shared" si="10"/>
        <v>-</v>
      </c>
      <c r="N169" s="93"/>
      <c r="O169" s="94">
        <f t="shared" si="13"/>
        <v>3.1299999999999994</v>
      </c>
      <c r="P169" s="95" t="str">
        <f t="shared" si="11"/>
        <v>0</v>
      </c>
      <c r="Q169" s="96">
        <f t="shared" si="14"/>
        <v>1.5649999999999997</v>
      </c>
      <c r="R169" s="97"/>
      <c r="S169" s="98"/>
      <c r="T169" s="44"/>
      <c r="U169" s="53"/>
    </row>
    <row r="170" spans="2:21">
      <c r="B170" s="42">
        <v>167</v>
      </c>
      <c r="C170" s="45"/>
      <c r="D170" s="25"/>
      <c r="E170" s="25"/>
      <c r="F170" s="25"/>
      <c r="G170" s="99"/>
      <c r="H170" s="91"/>
      <c r="I170" s="36"/>
      <c r="J170" s="36"/>
      <c r="K170" s="156"/>
      <c r="L170" s="163">
        <f t="shared" si="12"/>
        <v>0</v>
      </c>
      <c r="M170" s="160" t="str">
        <f t="shared" si="10"/>
        <v>-</v>
      </c>
      <c r="N170" s="93"/>
      <c r="O170" s="94">
        <f t="shared" si="13"/>
        <v>3.1299999999999994</v>
      </c>
      <c r="P170" s="95" t="str">
        <f t="shared" si="11"/>
        <v>0</v>
      </c>
      <c r="Q170" s="96">
        <f t="shared" si="14"/>
        <v>1.5649999999999997</v>
      </c>
      <c r="R170" s="97"/>
      <c r="S170" s="98"/>
      <c r="T170" s="44"/>
      <c r="U170" s="53"/>
    </row>
    <row r="171" spans="2:21">
      <c r="B171" s="42">
        <v>168</v>
      </c>
      <c r="C171" s="45"/>
      <c r="D171" s="25"/>
      <c r="E171" s="25"/>
      <c r="F171" s="25"/>
      <c r="G171" s="99"/>
      <c r="H171" s="91"/>
      <c r="I171" s="36"/>
      <c r="J171" s="36"/>
      <c r="K171" s="156"/>
      <c r="L171" s="163">
        <f t="shared" si="12"/>
        <v>0</v>
      </c>
      <c r="M171" s="160" t="str">
        <f t="shared" si="10"/>
        <v>-</v>
      </c>
      <c r="N171" s="93"/>
      <c r="O171" s="94">
        <f t="shared" si="13"/>
        <v>3.1299999999999994</v>
      </c>
      <c r="P171" s="95" t="str">
        <f t="shared" si="11"/>
        <v>0</v>
      </c>
      <c r="Q171" s="96">
        <f t="shared" si="14"/>
        <v>1.5649999999999997</v>
      </c>
      <c r="R171" s="97"/>
      <c r="S171" s="98"/>
      <c r="T171" s="44"/>
      <c r="U171" s="53"/>
    </row>
    <row r="172" spans="2:21">
      <c r="B172" s="42">
        <v>169</v>
      </c>
      <c r="C172" s="45"/>
      <c r="D172" s="25"/>
      <c r="E172" s="25"/>
      <c r="F172" s="25"/>
      <c r="G172" s="99"/>
      <c r="H172" s="91"/>
      <c r="I172" s="36"/>
      <c r="J172" s="36"/>
      <c r="K172" s="156"/>
      <c r="L172" s="163">
        <f t="shared" si="12"/>
        <v>0</v>
      </c>
      <c r="M172" s="160" t="str">
        <f t="shared" si="10"/>
        <v>-</v>
      </c>
      <c r="N172" s="93"/>
      <c r="O172" s="94">
        <f t="shared" si="13"/>
        <v>3.1299999999999994</v>
      </c>
      <c r="P172" s="95" t="str">
        <f t="shared" si="11"/>
        <v>0</v>
      </c>
      <c r="Q172" s="96">
        <f t="shared" si="14"/>
        <v>1.5649999999999997</v>
      </c>
      <c r="R172" s="97"/>
      <c r="S172" s="98"/>
      <c r="T172" s="44"/>
      <c r="U172" s="53"/>
    </row>
    <row r="173" spans="2:21">
      <c r="B173" s="42">
        <v>170</v>
      </c>
      <c r="C173" s="45"/>
      <c r="D173" s="25"/>
      <c r="E173" s="25"/>
      <c r="F173" s="25"/>
      <c r="G173" s="99"/>
      <c r="H173" s="91"/>
      <c r="I173" s="36"/>
      <c r="J173" s="36"/>
      <c r="K173" s="156"/>
      <c r="L173" s="163">
        <f t="shared" si="12"/>
        <v>0</v>
      </c>
      <c r="M173" s="160" t="str">
        <f t="shared" si="10"/>
        <v>-</v>
      </c>
      <c r="N173" s="93"/>
      <c r="O173" s="94">
        <f t="shared" si="13"/>
        <v>3.1299999999999994</v>
      </c>
      <c r="P173" s="95" t="str">
        <f t="shared" si="11"/>
        <v>0</v>
      </c>
      <c r="Q173" s="96">
        <f t="shared" si="14"/>
        <v>1.5649999999999997</v>
      </c>
      <c r="R173" s="97"/>
      <c r="S173" s="98"/>
      <c r="T173" s="44"/>
      <c r="U173" s="53"/>
    </row>
    <row r="174" spans="2:21">
      <c r="B174" s="42">
        <v>171</v>
      </c>
      <c r="C174" s="45"/>
      <c r="D174" s="25"/>
      <c r="E174" s="25"/>
      <c r="F174" s="25"/>
      <c r="G174" s="99"/>
      <c r="H174" s="91"/>
      <c r="I174" s="36"/>
      <c r="J174" s="36"/>
      <c r="K174" s="156"/>
      <c r="L174" s="163">
        <f t="shared" si="12"/>
        <v>0</v>
      </c>
      <c r="M174" s="160" t="str">
        <f t="shared" si="10"/>
        <v>-</v>
      </c>
      <c r="N174" s="93"/>
      <c r="O174" s="94">
        <f t="shared" si="13"/>
        <v>3.1299999999999994</v>
      </c>
      <c r="P174" s="95" t="str">
        <f t="shared" si="11"/>
        <v>0</v>
      </c>
      <c r="Q174" s="96">
        <f t="shared" si="14"/>
        <v>1.5649999999999997</v>
      </c>
      <c r="R174" s="97"/>
      <c r="S174" s="98"/>
      <c r="T174" s="44"/>
      <c r="U174" s="53"/>
    </row>
    <row r="175" spans="2:21">
      <c r="B175" s="42">
        <v>172</v>
      </c>
      <c r="C175" s="45"/>
      <c r="D175" s="25"/>
      <c r="E175" s="25"/>
      <c r="F175" s="25"/>
      <c r="G175" s="99"/>
      <c r="H175" s="91"/>
      <c r="I175" s="36"/>
      <c r="J175" s="36"/>
      <c r="K175" s="156"/>
      <c r="L175" s="163">
        <f t="shared" si="12"/>
        <v>0</v>
      </c>
      <c r="M175" s="160" t="str">
        <f t="shared" si="10"/>
        <v>-</v>
      </c>
      <c r="N175" s="93"/>
      <c r="O175" s="94">
        <f t="shared" si="13"/>
        <v>3.1299999999999994</v>
      </c>
      <c r="P175" s="95" t="str">
        <f t="shared" si="11"/>
        <v>0</v>
      </c>
      <c r="Q175" s="96">
        <f t="shared" si="14"/>
        <v>1.5649999999999997</v>
      </c>
      <c r="R175" s="97"/>
      <c r="S175" s="98"/>
      <c r="T175" s="44"/>
      <c r="U175" s="53"/>
    </row>
    <row r="176" spans="2:21">
      <c r="B176" s="42">
        <v>173</v>
      </c>
      <c r="C176" s="45"/>
      <c r="D176" s="25"/>
      <c r="E176" s="25"/>
      <c r="F176" s="25"/>
      <c r="G176" s="99"/>
      <c r="H176" s="91"/>
      <c r="I176" s="36"/>
      <c r="J176" s="36"/>
      <c r="K176" s="156"/>
      <c r="L176" s="163">
        <f t="shared" si="12"/>
        <v>0</v>
      </c>
      <c r="M176" s="160" t="str">
        <f t="shared" si="10"/>
        <v>-</v>
      </c>
      <c r="N176" s="93"/>
      <c r="O176" s="94">
        <f t="shared" si="13"/>
        <v>3.1299999999999994</v>
      </c>
      <c r="P176" s="95" t="str">
        <f t="shared" si="11"/>
        <v>0</v>
      </c>
      <c r="Q176" s="96">
        <f t="shared" si="14"/>
        <v>1.5649999999999997</v>
      </c>
      <c r="R176" s="97"/>
      <c r="S176" s="98"/>
      <c r="T176" s="44"/>
      <c r="U176" s="53"/>
    </row>
    <row r="177" spans="2:21">
      <c r="B177" s="42">
        <v>174</v>
      </c>
      <c r="C177" s="45"/>
      <c r="D177" s="25"/>
      <c r="E177" s="25"/>
      <c r="F177" s="25"/>
      <c r="G177" s="99"/>
      <c r="H177" s="91"/>
      <c r="I177" s="36"/>
      <c r="J177" s="36"/>
      <c r="K177" s="156"/>
      <c r="L177" s="163">
        <f t="shared" si="12"/>
        <v>0</v>
      </c>
      <c r="M177" s="160" t="str">
        <f t="shared" si="10"/>
        <v>-</v>
      </c>
      <c r="N177" s="93"/>
      <c r="O177" s="94">
        <f t="shared" si="13"/>
        <v>3.1299999999999994</v>
      </c>
      <c r="P177" s="95" t="str">
        <f t="shared" si="11"/>
        <v>0</v>
      </c>
      <c r="Q177" s="96">
        <f t="shared" si="14"/>
        <v>1.5649999999999997</v>
      </c>
      <c r="R177" s="97"/>
      <c r="S177" s="98"/>
      <c r="T177" s="44"/>
      <c r="U177" s="53"/>
    </row>
    <row r="178" spans="2:21">
      <c r="B178" s="42">
        <v>175</v>
      </c>
      <c r="C178" s="45"/>
      <c r="D178" s="25"/>
      <c r="E178" s="25"/>
      <c r="F178" s="25"/>
      <c r="G178" s="99"/>
      <c r="H178" s="91"/>
      <c r="I178" s="36"/>
      <c r="J178" s="36"/>
      <c r="K178" s="156"/>
      <c r="L178" s="163">
        <f t="shared" si="12"/>
        <v>0</v>
      </c>
      <c r="M178" s="160" t="str">
        <f t="shared" si="10"/>
        <v>-</v>
      </c>
      <c r="N178" s="93"/>
      <c r="O178" s="94">
        <f t="shared" si="13"/>
        <v>3.1299999999999994</v>
      </c>
      <c r="P178" s="95" t="str">
        <f t="shared" si="11"/>
        <v>0</v>
      </c>
      <c r="Q178" s="96">
        <f t="shared" si="14"/>
        <v>1.5649999999999997</v>
      </c>
      <c r="R178" s="97"/>
      <c r="S178" s="98"/>
      <c r="T178" s="44"/>
      <c r="U178" s="53"/>
    </row>
    <row r="179" spans="2:21">
      <c r="B179" s="42">
        <v>176</v>
      </c>
      <c r="C179" s="45"/>
      <c r="D179" s="25"/>
      <c r="E179" s="25"/>
      <c r="F179" s="25"/>
      <c r="G179" s="99"/>
      <c r="H179" s="91"/>
      <c r="I179" s="36"/>
      <c r="J179" s="36"/>
      <c r="K179" s="156"/>
      <c r="L179" s="163">
        <f t="shared" si="12"/>
        <v>0</v>
      </c>
      <c r="M179" s="160" t="str">
        <f t="shared" si="10"/>
        <v>-</v>
      </c>
      <c r="N179" s="93"/>
      <c r="O179" s="94">
        <f t="shared" si="13"/>
        <v>3.1299999999999994</v>
      </c>
      <c r="P179" s="95" t="str">
        <f t="shared" si="11"/>
        <v>0</v>
      </c>
      <c r="Q179" s="96">
        <f t="shared" si="14"/>
        <v>1.5649999999999997</v>
      </c>
      <c r="R179" s="97"/>
      <c r="S179" s="98"/>
      <c r="T179" s="44"/>
      <c r="U179" s="53"/>
    </row>
    <row r="180" spans="2:21">
      <c r="B180" s="42">
        <v>177</v>
      </c>
      <c r="C180" s="45"/>
      <c r="D180" s="25"/>
      <c r="E180" s="25"/>
      <c r="F180" s="25"/>
      <c r="G180" s="99"/>
      <c r="H180" s="91"/>
      <c r="I180" s="36"/>
      <c r="J180" s="36"/>
      <c r="K180" s="156"/>
      <c r="L180" s="163">
        <f t="shared" si="12"/>
        <v>0</v>
      </c>
      <c r="M180" s="160" t="str">
        <f t="shared" si="10"/>
        <v>-</v>
      </c>
      <c r="N180" s="93"/>
      <c r="O180" s="94">
        <f t="shared" si="13"/>
        <v>3.1299999999999994</v>
      </c>
      <c r="P180" s="95" t="str">
        <f t="shared" si="11"/>
        <v>0</v>
      </c>
      <c r="Q180" s="96">
        <f t="shared" si="14"/>
        <v>1.5649999999999997</v>
      </c>
      <c r="R180" s="97"/>
      <c r="S180" s="98"/>
      <c r="T180" s="44"/>
      <c r="U180" s="53"/>
    </row>
    <row r="181" spans="2:21">
      <c r="B181" s="42">
        <v>178</v>
      </c>
      <c r="C181" s="45"/>
      <c r="D181" s="25"/>
      <c r="E181" s="25"/>
      <c r="F181" s="25"/>
      <c r="G181" s="99"/>
      <c r="H181" s="91"/>
      <c r="I181" s="36"/>
      <c r="J181" s="36"/>
      <c r="K181" s="156"/>
      <c r="L181" s="163">
        <f t="shared" si="12"/>
        <v>0</v>
      </c>
      <c r="M181" s="160" t="str">
        <f t="shared" si="10"/>
        <v>-</v>
      </c>
      <c r="N181" s="93"/>
      <c r="O181" s="94">
        <f t="shared" si="13"/>
        <v>3.1299999999999994</v>
      </c>
      <c r="P181" s="95" t="str">
        <f t="shared" si="11"/>
        <v>0</v>
      </c>
      <c r="Q181" s="96">
        <f t="shared" si="14"/>
        <v>1.5649999999999997</v>
      </c>
      <c r="R181" s="97"/>
      <c r="S181" s="98"/>
      <c r="T181" s="44"/>
      <c r="U181" s="53"/>
    </row>
    <row r="182" spans="2:21">
      <c r="B182" s="42">
        <v>179</v>
      </c>
      <c r="C182" s="45"/>
      <c r="D182" s="25"/>
      <c r="E182" s="25"/>
      <c r="F182" s="25"/>
      <c r="G182" s="99"/>
      <c r="H182" s="91"/>
      <c r="I182" s="36"/>
      <c r="J182" s="36"/>
      <c r="K182" s="156"/>
      <c r="L182" s="163">
        <f t="shared" si="12"/>
        <v>0</v>
      </c>
      <c r="M182" s="160" t="str">
        <f t="shared" si="10"/>
        <v>-</v>
      </c>
      <c r="N182" s="93"/>
      <c r="O182" s="94">
        <f t="shared" si="13"/>
        <v>3.1299999999999994</v>
      </c>
      <c r="P182" s="95" t="str">
        <f t="shared" si="11"/>
        <v>0</v>
      </c>
      <c r="Q182" s="96">
        <f t="shared" si="14"/>
        <v>1.5649999999999997</v>
      </c>
      <c r="R182" s="97"/>
      <c r="S182" s="98"/>
      <c r="T182" s="44"/>
      <c r="U182" s="53"/>
    </row>
    <row r="183" spans="2:21">
      <c r="B183" s="42">
        <v>180</v>
      </c>
      <c r="C183" s="45"/>
      <c r="D183" s="25"/>
      <c r="E183" s="25"/>
      <c r="F183" s="25"/>
      <c r="G183" s="99"/>
      <c r="H183" s="91"/>
      <c r="I183" s="36"/>
      <c r="J183" s="36"/>
      <c r="K183" s="156"/>
      <c r="L183" s="163">
        <f t="shared" si="12"/>
        <v>0</v>
      </c>
      <c r="M183" s="160" t="str">
        <f t="shared" si="10"/>
        <v>-</v>
      </c>
      <c r="N183" s="93"/>
      <c r="O183" s="94">
        <f t="shared" si="13"/>
        <v>3.1299999999999994</v>
      </c>
      <c r="P183" s="95" t="str">
        <f t="shared" si="11"/>
        <v>0</v>
      </c>
      <c r="Q183" s="96">
        <f t="shared" si="14"/>
        <v>1.5649999999999997</v>
      </c>
      <c r="R183" s="97"/>
      <c r="S183" s="98"/>
      <c r="T183" s="44"/>
      <c r="U183" s="53"/>
    </row>
    <row r="184" spans="2:21">
      <c r="B184" s="42">
        <v>181</v>
      </c>
      <c r="C184" s="45"/>
      <c r="D184" s="25"/>
      <c r="E184" s="25"/>
      <c r="F184" s="25"/>
      <c r="G184" s="99"/>
      <c r="H184" s="91"/>
      <c r="I184" s="36"/>
      <c r="J184" s="36"/>
      <c r="K184" s="156"/>
      <c r="L184" s="163">
        <f t="shared" si="12"/>
        <v>0</v>
      </c>
      <c r="M184" s="160" t="str">
        <f t="shared" si="10"/>
        <v>-</v>
      </c>
      <c r="N184" s="93"/>
      <c r="O184" s="94">
        <f t="shared" si="13"/>
        <v>3.1299999999999994</v>
      </c>
      <c r="P184" s="95" t="str">
        <f t="shared" si="11"/>
        <v>0</v>
      </c>
      <c r="Q184" s="96">
        <f t="shared" si="14"/>
        <v>1.5649999999999997</v>
      </c>
      <c r="R184" s="97"/>
      <c r="S184" s="98"/>
      <c r="T184" s="44"/>
      <c r="U184" s="53"/>
    </row>
    <row r="185" spans="2:21">
      <c r="B185" s="42">
        <v>182</v>
      </c>
      <c r="C185" s="45"/>
      <c r="D185" s="25"/>
      <c r="E185" s="25"/>
      <c r="F185" s="25"/>
      <c r="G185" s="99"/>
      <c r="H185" s="91"/>
      <c r="I185" s="36"/>
      <c r="J185" s="36"/>
      <c r="K185" s="156"/>
      <c r="L185" s="163">
        <f t="shared" si="12"/>
        <v>0</v>
      </c>
      <c r="M185" s="160" t="str">
        <f t="shared" si="10"/>
        <v>-</v>
      </c>
      <c r="N185" s="93"/>
      <c r="O185" s="94">
        <f t="shared" si="13"/>
        <v>3.1299999999999994</v>
      </c>
      <c r="P185" s="95" t="str">
        <f t="shared" si="11"/>
        <v>0</v>
      </c>
      <c r="Q185" s="96">
        <f t="shared" si="14"/>
        <v>1.5649999999999997</v>
      </c>
      <c r="R185" s="97"/>
      <c r="S185" s="98"/>
      <c r="T185" s="44"/>
      <c r="U185" s="53"/>
    </row>
    <row r="186" spans="2:21">
      <c r="B186" s="42">
        <v>183</v>
      </c>
      <c r="C186" s="45"/>
      <c r="D186" s="25"/>
      <c r="E186" s="25"/>
      <c r="F186" s="25"/>
      <c r="G186" s="99"/>
      <c r="H186" s="91"/>
      <c r="I186" s="36"/>
      <c r="J186" s="36"/>
      <c r="K186" s="156"/>
      <c r="L186" s="163">
        <f t="shared" si="12"/>
        <v>0</v>
      </c>
      <c r="M186" s="160" t="str">
        <f t="shared" si="10"/>
        <v>-</v>
      </c>
      <c r="N186" s="93"/>
      <c r="O186" s="94">
        <f t="shared" si="13"/>
        <v>3.1299999999999994</v>
      </c>
      <c r="P186" s="95" t="str">
        <f t="shared" si="11"/>
        <v>0</v>
      </c>
      <c r="Q186" s="96">
        <f t="shared" si="14"/>
        <v>1.5649999999999997</v>
      </c>
      <c r="R186" s="97"/>
      <c r="S186" s="98"/>
      <c r="T186" s="44"/>
      <c r="U186" s="53"/>
    </row>
    <row r="187" spans="2:21">
      <c r="B187" s="42">
        <v>184</v>
      </c>
      <c r="C187" s="45"/>
      <c r="D187" s="25"/>
      <c r="E187" s="25"/>
      <c r="F187" s="25"/>
      <c r="G187" s="99"/>
      <c r="H187" s="91"/>
      <c r="I187" s="36"/>
      <c r="J187" s="36"/>
      <c r="K187" s="156"/>
      <c r="L187" s="163">
        <f t="shared" si="12"/>
        <v>0</v>
      </c>
      <c r="M187" s="160" t="str">
        <f t="shared" si="10"/>
        <v>-</v>
      </c>
      <c r="N187" s="93"/>
      <c r="O187" s="94">
        <f t="shared" si="13"/>
        <v>3.1299999999999994</v>
      </c>
      <c r="P187" s="95" t="str">
        <f t="shared" si="11"/>
        <v>0</v>
      </c>
      <c r="Q187" s="96">
        <f t="shared" si="14"/>
        <v>1.5649999999999997</v>
      </c>
      <c r="R187" s="97"/>
      <c r="S187" s="98"/>
      <c r="T187" s="44"/>
      <c r="U187" s="53"/>
    </row>
    <row r="188" spans="2:21">
      <c r="B188" s="42">
        <v>185</v>
      </c>
      <c r="C188" s="45"/>
      <c r="D188" s="25"/>
      <c r="E188" s="25"/>
      <c r="F188" s="25"/>
      <c r="G188" s="99"/>
      <c r="H188" s="91"/>
      <c r="I188" s="36"/>
      <c r="J188" s="36"/>
      <c r="K188" s="156"/>
      <c r="L188" s="163">
        <f t="shared" si="12"/>
        <v>0</v>
      </c>
      <c r="M188" s="160" t="str">
        <f t="shared" si="10"/>
        <v>-</v>
      </c>
      <c r="N188" s="93"/>
      <c r="O188" s="94">
        <f t="shared" si="13"/>
        <v>3.1299999999999994</v>
      </c>
      <c r="P188" s="95" t="str">
        <f t="shared" si="11"/>
        <v>0</v>
      </c>
      <c r="Q188" s="96">
        <f t="shared" si="14"/>
        <v>1.5649999999999997</v>
      </c>
      <c r="R188" s="97"/>
      <c r="S188" s="98"/>
      <c r="T188" s="44"/>
      <c r="U188" s="53"/>
    </row>
    <row r="189" spans="2:21">
      <c r="B189" s="42">
        <v>186</v>
      </c>
      <c r="C189" s="45"/>
      <c r="D189" s="25"/>
      <c r="E189" s="25"/>
      <c r="F189" s="25"/>
      <c r="G189" s="99"/>
      <c r="H189" s="91"/>
      <c r="I189" s="36"/>
      <c r="J189" s="36"/>
      <c r="K189" s="156"/>
      <c r="L189" s="163">
        <f t="shared" si="12"/>
        <v>0</v>
      </c>
      <c r="M189" s="160" t="str">
        <f t="shared" si="10"/>
        <v>-</v>
      </c>
      <c r="N189" s="93"/>
      <c r="O189" s="94">
        <f t="shared" si="13"/>
        <v>3.1299999999999994</v>
      </c>
      <c r="P189" s="95" t="str">
        <f t="shared" si="11"/>
        <v>0</v>
      </c>
      <c r="Q189" s="96">
        <f t="shared" si="14"/>
        <v>1.5649999999999997</v>
      </c>
      <c r="R189" s="97"/>
      <c r="S189" s="98"/>
      <c r="T189" s="44"/>
      <c r="U189" s="53"/>
    </row>
    <row r="190" spans="2:21">
      <c r="B190" s="42">
        <v>187</v>
      </c>
      <c r="C190" s="45"/>
      <c r="D190" s="25"/>
      <c r="E190" s="25"/>
      <c r="F190" s="25"/>
      <c r="G190" s="99"/>
      <c r="H190" s="91"/>
      <c r="I190" s="36"/>
      <c r="J190" s="36"/>
      <c r="K190" s="156"/>
      <c r="L190" s="163">
        <f t="shared" si="12"/>
        <v>0</v>
      </c>
      <c r="M190" s="160" t="str">
        <f t="shared" si="10"/>
        <v>-</v>
      </c>
      <c r="N190" s="93"/>
      <c r="O190" s="94">
        <f t="shared" si="13"/>
        <v>3.1299999999999994</v>
      </c>
      <c r="P190" s="95" t="str">
        <f t="shared" si="11"/>
        <v>0</v>
      </c>
      <c r="Q190" s="96">
        <f t="shared" si="14"/>
        <v>1.5649999999999997</v>
      </c>
      <c r="R190" s="97"/>
      <c r="S190" s="98"/>
      <c r="T190" s="44"/>
      <c r="U190" s="53"/>
    </row>
    <row r="191" spans="2:21">
      <c r="B191" s="42">
        <v>188</v>
      </c>
      <c r="C191" s="45"/>
      <c r="D191" s="25"/>
      <c r="E191" s="25"/>
      <c r="F191" s="25"/>
      <c r="G191" s="99"/>
      <c r="H191" s="91"/>
      <c r="I191" s="36"/>
      <c r="J191" s="36"/>
      <c r="K191" s="156"/>
      <c r="L191" s="163">
        <f t="shared" si="12"/>
        <v>0</v>
      </c>
      <c r="M191" s="160" t="str">
        <f t="shared" si="10"/>
        <v>-</v>
      </c>
      <c r="N191" s="93"/>
      <c r="O191" s="94">
        <f t="shared" si="13"/>
        <v>3.1299999999999994</v>
      </c>
      <c r="P191" s="95" t="str">
        <f t="shared" si="11"/>
        <v>0</v>
      </c>
      <c r="Q191" s="96">
        <f t="shared" si="14"/>
        <v>1.5649999999999997</v>
      </c>
      <c r="R191" s="97"/>
      <c r="S191" s="98"/>
      <c r="T191" s="44"/>
      <c r="U191" s="53"/>
    </row>
    <row r="192" spans="2:21">
      <c r="B192" s="42">
        <v>189</v>
      </c>
      <c r="C192" s="45"/>
      <c r="D192" s="25"/>
      <c r="E192" s="25"/>
      <c r="F192" s="25"/>
      <c r="G192" s="99"/>
      <c r="H192" s="91"/>
      <c r="I192" s="36"/>
      <c r="J192" s="36"/>
      <c r="K192" s="156"/>
      <c r="L192" s="163">
        <f t="shared" si="12"/>
        <v>0</v>
      </c>
      <c r="M192" s="160" t="str">
        <f t="shared" si="10"/>
        <v>-</v>
      </c>
      <c r="N192" s="93"/>
      <c r="O192" s="94">
        <f t="shared" si="13"/>
        <v>3.1299999999999994</v>
      </c>
      <c r="P192" s="95" t="str">
        <f t="shared" si="11"/>
        <v>0</v>
      </c>
      <c r="Q192" s="96">
        <f t="shared" si="14"/>
        <v>1.5649999999999997</v>
      </c>
      <c r="R192" s="97"/>
      <c r="S192" s="98"/>
      <c r="T192" s="44"/>
      <c r="U192" s="53"/>
    </row>
    <row r="193" spans="2:21">
      <c r="B193" s="42">
        <v>190</v>
      </c>
      <c r="C193" s="45"/>
      <c r="D193" s="25"/>
      <c r="E193" s="25"/>
      <c r="F193" s="25"/>
      <c r="G193" s="99"/>
      <c r="H193" s="91"/>
      <c r="I193" s="36"/>
      <c r="J193" s="36"/>
      <c r="K193" s="156"/>
      <c r="L193" s="163">
        <f t="shared" si="12"/>
        <v>0</v>
      </c>
      <c r="M193" s="160" t="str">
        <f t="shared" si="10"/>
        <v>-</v>
      </c>
      <c r="N193" s="93"/>
      <c r="O193" s="94">
        <f t="shared" si="13"/>
        <v>3.1299999999999994</v>
      </c>
      <c r="P193" s="95" t="str">
        <f t="shared" si="11"/>
        <v>0</v>
      </c>
      <c r="Q193" s="96">
        <f t="shared" si="14"/>
        <v>1.5649999999999997</v>
      </c>
      <c r="R193" s="97"/>
      <c r="S193" s="98"/>
      <c r="T193" s="44"/>
      <c r="U193" s="53"/>
    </row>
    <row r="194" spans="2:21">
      <c r="B194" s="42">
        <v>191</v>
      </c>
      <c r="C194" s="45"/>
      <c r="D194" s="25"/>
      <c r="E194" s="25"/>
      <c r="F194" s="25"/>
      <c r="G194" s="99"/>
      <c r="H194" s="91"/>
      <c r="I194" s="36"/>
      <c r="J194" s="36"/>
      <c r="K194" s="156"/>
      <c r="L194" s="163">
        <f t="shared" si="12"/>
        <v>0</v>
      </c>
      <c r="M194" s="160" t="str">
        <f t="shared" si="10"/>
        <v>-</v>
      </c>
      <c r="N194" s="93"/>
      <c r="O194" s="94">
        <f t="shared" si="13"/>
        <v>3.1299999999999994</v>
      </c>
      <c r="P194" s="95" t="str">
        <f t="shared" si="11"/>
        <v>0</v>
      </c>
      <c r="Q194" s="96">
        <f t="shared" si="14"/>
        <v>1.5649999999999997</v>
      </c>
      <c r="R194" s="97"/>
      <c r="S194" s="98"/>
      <c r="T194" s="44"/>
      <c r="U194" s="53"/>
    </row>
    <row r="195" spans="2:21">
      <c r="B195" s="42">
        <v>192</v>
      </c>
      <c r="C195" s="45"/>
      <c r="D195" s="25"/>
      <c r="E195" s="25"/>
      <c r="F195" s="25"/>
      <c r="G195" s="99"/>
      <c r="H195" s="91"/>
      <c r="I195" s="36"/>
      <c r="J195" s="36"/>
      <c r="K195" s="156"/>
      <c r="L195" s="163">
        <f t="shared" si="12"/>
        <v>0</v>
      </c>
      <c r="M195" s="160" t="str">
        <f t="shared" si="10"/>
        <v>-</v>
      </c>
      <c r="N195" s="93"/>
      <c r="O195" s="94">
        <f t="shared" si="13"/>
        <v>3.1299999999999994</v>
      </c>
      <c r="P195" s="95" t="str">
        <f t="shared" si="11"/>
        <v>0</v>
      </c>
      <c r="Q195" s="96">
        <f t="shared" si="14"/>
        <v>1.5649999999999997</v>
      </c>
      <c r="R195" s="97"/>
      <c r="S195" s="98"/>
      <c r="T195" s="44"/>
      <c r="U195" s="53"/>
    </row>
    <row r="196" spans="2:21">
      <c r="B196" s="42">
        <v>193</v>
      </c>
      <c r="C196" s="45"/>
      <c r="D196" s="25"/>
      <c r="E196" s="25"/>
      <c r="F196" s="25"/>
      <c r="G196" s="99"/>
      <c r="H196" s="91"/>
      <c r="I196" s="36"/>
      <c r="J196" s="36"/>
      <c r="K196" s="156"/>
      <c r="L196" s="163">
        <f t="shared" si="12"/>
        <v>0</v>
      </c>
      <c r="M196" s="160" t="str">
        <f t="shared" ref="M196:M259" si="15">IFERROR((L196/G196)*100,"-")</f>
        <v>-</v>
      </c>
      <c r="N196" s="93"/>
      <c r="O196" s="94">
        <f t="shared" si="13"/>
        <v>3.1299999999999994</v>
      </c>
      <c r="P196" s="95" t="str">
        <f t="shared" ref="P196:P259" si="16">IFERROR(((N196/G196)*100),"0")</f>
        <v>0</v>
      </c>
      <c r="Q196" s="96">
        <f t="shared" si="14"/>
        <v>1.5649999999999997</v>
      </c>
      <c r="R196" s="97"/>
      <c r="S196" s="98"/>
      <c r="T196" s="44"/>
      <c r="U196" s="53"/>
    </row>
    <row r="197" spans="2:21">
      <c r="B197" s="42">
        <v>194</v>
      </c>
      <c r="C197" s="45"/>
      <c r="D197" s="25"/>
      <c r="E197" s="25"/>
      <c r="F197" s="25"/>
      <c r="G197" s="99"/>
      <c r="H197" s="91"/>
      <c r="I197" s="36"/>
      <c r="J197" s="36"/>
      <c r="K197" s="156"/>
      <c r="L197" s="163">
        <f t="shared" ref="L197:L260" si="17">K197+I197</f>
        <v>0</v>
      </c>
      <c r="M197" s="160" t="str">
        <f t="shared" si="15"/>
        <v>-</v>
      </c>
      <c r="N197" s="93"/>
      <c r="O197" s="94">
        <f t="shared" si="13"/>
        <v>3.1299999999999994</v>
      </c>
      <c r="P197" s="95" t="str">
        <f t="shared" si="16"/>
        <v>0</v>
      </c>
      <c r="Q197" s="96">
        <f t="shared" si="14"/>
        <v>1.5649999999999997</v>
      </c>
      <c r="R197" s="97"/>
      <c r="S197" s="98"/>
      <c r="T197" s="44"/>
      <c r="U197" s="53"/>
    </row>
    <row r="198" spans="2:21">
      <c r="B198" s="42">
        <v>195</v>
      </c>
      <c r="C198" s="45"/>
      <c r="D198" s="25"/>
      <c r="E198" s="25"/>
      <c r="F198" s="25"/>
      <c r="G198" s="99"/>
      <c r="H198" s="91"/>
      <c r="I198" s="36"/>
      <c r="J198" s="36"/>
      <c r="K198" s="156"/>
      <c r="L198" s="163">
        <f t="shared" si="17"/>
        <v>0</v>
      </c>
      <c r="M198" s="160" t="str">
        <f t="shared" si="15"/>
        <v>-</v>
      </c>
      <c r="N198" s="93"/>
      <c r="O198" s="94">
        <f t="shared" ref="O198:O261" si="18">N198+O197</f>
        <v>3.1299999999999994</v>
      </c>
      <c r="P198" s="95" t="str">
        <f t="shared" si="16"/>
        <v>0</v>
      </c>
      <c r="Q198" s="96">
        <f t="shared" ref="Q198:Q261" si="19">P198+Q197</f>
        <v>1.5649999999999997</v>
      </c>
      <c r="R198" s="97"/>
      <c r="S198" s="98"/>
      <c r="T198" s="44"/>
      <c r="U198" s="53"/>
    </row>
    <row r="199" spans="2:21">
      <c r="B199" s="42">
        <v>196</v>
      </c>
      <c r="C199" s="45"/>
      <c r="D199" s="25"/>
      <c r="E199" s="25"/>
      <c r="F199" s="25"/>
      <c r="G199" s="99"/>
      <c r="H199" s="91"/>
      <c r="I199" s="36"/>
      <c r="J199" s="36"/>
      <c r="K199" s="156"/>
      <c r="L199" s="163">
        <f t="shared" si="17"/>
        <v>0</v>
      </c>
      <c r="M199" s="160" t="str">
        <f t="shared" si="15"/>
        <v>-</v>
      </c>
      <c r="N199" s="93"/>
      <c r="O199" s="94">
        <f t="shared" si="18"/>
        <v>3.1299999999999994</v>
      </c>
      <c r="P199" s="95" t="str">
        <f t="shared" si="16"/>
        <v>0</v>
      </c>
      <c r="Q199" s="96">
        <f t="shared" si="19"/>
        <v>1.5649999999999997</v>
      </c>
      <c r="R199" s="97"/>
      <c r="S199" s="98"/>
      <c r="T199" s="44"/>
      <c r="U199" s="53"/>
    </row>
    <row r="200" spans="2:21">
      <c r="B200" s="42">
        <v>197</v>
      </c>
      <c r="C200" s="45"/>
      <c r="D200" s="25"/>
      <c r="E200" s="25"/>
      <c r="F200" s="25"/>
      <c r="G200" s="99"/>
      <c r="H200" s="91"/>
      <c r="I200" s="36"/>
      <c r="J200" s="36"/>
      <c r="K200" s="156"/>
      <c r="L200" s="163">
        <f t="shared" si="17"/>
        <v>0</v>
      </c>
      <c r="M200" s="160" t="str">
        <f t="shared" si="15"/>
        <v>-</v>
      </c>
      <c r="N200" s="93"/>
      <c r="O200" s="94">
        <f t="shared" si="18"/>
        <v>3.1299999999999994</v>
      </c>
      <c r="P200" s="95" t="str">
        <f t="shared" si="16"/>
        <v>0</v>
      </c>
      <c r="Q200" s="96">
        <f t="shared" si="19"/>
        <v>1.5649999999999997</v>
      </c>
      <c r="R200" s="97"/>
      <c r="S200" s="98"/>
      <c r="T200" s="44"/>
      <c r="U200" s="53"/>
    </row>
    <row r="201" spans="2:21">
      <c r="B201" s="42">
        <v>198</v>
      </c>
      <c r="C201" s="45"/>
      <c r="D201" s="25"/>
      <c r="E201" s="25"/>
      <c r="F201" s="25"/>
      <c r="G201" s="99"/>
      <c r="H201" s="91"/>
      <c r="I201" s="36"/>
      <c r="J201" s="36"/>
      <c r="K201" s="156"/>
      <c r="L201" s="163">
        <f t="shared" si="17"/>
        <v>0</v>
      </c>
      <c r="M201" s="160" t="str">
        <f t="shared" si="15"/>
        <v>-</v>
      </c>
      <c r="N201" s="93"/>
      <c r="O201" s="94">
        <f t="shared" si="18"/>
        <v>3.1299999999999994</v>
      </c>
      <c r="P201" s="95" t="str">
        <f t="shared" si="16"/>
        <v>0</v>
      </c>
      <c r="Q201" s="96">
        <f t="shared" si="19"/>
        <v>1.5649999999999997</v>
      </c>
      <c r="R201" s="97"/>
      <c r="S201" s="98"/>
      <c r="T201" s="44"/>
      <c r="U201" s="53"/>
    </row>
    <row r="202" spans="2:21">
      <c r="B202" s="42">
        <v>199</v>
      </c>
      <c r="C202" s="45"/>
      <c r="D202" s="25"/>
      <c r="E202" s="25"/>
      <c r="F202" s="25"/>
      <c r="G202" s="99"/>
      <c r="H202" s="91"/>
      <c r="I202" s="36"/>
      <c r="J202" s="36"/>
      <c r="K202" s="156"/>
      <c r="L202" s="163">
        <f t="shared" si="17"/>
        <v>0</v>
      </c>
      <c r="M202" s="160" t="str">
        <f t="shared" si="15"/>
        <v>-</v>
      </c>
      <c r="N202" s="93"/>
      <c r="O202" s="94">
        <f t="shared" si="18"/>
        <v>3.1299999999999994</v>
      </c>
      <c r="P202" s="95" t="str">
        <f t="shared" si="16"/>
        <v>0</v>
      </c>
      <c r="Q202" s="96">
        <f t="shared" si="19"/>
        <v>1.5649999999999997</v>
      </c>
      <c r="R202" s="97"/>
      <c r="S202" s="98"/>
      <c r="T202" s="44"/>
      <c r="U202" s="53"/>
    </row>
    <row r="203" spans="2:21">
      <c r="B203" s="42">
        <v>200</v>
      </c>
      <c r="C203" s="45"/>
      <c r="D203" s="25"/>
      <c r="E203" s="25"/>
      <c r="F203" s="25"/>
      <c r="G203" s="99"/>
      <c r="H203" s="91"/>
      <c r="I203" s="36"/>
      <c r="J203" s="36"/>
      <c r="K203" s="156"/>
      <c r="L203" s="163">
        <f t="shared" si="17"/>
        <v>0</v>
      </c>
      <c r="M203" s="160" t="str">
        <f t="shared" si="15"/>
        <v>-</v>
      </c>
      <c r="N203" s="93"/>
      <c r="O203" s="94">
        <f t="shared" si="18"/>
        <v>3.1299999999999994</v>
      </c>
      <c r="P203" s="95" t="str">
        <f t="shared" si="16"/>
        <v>0</v>
      </c>
      <c r="Q203" s="96">
        <f t="shared" si="19"/>
        <v>1.5649999999999997</v>
      </c>
      <c r="R203" s="97"/>
      <c r="S203" s="98"/>
      <c r="T203" s="44"/>
      <c r="U203" s="53"/>
    </row>
    <row r="204" spans="2:21">
      <c r="B204" s="42">
        <v>201</v>
      </c>
      <c r="C204" s="45"/>
      <c r="D204" s="25"/>
      <c r="E204" s="25"/>
      <c r="F204" s="25"/>
      <c r="G204" s="99"/>
      <c r="H204" s="91"/>
      <c r="I204" s="36"/>
      <c r="J204" s="36"/>
      <c r="K204" s="156"/>
      <c r="L204" s="163">
        <f t="shared" si="17"/>
        <v>0</v>
      </c>
      <c r="M204" s="160" t="str">
        <f t="shared" si="15"/>
        <v>-</v>
      </c>
      <c r="N204" s="93"/>
      <c r="O204" s="94">
        <f t="shared" si="18"/>
        <v>3.1299999999999994</v>
      </c>
      <c r="P204" s="95" t="str">
        <f t="shared" si="16"/>
        <v>0</v>
      </c>
      <c r="Q204" s="96">
        <f t="shared" si="19"/>
        <v>1.5649999999999997</v>
      </c>
      <c r="R204" s="97"/>
      <c r="S204" s="98"/>
      <c r="T204" s="44"/>
      <c r="U204" s="53"/>
    </row>
    <row r="205" spans="2:21">
      <c r="B205" s="42">
        <v>202</v>
      </c>
      <c r="C205" s="45"/>
      <c r="D205" s="25"/>
      <c r="E205" s="25"/>
      <c r="F205" s="25"/>
      <c r="G205" s="99"/>
      <c r="H205" s="91"/>
      <c r="I205" s="36"/>
      <c r="J205" s="36"/>
      <c r="K205" s="156"/>
      <c r="L205" s="163">
        <f t="shared" si="17"/>
        <v>0</v>
      </c>
      <c r="M205" s="160" t="str">
        <f t="shared" si="15"/>
        <v>-</v>
      </c>
      <c r="N205" s="93"/>
      <c r="O205" s="94">
        <f t="shared" si="18"/>
        <v>3.1299999999999994</v>
      </c>
      <c r="P205" s="95" t="str">
        <f t="shared" si="16"/>
        <v>0</v>
      </c>
      <c r="Q205" s="96">
        <f t="shared" si="19"/>
        <v>1.5649999999999997</v>
      </c>
      <c r="R205" s="97"/>
      <c r="S205" s="98"/>
      <c r="T205" s="44"/>
      <c r="U205" s="53"/>
    </row>
    <row r="206" spans="2:21">
      <c r="B206" s="42">
        <v>203</v>
      </c>
      <c r="C206" s="45"/>
      <c r="D206" s="25"/>
      <c r="E206" s="25"/>
      <c r="F206" s="25"/>
      <c r="G206" s="99"/>
      <c r="H206" s="91"/>
      <c r="I206" s="36"/>
      <c r="J206" s="36"/>
      <c r="K206" s="156"/>
      <c r="L206" s="163">
        <f t="shared" si="17"/>
        <v>0</v>
      </c>
      <c r="M206" s="160" t="str">
        <f t="shared" si="15"/>
        <v>-</v>
      </c>
      <c r="N206" s="93"/>
      <c r="O206" s="94">
        <f t="shared" si="18"/>
        <v>3.1299999999999994</v>
      </c>
      <c r="P206" s="95" t="str">
        <f t="shared" si="16"/>
        <v>0</v>
      </c>
      <c r="Q206" s="96">
        <f t="shared" si="19"/>
        <v>1.5649999999999997</v>
      </c>
      <c r="R206" s="97"/>
      <c r="S206" s="98"/>
      <c r="T206" s="44"/>
      <c r="U206" s="53"/>
    </row>
    <row r="207" spans="2:21">
      <c r="B207" s="42">
        <v>204</v>
      </c>
      <c r="C207" s="45"/>
      <c r="D207" s="25"/>
      <c r="E207" s="25"/>
      <c r="F207" s="25"/>
      <c r="G207" s="99"/>
      <c r="H207" s="91"/>
      <c r="I207" s="36"/>
      <c r="J207" s="36"/>
      <c r="K207" s="156"/>
      <c r="L207" s="163">
        <f t="shared" si="17"/>
        <v>0</v>
      </c>
      <c r="M207" s="160" t="str">
        <f t="shared" si="15"/>
        <v>-</v>
      </c>
      <c r="N207" s="93"/>
      <c r="O207" s="94">
        <f t="shared" si="18"/>
        <v>3.1299999999999994</v>
      </c>
      <c r="P207" s="95" t="str">
        <f t="shared" si="16"/>
        <v>0</v>
      </c>
      <c r="Q207" s="96">
        <f t="shared" si="19"/>
        <v>1.5649999999999997</v>
      </c>
      <c r="R207" s="97"/>
      <c r="S207" s="98"/>
      <c r="T207" s="44"/>
      <c r="U207" s="53"/>
    </row>
    <row r="208" spans="2:21">
      <c r="B208" s="42">
        <v>205</v>
      </c>
      <c r="C208" s="45"/>
      <c r="D208" s="25"/>
      <c r="E208" s="25"/>
      <c r="F208" s="25"/>
      <c r="G208" s="99"/>
      <c r="H208" s="91"/>
      <c r="I208" s="36"/>
      <c r="J208" s="36"/>
      <c r="K208" s="156"/>
      <c r="L208" s="163">
        <f t="shared" si="17"/>
        <v>0</v>
      </c>
      <c r="M208" s="160" t="str">
        <f t="shared" si="15"/>
        <v>-</v>
      </c>
      <c r="N208" s="93"/>
      <c r="O208" s="94">
        <f t="shared" si="18"/>
        <v>3.1299999999999994</v>
      </c>
      <c r="P208" s="95" t="str">
        <f t="shared" si="16"/>
        <v>0</v>
      </c>
      <c r="Q208" s="96">
        <f t="shared" si="19"/>
        <v>1.5649999999999997</v>
      </c>
      <c r="R208" s="97"/>
      <c r="S208" s="98"/>
      <c r="T208" s="44"/>
      <c r="U208" s="53"/>
    </row>
    <row r="209" spans="2:21">
      <c r="B209" s="42">
        <v>206</v>
      </c>
      <c r="C209" s="45"/>
      <c r="D209" s="25"/>
      <c r="E209" s="25"/>
      <c r="F209" s="25"/>
      <c r="G209" s="99"/>
      <c r="H209" s="91"/>
      <c r="I209" s="36"/>
      <c r="J209" s="36"/>
      <c r="K209" s="156"/>
      <c r="L209" s="163">
        <f t="shared" si="17"/>
        <v>0</v>
      </c>
      <c r="M209" s="160" t="str">
        <f t="shared" si="15"/>
        <v>-</v>
      </c>
      <c r="N209" s="93"/>
      <c r="O209" s="94">
        <f t="shared" si="18"/>
        <v>3.1299999999999994</v>
      </c>
      <c r="P209" s="95" t="str">
        <f t="shared" si="16"/>
        <v>0</v>
      </c>
      <c r="Q209" s="96">
        <f t="shared" si="19"/>
        <v>1.5649999999999997</v>
      </c>
      <c r="R209" s="97"/>
      <c r="S209" s="98"/>
      <c r="T209" s="44"/>
      <c r="U209" s="53"/>
    </row>
    <row r="210" spans="2:21">
      <c r="B210" s="42">
        <v>207</v>
      </c>
      <c r="C210" s="45"/>
      <c r="D210" s="25"/>
      <c r="E210" s="25"/>
      <c r="F210" s="25"/>
      <c r="G210" s="99"/>
      <c r="H210" s="91"/>
      <c r="I210" s="36"/>
      <c r="J210" s="36"/>
      <c r="K210" s="156"/>
      <c r="L210" s="163">
        <f t="shared" si="17"/>
        <v>0</v>
      </c>
      <c r="M210" s="160" t="str">
        <f t="shared" si="15"/>
        <v>-</v>
      </c>
      <c r="N210" s="93"/>
      <c r="O210" s="94">
        <f t="shared" si="18"/>
        <v>3.1299999999999994</v>
      </c>
      <c r="P210" s="95" t="str">
        <f t="shared" si="16"/>
        <v>0</v>
      </c>
      <c r="Q210" s="96">
        <f t="shared" si="19"/>
        <v>1.5649999999999997</v>
      </c>
      <c r="R210" s="97"/>
      <c r="S210" s="98"/>
      <c r="T210" s="44"/>
      <c r="U210" s="53"/>
    </row>
    <row r="211" spans="2:21">
      <c r="B211" s="42">
        <v>208</v>
      </c>
      <c r="C211" s="45"/>
      <c r="D211" s="25"/>
      <c r="E211" s="25"/>
      <c r="F211" s="25"/>
      <c r="G211" s="99"/>
      <c r="H211" s="91"/>
      <c r="I211" s="36"/>
      <c r="J211" s="36"/>
      <c r="K211" s="156"/>
      <c r="L211" s="163">
        <f t="shared" si="17"/>
        <v>0</v>
      </c>
      <c r="M211" s="160" t="str">
        <f t="shared" si="15"/>
        <v>-</v>
      </c>
      <c r="N211" s="93"/>
      <c r="O211" s="94">
        <f t="shared" si="18"/>
        <v>3.1299999999999994</v>
      </c>
      <c r="P211" s="95" t="str">
        <f t="shared" si="16"/>
        <v>0</v>
      </c>
      <c r="Q211" s="96">
        <f t="shared" si="19"/>
        <v>1.5649999999999997</v>
      </c>
      <c r="R211" s="97"/>
      <c r="S211" s="98"/>
      <c r="T211" s="44"/>
      <c r="U211" s="53"/>
    </row>
    <row r="212" spans="2:21">
      <c r="B212" s="42">
        <v>209</v>
      </c>
      <c r="C212" s="45"/>
      <c r="D212" s="25"/>
      <c r="E212" s="25"/>
      <c r="F212" s="25"/>
      <c r="G212" s="99"/>
      <c r="H212" s="91"/>
      <c r="I212" s="36"/>
      <c r="J212" s="36"/>
      <c r="K212" s="156"/>
      <c r="L212" s="163">
        <f t="shared" si="17"/>
        <v>0</v>
      </c>
      <c r="M212" s="160" t="str">
        <f t="shared" si="15"/>
        <v>-</v>
      </c>
      <c r="N212" s="93"/>
      <c r="O212" s="94">
        <f t="shared" si="18"/>
        <v>3.1299999999999994</v>
      </c>
      <c r="P212" s="95" t="str">
        <f t="shared" si="16"/>
        <v>0</v>
      </c>
      <c r="Q212" s="96">
        <f t="shared" si="19"/>
        <v>1.5649999999999997</v>
      </c>
      <c r="R212" s="97"/>
      <c r="S212" s="98"/>
      <c r="T212" s="44"/>
      <c r="U212" s="53"/>
    </row>
    <row r="213" spans="2:21">
      <c r="B213" s="42">
        <v>210</v>
      </c>
      <c r="C213" s="45"/>
      <c r="D213" s="25"/>
      <c r="E213" s="25"/>
      <c r="F213" s="25"/>
      <c r="G213" s="99"/>
      <c r="H213" s="91"/>
      <c r="I213" s="36"/>
      <c r="J213" s="36"/>
      <c r="K213" s="156"/>
      <c r="L213" s="163">
        <f t="shared" si="17"/>
        <v>0</v>
      </c>
      <c r="M213" s="160" t="str">
        <f t="shared" si="15"/>
        <v>-</v>
      </c>
      <c r="N213" s="93"/>
      <c r="O213" s="94">
        <f t="shared" si="18"/>
        <v>3.1299999999999994</v>
      </c>
      <c r="P213" s="95" t="str">
        <f t="shared" si="16"/>
        <v>0</v>
      </c>
      <c r="Q213" s="96">
        <f t="shared" si="19"/>
        <v>1.5649999999999997</v>
      </c>
      <c r="R213" s="97"/>
      <c r="S213" s="98"/>
      <c r="T213" s="44"/>
      <c r="U213" s="53"/>
    </row>
    <row r="214" spans="2:21">
      <c r="B214" s="42">
        <v>211</v>
      </c>
      <c r="C214" s="45"/>
      <c r="D214" s="25"/>
      <c r="E214" s="25"/>
      <c r="F214" s="25"/>
      <c r="G214" s="99"/>
      <c r="H214" s="91"/>
      <c r="I214" s="36"/>
      <c r="J214" s="36"/>
      <c r="K214" s="156"/>
      <c r="L214" s="163">
        <f t="shared" si="17"/>
        <v>0</v>
      </c>
      <c r="M214" s="160" t="str">
        <f t="shared" si="15"/>
        <v>-</v>
      </c>
      <c r="N214" s="93"/>
      <c r="O214" s="94">
        <f t="shared" si="18"/>
        <v>3.1299999999999994</v>
      </c>
      <c r="P214" s="95" t="str">
        <f t="shared" si="16"/>
        <v>0</v>
      </c>
      <c r="Q214" s="96">
        <f t="shared" si="19"/>
        <v>1.5649999999999997</v>
      </c>
      <c r="R214" s="97"/>
      <c r="S214" s="98"/>
      <c r="T214" s="44"/>
      <c r="U214" s="53"/>
    </row>
    <row r="215" spans="2:21">
      <c r="B215" s="42">
        <v>212</v>
      </c>
      <c r="C215" s="45"/>
      <c r="D215" s="25"/>
      <c r="E215" s="25"/>
      <c r="F215" s="25"/>
      <c r="G215" s="99"/>
      <c r="H215" s="91"/>
      <c r="I215" s="36"/>
      <c r="J215" s="36"/>
      <c r="K215" s="156"/>
      <c r="L215" s="163">
        <f t="shared" si="17"/>
        <v>0</v>
      </c>
      <c r="M215" s="160" t="str">
        <f t="shared" si="15"/>
        <v>-</v>
      </c>
      <c r="N215" s="93"/>
      <c r="O215" s="94">
        <f t="shared" si="18"/>
        <v>3.1299999999999994</v>
      </c>
      <c r="P215" s="95" t="str">
        <f t="shared" si="16"/>
        <v>0</v>
      </c>
      <c r="Q215" s="96">
        <f t="shared" si="19"/>
        <v>1.5649999999999997</v>
      </c>
      <c r="R215" s="97"/>
      <c r="S215" s="98"/>
      <c r="T215" s="44"/>
      <c r="U215" s="53"/>
    </row>
    <row r="216" spans="2:21">
      <c r="B216" s="42">
        <v>213</v>
      </c>
      <c r="C216" s="45"/>
      <c r="D216" s="25"/>
      <c r="E216" s="25"/>
      <c r="F216" s="25"/>
      <c r="G216" s="99"/>
      <c r="H216" s="91"/>
      <c r="I216" s="36"/>
      <c r="J216" s="36"/>
      <c r="K216" s="156"/>
      <c r="L216" s="163">
        <f t="shared" si="17"/>
        <v>0</v>
      </c>
      <c r="M216" s="160" t="str">
        <f t="shared" si="15"/>
        <v>-</v>
      </c>
      <c r="N216" s="93"/>
      <c r="O216" s="94">
        <f t="shared" si="18"/>
        <v>3.1299999999999994</v>
      </c>
      <c r="P216" s="95" t="str">
        <f t="shared" si="16"/>
        <v>0</v>
      </c>
      <c r="Q216" s="96">
        <f t="shared" si="19"/>
        <v>1.5649999999999997</v>
      </c>
      <c r="R216" s="97"/>
      <c r="S216" s="98"/>
      <c r="T216" s="44"/>
      <c r="U216" s="53"/>
    </row>
    <row r="217" spans="2:21">
      <c r="B217" s="42">
        <v>214</v>
      </c>
      <c r="C217" s="45"/>
      <c r="D217" s="25"/>
      <c r="E217" s="25"/>
      <c r="F217" s="25"/>
      <c r="G217" s="99"/>
      <c r="H217" s="91"/>
      <c r="I217" s="36"/>
      <c r="J217" s="36"/>
      <c r="K217" s="156"/>
      <c r="L217" s="163">
        <f t="shared" si="17"/>
        <v>0</v>
      </c>
      <c r="M217" s="160" t="str">
        <f t="shared" si="15"/>
        <v>-</v>
      </c>
      <c r="N217" s="93"/>
      <c r="O217" s="94">
        <f t="shared" si="18"/>
        <v>3.1299999999999994</v>
      </c>
      <c r="P217" s="95" t="str">
        <f t="shared" si="16"/>
        <v>0</v>
      </c>
      <c r="Q217" s="96">
        <f t="shared" si="19"/>
        <v>1.5649999999999997</v>
      </c>
      <c r="R217" s="97"/>
      <c r="S217" s="98"/>
      <c r="T217" s="44"/>
      <c r="U217" s="53"/>
    </row>
    <row r="218" spans="2:21">
      <c r="B218" s="42">
        <v>215</v>
      </c>
      <c r="C218" s="45"/>
      <c r="D218" s="25"/>
      <c r="E218" s="25"/>
      <c r="F218" s="25"/>
      <c r="G218" s="99"/>
      <c r="H218" s="91"/>
      <c r="I218" s="36"/>
      <c r="J218" s="36"/>
      <c r="K218" s="156"/>
      <c r="L218" s="163">
        <f t="shared" si="17"/>
        <v>0</v>
      </c>
      <c r="M218" s="160" t="str">
        <f t="shared" si="15"/>
        <v>-</v>
      </c>
      <c r="N218" s="93"/>
      <c r="O218" s="94">
        <f t="shared" si="18"/>
        <v>3.1299999999999994</v>
      </c>
      <c r="P218" s="95" t="str">
        <f t="shared" si="16"/>
        <v>0</v>
      </c>
      <c r="Q218" s="96">
        <f t="shared" si="19"/>
        <v>1.5649999999999997</v>
      </c>
      <c r="R218" s="97"/>
      <c r="S218" s="98"/>
      <c r="T218" s="44"/>
      <c r="U218" s="53"/>
    </row>
    <row r="219" spans="2:21">
      <c r="B219" s="42">
        <v>216</v>
      </c>
      <c r="C219" s="45"/>
      <c r="D219" s="25"/>
      <c r="E219" s="25"/>
      <c r="F219" s="25"/>
      <c r="G219" s="99"/>
      <c r="H219" s="91"/>
      <c r="I219" s="36"/>
      <c r="J219" s="36"/>
      <c r="K219" s="156"/>
      <c r="L219" s="163">
        <f t="shared" si="17"/>
        <v>0</v>
      </c>
      <c r="M219" s="160" t="str">
        <f t="shared" si="15"/>
        <v>-</v>
      </c>
      <c r="N219" s="93"/>
      <c r="O219" s="94">
        <f t="shared" si="18"/>
        <v>3.1299999999999994</v>
      </c>
      <c r="P219" s="95" t="str">
        <f t="shared" si="16"/>
        <v>0</v>
      </c>
      <c r="Q219" s="96">
        <f t="shared" si="19"/>
        <v>1.5649999999999997</v>
      </c>
      <c r="R219" s="97"/>
      <c r="S219" s="98"/>
      <c r="T219" s="44"/>
      <c r="U219" s="53"/>
    </row>
    <row r="220" spans="2:21">
      <c r="B220" s="42">
        <v>217</v>
      </c>
      <c r="C220" s="45"/>
      <c r="D220" s="25"/>
      <c r="E220" s="25"/>
      <c r="F220" s="25"/>
      <c r="G220" s="99"/>
      <c r="H220" s="91"/>
      <c r="I220" s="36"/>
      <c r="J220" s="36"/>
      <c r="K220" s="156"/>
      <c r="L220" s="163">
        <f t="shared" si="17"/>
        <v>0</v>
      </c>
      <c r="M220" s="160" t="str">
        <f t="shared" si="15"/>
        <v>-</v>
      </c>
      <c r="N220" s="93"/>
      <c r="O220" s="94">
        <f t="shared" si="18"/>
        <v>3.1299999999999994</v>
      </c>
      <c r="P220" s="95" t="str">
        <f t="shared" si="16"/>
        <v>0</v>
      </c>
      <c r="Q220" s="96">
        <f t="shared" si="19"/>
        <v>1.5649999999999997</v>
      </c>
      <c r="R220" s="97"/>
      <c r="S220" s="98"/>
      <c r="T220" s="44"/>
      <c r="U220" s="53"/>
    </row>
    <row r="221" spans="2:21">
      <c r="B221" s="42">
        <v>218</v>
      </c>
      <c r="C221" s="45"/>
      <c r="D221" s="25"/>
      <c r="E221" s="25"/>
      <c r="F221" s="25"/>
      <c r="G221" s="99"/>
      <c r="H221" s="91"/>
      <c r="I221" s="36"/>
      <c r="J221" s="36"/>
      <c r="K221" s="156"/>
      <c r="L221" s="163">
        <f t="shared" si="17"/>
        <v>0</v>
      </c>
      <c r="M221" s="160" t="str">
        <f t="shared" si="15"/>
        <v>-</v>
      </c>
      <c r="N221" s="93"/>
      <c r="O221" s="94">
        <f t="shared" si="18"/>
        <v>3.1299999999999994</v>
      </c>
      <c r="P221" s="95" t="str">
        <f t="shared" si="16"/>
        <v>0</v>
      </c>
      <c r="Q221" s="96">
        <f t="shared" si="19"/>
        <v>1.5649999999999997</v>
      </c>
      <c r="R221" s="97"/>
      <c r="S221" s="98"/>
      <c r="T221" s="44"/>
      <c r="U221" s="53"/>
    </row>
    <row r="222" spans="2:21">
      <c r="B222" s="42">
        <v>219</v>
      </c>
      <c r="C222" s="45"/>
      <c r="D222" s="25"/>
      <c r="E222" s="25"/>
      <c r="F222" s="25"/>
      <c r="G222" s="99"/>
      <c r="H222" s="91"/>
      <c r="I222" s="36"/>
      <c r="J222" s="36"/>
      <c r="K222" s="156"/>
      <c r="L222" s="163">
        <f t="shared" si="17"/>
        <v>0</v>
      </c>
      <c r="M222" s="160" t="str">
        <f t="shared" si="15"/>
        <v>-</v>
      </c>
      <c r="N222" s="93"/>
      <c r="O222" s="94">
        <f t="shared" si="18"/>
        <v>3.1299999999999994</v>
      </c>
      <c r="P222" s="95" t="str">
        <f t="shared" si="16"/>
        <v>0</v>
      </c>
      <c r="Q222" s="96">
        <f t="shared" si="19"/>
        <v>1.5649999999999997</v>
      </c>
      <c r="R222" s="97"/>
      <c r="S222" s="98"/>
      <c r="T222" s="44"/>
      <c r="U222" s="53"/>
    </row>
    <row r="223" spans="2:21">
      <c r="B223" s="42">
        <v>220</v>
      </c>
      <c r="C223" s="45"/>
      <c r="D223" s="25"/>
      <c r="E223" s="25"/>
      <c r="F223" s="25"/>
      <c r="G223" s="99"/>
      <c r="H223" s="91"/>
      <c r="I223" s="36"/>
      <c r="J223" s="36"/>
      <c r="K223" s="156"/>
      <c r="L223" s="163">
        <f t="shared" si="17"/>
        <v>0</v>
      </c>
      <c r="M223" s="160" t="str">
        <f t="shared" si="15"/>
        <v>-</v>
      </c>
      <c r="N223" s="93"/>
      <c r="O223" s="94">
        <f t="shared" si="18"/>
        <v>3.1299999999999994</v>
      </c>
      <c r="P223" s="95" t="str">
        <f t="shared" si="16"/>
        <v>0</v>
      </c>
      <c r="Q223" s="96">
        <f t="shared" si="19"/>
        <v>1.5649999999999997</v>
      </c>
      <c r="R223" s="97"/>
      <c r="S223" s="98"/>
      <c r="T223" s="44"/>
      <c r="U223" s="53"/>
    </row>
    <row r="224" spans="2:21">
      <c r="B224" s="42">
        <v>221</v>
      </c>
      <c r="C224" s="45"/>
      <c r="D224" s="25"/>
      <c r="E224" s="25"/>
      <c r="F224" s="25"/>
      <c r="G224" s="99"/>
      <c r="H224" s="91"/>
      <c r="I224" s="36"/>
      <c r="J224" s="36"/>
      <c r="K224" s="156"/>
      <c r="L224" s="163">
        <f t="shared" si="17"/>
        <v>0</v>
      </c>
      <c r="M224" s="160" t="str">
        <f t="shared" si="15"/>
        <v>-</v>
      </c>
      <c r="N224" s="93"/>
      <c r="O224" s="94">
        <f t="shared" si="18"/>
        <v>3.1299999999999994</v>
      </c>
      <c r="P224" s="95" t="str">
        <f t="shared" si="16"/>
        <v>0</v>
      </c>
      <c r="Q224" s="96">
        <f t="shared" si="19"/>
        <v>1.5649999999999997</v>
      </c>
      <c r="R224" s="97"/>
      <c r="S224" s="98"/>
      <c r="T224" s="44"/>
      <c r="U224" s="53"/>
    </row>
    <row r="225" spans="2:21">
      <c r="B225" s="42">
        <v>222</v>
      </c>
      <c r="C225" s="45"/>
      <c r="D225" s="25"/>
      <c r="E225" s="25"/>
      <c r="F225" s="25"/>
      <c r="G225" s="99"/>
      <c r="H225" s="91"/>
      <c r="I225" s="36"/>
      <c r="J225" s="36"/>
      <c r="K225" s="156"/>
      <c r="L225" s="163">
        <f t="shared" si="17"/>
        <v>0</v>
      </c>
      <c r="M225" s="160" t="str">
        <f t="shared" si="15"/>
        <v>-</v>
      </c>
      <c r="N225" s="93"/>
      <c r="O225" s="94">
        <f t="shared" si="18"/>
        <v>3.1299999999999994</v>
      </c>
      <c r="P225" s="95" t="str">
        <f t="shared" si="16"/>
        <v>0</v>
      </c>
      <c r="Q225" s="96">
        <f t="shared" si="19"/>
        <v>1.5649999999999997</v>
      </c>
      <c r="R225" s="97"/>
      <c r="S225" s="98"/>
      <c r="T225" s="44"/>
      <c r="U225" s="53"/>
    </row>
    <row r="226" spans="2:21">
      <c r="B226" s="42">
        <v>223</v>
      </c>
      <c r="C226" s="45"/>
      <c r="D226" s="25"/>
      <c r="E226" s="25"/>
      <c r="F226" s="25"/>
      <c r="G226" s="99"/>
      <c r="H226" s="91"/>
      <c r="I226" s="36"/>
      <c r="J226" s="36"/>
      <c r="K226" s="156"/>
      <c r="L226" s="163">
        <f t="shared" si="17"/>
        <v>0</v>
      </c>
      <c r="M226" s="160" t="str">
        <f t="shared" si="15"/>
        <v>-</v>
      </c>
      <c r="N226" s="93"/>
      <c r="O226" s="94">
        <f t="shared" si="18"/>
        <v>3.1299999999999994</v>
      </c>
      <c r="P226" s="95" t="str">
        <f t="shared" si="16"/>
        <v>0</v>
      </c>
      <c r="Q226" s="96">
        <f t="shared" si="19"/>
        <v>1.5649999999999997</v>
      </c>
      <c r="R226" s="97"/>
      <c r="S226" s="98"/>
      <c r="T226" s="44"/>
      <c r="U226" s="53"/>
    </row>
    <row r="227" spans="2:21">
      <c r="B227" s="42">
        <v>224</v>
      </c>
      <c r="C227" s="45"/>
      <c r="D227" s="25"/>
      <c r="E227" s="25"/>
      <c r="F227" s="25"/>
      <c r="G227" s="99"/>
      <c r="H227" s="91"/>
      <c r="I227" s="36"/>
      <c r="J227" s="36"/>
      <c r="K227" s="156"/>
      <c r="L227" s="163">
        <f t="shared" si="17"/>
        <v>0</v>
      </c>
      <c r="M227" s="160" t="str">
        <f t="shared" si="15"/>
        <v>-</v>
      </c>
      <c r="N227" s="93"/>
      <c r="O227" s="94">
        <f t="shared" si="18"/>
        <v>3.1299999999999994</v>
      </c>
      <c r="P227" s="95" t="str">
        <f t="shared" si="16"/>
        <v>0</v>
      </c>
      <c r="Q227" s="96">
        <f t="shared" si="19"/>
        <v>1.5649999999999997</v>
      </c>
      <c r="R227" s="97"/>
      <c r="S227" s="98"/>
      <c r="T227" s="44"/>
      <c r="U227" s="53"/>
    </row>
    <row r="228" spans="2:21">
      <c r="B228" s="42">
        <v>225</v>
      </c>
      <c r="C228" s="45"/>
      <c r="D228" s="25"/>
      <c r="E228" s="25"/>
      <c r="F228" s="25"/>
      <c r="G228" s="99"/>
      <c r="H228" s="91"/>
      <c r="I228" s="36"/>
      <c r="J228" s="36"/>
      <c r="K228" s="156"/>
      <c r="L228" s="163">
        <f t="shared" si="17"/>
        <v>0</v>
      </c>
      <c r="M228" s="160" t="str">
        <f t="shared" si="15"/>
        <v>-</v>
      </c>
      <c r="N228" s="93"/>
      <c r="O228" s="94">
        <f t="shared" si="18"/>
        <v>3.1299999999999994</v>
      </c>
      <c r="P228" s="95" t="str">
        <f t="shared" si="16"/>
        <v>0</v>
      </c>
      <c r="Q228" s="96">
        <f t="shared" si="19"/>
        <v>1.5649999999999997</v>
      </c>
      <c r="R228" s="97"/>
      <c r="S228" s="98"/>
      <c r="T228" s="44"/>
      <c r="U228" s="53"/>
    </row>
    <row r="229" spans="2:21">
      <c r="B229" s="42">
        <v>226</v>
      </c>
      <c r="C229" s="45"/>
      <c r="D229" s="25"/>
      <c r="E229" s="25"/>
      <c r="F229" s="25"/>
      <c r="G229" s="99"/>
      <c r="H229" s="91"/>
      <c r="I229" s="36"/>
      <c r="J229" s="36"/>
      <c r="K229" s="156"/>
      <c r="L229" s="163">
        <f t="shared" si="17"/>
        <v>0</v>
      </c>
      <c r="M229" s="160" t="str">
        <f t="shared" si="15"/>
        <v>-</v>
      </c>
      <c r="N229" s="93"/>
      <c r="O229" s="94">
        <f t="shared" si="18"/>
        <v>3.1299999999999994</v>
      </c>
      <c r="P229" s="95" t="str">
        <f t="shared" si="16"/>
        <v>0</v>
      </c>
      <c r="Q229" s="96">
        <f t="shared" si="19"/>
        <v>1.5649999999999997</v>
      </c>
      <c r="R229" s="97"/>
      <c r="S229" s="98"/>
      <c r="T229" s="44"/>
      <c r="U229" s="53"/>
    </row>
    <row r="230" spans="2:21">
      <c r="B230" s="42">
        <v>227</v>
      </c>
      <c r="C230" s="45"/>
      <c r="D230" s="25"/>
      <c r="E230" s="25"/>
      <c r="F230" s="25"/>
      <c r="G230" s="99"/>
      <c r="H230" s="91"/>
      <c r="I230" s="36"/>
      <c r="J230" s="36"/>
      <c r="K230" s="156"/>
      <c r="L230" s="163">
        <f t="shared" si="17"/>
        <v>0</v>
      </c>
      <c r="M230" s="160" t="str">
        <f t="shared" si="15"/>
        <v>-</v>
      </c>
      <c r="N230" s="93"/>
      <c r="O230" s="94">
        <f t="shared" si="18"/>
        <v>3.1299999999999994</v>
      </c>
      <c r="P230" s="95" t="str">
        <f t="shared" si="16"/>
        <v>0</v>
      </c>
      <c r="Q230" s="96">
        <f t="shared" si="19"/>
        <v>1.5649999999999997</v>
      </c>
      <c r="R230" s="97"/>
      <c r="S230" s="98"/>
      <c r="T230" s="44"/>
      <c r="U230" s="53"/>
    </row>
    <row r="231" spans="2:21">
      <c r="B231" s="42">
        <v>228</v>
      </c>
      <c r="C231" s="45"/>
      <c r="D231" s="25"/>
      <c r="E231" s="25"/>
      <c r="F231" s="25"/>
      <c r="G231" s="99"/>
      <c r="H231" s="91"/>
      <c r="I231" s="36"/>
      <c r="J231" s="36"/>
      <c r="K231" s="156"/>
      <c r="L231" s="163">
        <f t="shared" si="17"/>
        <v>0</v>
      </c>
      <c r="M231" s="160" t="str">
        <f t="shared" si="15"/>
        <v>-</v>
      </c>
      <c r="N231" s="93"/>
      <c r="O231" s="94">
        <f t="shared" si="18"/>
        <v>3.1299999999999994</v>
      </c>
      <c r="P231" s="95" t="str">
        <f t="shared" si="16"/>
        <v>0</v>
      </c>
      <c r="Q231" s="96">
        <f t="shared" si="19"/>
        <v>1.5649999999999997</v>
      </c>
      <c r="R231" s="97"/>
      <c r="S231" s="98"/>
      <c r="T231" s="44"/>
      <c r="U231" s="53"/>
    </row>
    <row r="232" spans="2:21">
      <c r="B232" s="42">
        <v>229</v>
      </c>
      <c r="C232" s="45"/>
      <c r="D232" s="25"/>
      <c r="E232" s="25"/>
      <c r="F232" s="25"/>
      <c r="G232" s="99"/>
      <c r="H232" s="91"/>
      <c r="I232" s="36"/>
      <c r="J232" s="36"/>
      <c r="K232" s="156"/>
      <c r="L232" s="163">
        <f t="shared" si="17"/>
        <v>0</v>
      </c>
      <c r="M232" s="160" t="str">
        <f t="shared" si="15"/>
        <v>-</v>
      </c>
      <c r="N232" s="93"/>
      <c r="O232" s="94">
        <f t="shared" si="18"/>
        <v>3.1299999999999994</v>
      </c>
      <c r="P232" s="95" t="str">
        <f t="shared" si="16"/>
        <v>0</v>
      </c>
      <c r="Q232" s="96">
        <f t="shared" si="19"/>
        <v>1.5649999999999997</v>
      </c>
      <c r="R232" s="97"/>
      <c r="S232" s="98"/>
      <c r="T232" s="44"/>
      <c r="U232" s="53"/>
    </row>
    <row r="233" spans="2:21">
      <c r="B233" s="42">
        <v>230</v>
      </c>
      <c r="C233" s="45"/>
      <c r="D233" s="25"/>
      <c r="E233" s="25"/>
      <c r="F233" s="25"/>
      <c r="G233" s="99"/>
      <c r="H233" s="91"/>
      <c r="I233" s="36"/>
      <c r="J233" s="36"/>
      <c r="K233" s="156"/>
      <c r="L233" s="163">
        <f t="shared" si="17"/>
        <v>0</v>
      </c>
      <c r="M233" s="160" t="str">
        <f t="shared" si="15"/>
        <v>-</v>
      </c>
      <c r="N233" s="93"/>
      <c r="O233" s="94">
        <f t="shared" si="18"/>
        <v>3.1299999999999994</v>
      </c>
      <c r="P233" s="95" t="str">
        <f t="shared" si="16"/>
        <v>0</v>
      </c>
      <c r="Q233" s="96">
        <f t="shared" si="19"/>
        <v>1.5649999999999997</v>
      </c>
      <c r="R233" s="97"/>
      <c r="S233" s="98"/>
      <c r="T233" s="44"/>
      <c r="U233" s="53"/>
    </row>
    <row r="234" spans="2:21">
      <c r="B234" s="42">
        <v>231</v>
      </c>
      <c r="C234" s="45"/>
      <c r="D234" s="25"/>
      <c r="E234" s="25"/>
      <c r="F234" s="25"/>
      <c r="G234" s="99"/>
      <c r="H234" s="91"/>
      <c r="I234" s="36"/>
      <c r="J234" s="36"/>
      <c r="K234" s="156"/>
      <c r="L234" s="163">
        <f t="shared" si="17"/>
        <v>0</v>
      </c>
      <c r="M234" s="160" t="str">
        <f t="shared" si="15"/>
        <v>-</v>
      </c>
      <c r="N234" s="93"/>
      <c r="O234" s="94">
        <f t="shared" si="18"/>
        <v>3.1299999999999994</v>
      </c>
      <c r="P234" s="95" t="str">
        <f t="shared" si="16"/>
        <v>0</v>
      </c>
      <c r="Q234" s="96">
        <f t="shared" si="19"/>
        <v>1.5649999999999997</v>
      </c>
      <c r="R234" s="97"/>
      <c r="S234" s="98"/>
      <c r="T234" s="44"/>
      <c r="U234" s="53"/>
    </row>
    <row r="235" spans="2:21">
      <c r="B235" s="42">
        <v>232</v>
      </c>
      <c r="C235" s="45"/>
      <c r="D235" s="25"/>
      <c r="E235" s="25"/>
      <c r="F235" s="25"/>
      <c r="G235" s="99"/>
      <c r="H235" s="91"/>
      <c r="I235" s="36"/>
      <c r="J235" s="36"/>
      <c r="K235" s="156"/>
      <c r="L235" s="163">
        <f t="shared" si="17"/>
        <v>0</v>
      </c>
      <c r="M235" s="160" t="str">
        <f t="shared" si="15"/>
        <v>-</v>
      </c>
      <c r="N235" s="93"/>
      <c r="O235" s="94">
        <f t="shared" si="18"/>
        <v>3.1299999999999994</v>
      </c>
      <c r="P235" s="95" t="str">
        <f t="shared" si="16"/>
        <v>0</v>
      </c>
      <c r="Q235" s="96">
        <f t="shared" si="19"/>
        <v>1.5649999999999997</v>
      </c>
      <c r="R235" s="97"/>
      <c r="S235" s="98"/>
      <c r="T235" s="44"/>
      <c r="U235" s="53"/>
    </row>
    <row r="236" spans="2:21">
      <c r="B236" s="42">
        <v>233</v>
      </c>
      <c r="C236" s="45"/>
      <c r="D236" s="25"/>
      <c r="E236" s="25"/>
      <c r="F236" s="25"/>
      <c r="G236" s="99"/>
      <c r="H236" s="91"/>
      <c r="I236" s="36"/>
      <c r="J236" s="36"/>
      <c r="K236" s="156"/>
      <c r="L236" s="163">
        <f t="shared" si="17"/>
        <v>0</v>
      </c>
      <c r="M236" s="160" t="str">
        <f t="shared" si="15"/>
        <v>-</v>
      </c>
      <c r="N236" s="93"/>
      <c r="O236" s="94">
        <f t="shared" si="18"/>
        <v>3.1299999999999994</v>
      </c>
      <c r="P236" s="95" t="str">
        <f t="shared" si="16"/>
        <v>0</v>
      </c>
      <c r="Q236" s="96">
        <f t="shared" si="19"/>
        <v>1.5649999999999997</v>
      </c>
      <c r="R236" s="97"/>
      <c r="S236" s="98"/>
      <c r="T236" s="44"/>
      <c r="U236" s="53"/>
    </row>
    <row r="237" spans="2:21">
      <c r="B237" s="42">
        <v>234</v>
      </c>
      <c r="C237" s="45"/>
      <c r="D237" s="25"/>
      <c r="E237" s="25"/>
      <c r="F237" s="25"/>
      <c r="G237" s="99"/>
      <c r="H237" s="91"/>
      <c r="I237" s="36"/>
      <c r="J237" s="36"/>
      <c r="K237" s="156"/>
      <c r="L237" s="163">
        <f t="shared" si="17"/>
        <v>0</v>
      </c>
      <c r="M237" s="160" t="str">
        <f t="shared" si="15"/>
        <v>-</v>
      </c>
      <c r="N237" s="93"/>
      <c r="O237" s="94">
        <f t="shared" si="18"/>
        <v>3.1299999999999994</v>
      </c>
      <c r="P237" s="95" t="str">
        <f t="shared" si="16"/>
        <v>0</v>
      </c>
      <c r="Q237" s="96">
        <f t="shared" si="19"/>
        <v>1.5649999999999997</v>
      </c>
      <c r="R237" s="97"/>
      <c r="S237" s="98"/>
      <c r="T237" s="44"/>
      <c r="U237" s="53"/>
    </row>
    <row r="238" spans="2:21">
      <c r="B238" s="42">
        <v>235</v>
      </c>
      <c r="C238" s="45"/>
      <c r="D238" s="25"/>
      <c r="E238" s="25"/>
      <c r="F238" s="25"/>
      <c r="G238" s="99"/>
      <c r="H238" s="91"/>
      <c r="I238" s="36"/>
      <c r="J238" s="36"/>
      <c r="K238" s="156"/>
      <c r="L238" s="163">
        <f t="shared" si="17"/>
        <v>0</v>
      </c>
      <c r="M238" s="160" t="str">
        <f t="shared" si="15"/>
        <v>-</v>
      </c>
      <c r="N238" s="93"/>
      <c r="O238" s="94">
        <f t="shared" si="18"/>
        <v>3.1299999999999994</v>
      </c>
      <c r="P238" s="95" t="str">
        <f t="shared" si="16"/>
        <v>0</v>
      </c>
      <c r="Q238" s="96">
        <f t="shared" si="19"/>
        <v>1.5649999999999997</v>
      </c>
      <c r="R238" s="97"/>
      <c r="S238" s="98"/>
      <c r="T238" s="44"/>
      <c r="U238" s="53"/>
    </row>
    <row r="239" spans="2:21">
      <c r="B239" s="42">
        <v>236</v>
      </c>
      <c r="C239" s="45"/>
      <c r="D239" s="25"/>
      <c r="E239" s="25"/>
      <c r="F239" s="25"/>
      <c r="G239" s="99"/>
      <c r="H239" s="91"/>
      <c r="I239" s="36"/>
      <c r="J239" s="36"/>
      <c r="K239" s="156"/>
      <c r="L239" s="163">
        <f t="shared" si="17"/>
        <v>0</v>
      </c>
      <c r="M239" s="160" t="str">
        <f t="shared" si="15"/>
        <v>-</v>
      </c>
      <c r="N239" s="93"/>
      <c r="O239" s="94">
        <f t="shared" si="18"/>
        <v>3.1299999999999994</v>
      </c>
      <c r="P239" s="95" t="str">
        <f t="shared" si="16"/>
        <v>0</v>
      </c>
      <c r="Q239" s="96">
        <f t="shared" si="19"/>
        <v>1.5649999999999997</v>
      </c>
      <c r="R239" s="97"/>
      <c r="S239" s="98"/>
      <c r="T239" s="44"/>
      <c r="U239" s="53"/>
    </row>
    <row r="240" spans="2:21">
      <c r="B240" s="42">
        <v>237</v>
      </c>
      <c r="C240" s="45"/>
      <c r="D240" s="25"/>
      <c r="E240" s="25"/>
      <c r="F240" s="25"/>
      <c r="G240" s="99"/>
      <c r="H240" s="91"/>
      <c r="I240" s="36"/>
      <c r="J240" s="36"/>
      <c r="K240" s="156"/>
      <c r="L240" s="163">
        <f t="shared" si="17"/>
        <v>0</v>
      </c>
      <c r="M240" s="160" t="str">
        <f t="shared" si="15"/>
        <v>-</v>
      </c>
      <c r="N240" s="93"/>
      <c r="O240" s="94">
        <f t="shared" si="18"/>
        <v>3.1299999999999994</v>
      </c>
      <c r="P240" s="95" t="str">
        <f t="shared" si="16"/>
        <v>0</v>
      </c>
      <c r="Q240" s="96">
        <f t="shared" si="19"/>
        <v>1.5649999999999997</v>
      </c>
      <c r="R240" s="97"/>
      <c r="S240" s="98"/>
      <c r="T240" s="44"/>
      <c r="U240" s="53"/>
    </row>
    <row r="241" spans="2:21">
      <c r="B241" s="42">
        <v>238</v>
      </c>
      <c r="C241" s="45"/>
      <c r="D241" s="25"/>
      <c r="E241" s="25"/>
      <c r="F241" s="25"/>
      <c r="G241" s="99"/>
      <c r="H241" s="91"/>
      <c r="I241" s="36"/>
      <c r="J241" s="36"/>
      <c r="K241" s="156"/>
      <c r="L241" s="163">
        <f t="shared" si="17"/>
        <v>0</v>
      </c>
      <c r="M241" s="160" t="str">
        <f t="shared" si="15"/>
        <v>-</v>
      </c>
      <c r="N241" s="93"/>
      <c r="O241" s="94">
        <f t="shared" si="18"/>
        <v>3.1299999999999994</v>
      </c>
      <c r="P241" s="95" t="str">
        <f t="shared" si="16"/>
        <v>0</v>
      </c>
      <c r="Q241" s="96">
        <f t="shared" si="19"/>
        <v>1.5649999999999997</v>
      </c>
      <c r="R241" s="97"/>
      <c r="S241" s="98"/>
      <c r="T241" s="44"/>
      <c r="U241" s="53"/>
    </row>
    <row r="242" spans="2:21">
      <c r="B242" s="42">
        <v>239</v>
      </c>
      <c r="C242" s="45"/>
      <c r="D242" s="25"/>
      <c r="E242" s="25"/>
      <c r="F242" s="25"/>
      <c r="G242" s="99"/>
      <c r="H242" s="91"/>
      <c r="I242" s="36"/>
      <c r="J242" s="36"/>
      <c r="K242" s="156"/>
      <c r="L242" s="163">
        <f t="shared" si="17"/>
        <v>0</v>
      </c>
      <c r="M242" s="160" t="str">
        <f t="shared" si="15"/>
        <v>-</v>
      </c>
      <c r="N242" s="93"/>
      <c r="O242" s="94">
        <f t="shared" si="18"/>
        <v>3.1299999999999994</v>
      </c>
      <c r="P242" s="95" t="str">
        <f t="shared" si="16"/>
        <v>0</v>
      </c>
      <c r="Q242" s="96">
        <f t="shared" si="19"/>
        <v>1.5649999999999997</v>
      </c>
      <c r="R242" s="97"/>
      <c r="S242" s="98"/>
      <c r="T242" s="44"/>
      <c r="U242" s="53"/>
    </row>
    <row r="243" spans="2:21">
      <c r="B243" s="42">
        <v>240</v>
      </c>
      <c r="C243" s="45"/>
      <c r="D243" s="25"/>
      <c r="E243" s="25"/>
      <c r="F243" s="25"/>
      <c r="G243" s="99"/>
      <c r="H243" s="91"/>
      <c r="I243" s="36"/>
      <c r="J243" s="36"/>
      <c r="K243" s="156"/>
      <c r="L243" s="163">
        <f t="shared" si="17"/>
        <v>0</v>
      </c>
      <c r="M243" s="160" t="str">
        <f t="shared" si="15"/>
        <v>-</v>
      </c>
      <c r="N243" s="93"/>
      <c r="O243" s="94">
        <f t="shared" si="18"/>
        <v>3.1299999999999994</v>
      </c>
      <c r="P243" s="95" t="str">
        <f t="shared" si="16"/>
        <v>0</v>
      </c>
      <c r="Q243" s="96">
        <f t="shared" si="19"/>
        <v>1.5649999999999997</v>
      </c>
      <c r="R243" s="97"/>
      <c r="S243" s="98"/>
      <c r="T243" s="44"/>
      <c r="U243" s="53"/>
    </row>
    <row r="244" spans="2:21">
      <c r="B244" s="42">
        <v>241</v>
      </c>
      <c r="C244" s="45"/>
      <c r="D244" s="25"/>
      <c r="E244" s="25"/>
      <c r="F244" s="25"/>
      <c r="G244" s="99"/>
      <c r="H244" s="91"/>
      <c r="I244" s="36"/>
      <c r="J244" s="36"/>
      <c r="K244" s="156"/>
      <c r="L244" s="163">
        <f t="shared" si="17"/>
        <v>0</v>
      </c>
      <c r="M244" s="160" t="str">
        <f t="shared" si="15"/>
        <v>-</v>
      </c>
      <c r="N244" s="93"/>
      <c r="O244" s="94">
        <f t="shared" si="18"/>
        <v>3.1299999999999994</v>
      </c>
      <c r="P244" s="95" t="str">
        <f t="shared" si="16"/>
        <v>0</v>
      </c>
      <c r="Q244" s="96">
        <f t="shared" si="19"/>
        <v>1.5649999999999997</v>
      </c>
      <c r="R244" s="97"/>
      <c r="S244" s="98"/>
      <c r="T244" s="44"/>
      <c r="U244" s="53"/>
    </row>
    <row r="245" spans="2:21">
      <c r="B245" s="42">
        <v>242</v>
      </c>
      <c r="C245" s="45"/>
      <c r="D245" s="25"/>
      <c r="E245" s="25"/>
      <c r="F245" s="25"/>
      <c r="G245" s="99"/>
      <c r="H245" s="91"/>
      <c r="I245" s="36"/>
      <c r="J245" s="36"/>
      <c r="K245" s="156"/>
      <c r="L245" s="163">
        <f t="shared" si="17"/>
        <v>0</v>
      </c>
      <c r="M245" s="160" t="str">
        <f t="shared" si="15"/>
        <v>-</v>
      </c>
      <c r="N245" s="93"/>
      <c r="O245" s="94">
        <f t="shared" si="18"/>
        <v>3.1299999999999994</v>
      </c>
      <c r="P245" s="95" t="str">
        <f t="shared" si="16"/>
        <v>0</v>
      </c>
      <c r="Q245" s="96">
        <f t="shared" si="19"/>
        <v>1.5649999999999997</v>
      </c>
      <c r="R245" s="97"/>
      <c r="S245" s="98"/>
      <c r="T245" s="44"/>
      <c r="U245" s="53"/>
    </row>
    <row r="246" spans="2:21">
      <c r="B246" s="42">
        <v>243</v>
      </c>
      <c r="C246" s="45"/>
      <c r="D246" s="25"/>
      <c r="E246" s="25"/>
      <c r="F246" s="25"/>
      <c r="G246" s="99"/>
      <c r="H246" s="91"/>
      <c r="I246" s="36"/>
      <c r="J246" s="36"/>
      <c r="K246" s="156"/>
      <c r="L246" s="163">
        <f t="shared" si="17"/>
        <v>0</v>
      </c>
      <c r="M246" s="160" t="str">
        <f t="shared" si="15"/>
        <v>-</v>
      </c>
      <c r="N246" s="93"/>
      <c r="O246" s="94">
        <f t="shared" si="18"/>
        <v>3.1299999999999994</v>
      </c>
      <c r="P246" s="95" t="str">
        <f t="shared" si="16"/>
        <v>0</v>
      </c>
      <c r="Q246" s="96">
        <f t="shared" si="19"/>
        <v>1.5649999999999997</v>
      </c>
      <c r="R246" s="97"/>
      <c r="S246" s="98"/>
      <c r="T246" s="44"/>
      <c r="U246" s="53"/>
    </row>
    <row r="247" spans="2:21">
      <c r="B247" s="42">
        <v>244</v>
      </c>
      <c r="C247" s="45"/>
      <c r="D247" s="25"/>
      <c r="E247" s="25"/>
      <c r="F247" s="25"/>
      <c r="G247" s="99"/>
      <c r="H247" s="91"/>
      <c r="I247" s="36"/>
      <c r="J247" s="36"/>
      <c r="K247" s="156"/>
      <c r="L247" s="163">
        <f t="shared" si="17"/>
        <v>0</v>
      </c>
      <c r="M247" s="160" t="str">
        <f t="shared" si="15"/>
        <v>-</v>
      </c>
      <c r="N247" s="93"/>
      <c r="O247" s="94">
        <f t="shared" si="18"/>
        <v>3.1299999999999994</v>
      </c>
      <c r="P247" s="95" t="str">
        <f t="shared" si="16"/>
        <v>0</v>
      </c>
      <c r="Q247" s="96">
        <f t="shared" si="19"/>
        <v>1.5649999999999997</v>
      </c>
      <c r="R247" s="97"/>
      <c r="S247" s="98"/>
      <c r="T247" s="44"/>
      <c r="U247" s="53"/>
    </row>
    <row r="248" spans="2:21">
      <c r="B248" s="42">
        <v>245</v>
      </c>
      <c r="C248" s="45"/>
      <c r="D248" s="25"/>
      <c r="E248" s="25"/>
      <c r="F248" s="25"/>
      <c r="G248" s="99"/>
      <c r="H248" s="91"/>
      <c r="I248" s="36"/>
      <c r="J248" s="36"/>
      <c r="K248" s="156"/>
      <c r="L248" s="163">
        <f t="shared" si="17"/>
        <v>0</v>
      </c>
      <c r="M248" s="160" t="str">
        <f t="shared" si="15"/>
        <v>-</v>
      </c>
      <c r="N248" s="93"/>
      <c r="O248" s="94">
        <f t="shared" si="18"/>
        <v>3.1299999999999994</v>
      </c>
      <c r="P248" s="95" t="str">
        <f t="shared" si="16"/>
        <v>0</v>
      </c>
      <c r="Q248" s="96">
        <f t="shared" si="19"/>
        <v>1.5649999999999997</v>
      </c>
      <c r="R248" s="97"/>
      <c r="S248" s="98"/>
      <c r="T248" s="44"/>
      <c r="U248" s="53"/>
    </row>
    <row r="249" spans="2:21">
      <c r="B249" s="42">
        <v>246</v>
      </c>
      <c r="C249" s="45"/>
      <c r="D249" s="25"/>
      <c r="E249" s="25"/>
      <c r="F249" s="25"/>
      <c r="G249" s="99"/>
      <c r="H249" s="91"/>
      <c r="I249" s="36"/>
      <c r="J249" s="36"/>
      <c r="K249" s="156"/>
      <c r="L249" s="163">
        <f t="shared" si="17"/>
        <v>0</v>
      </c>
      <c r="M249" s="160" t="str">
        <f t="shared" si="15"/>
        <v>-</v>
      </c>
      <c r="N249" s="93"/>
      <c r="O249" s="94">
        <f t="shared" si="18"/>
        <v>3.1299999999999994</v>
      </c>
      <c r="P249" s="95" t="str">
        <f t="shared" si="16"/>
        <v>0</v>
      </c>
      <c r="Q249" s="96">
        <f t="shared" si="19"/>
        <v>1.5649999999999997</v>
      </c>
      <c r="R249" s="97"/>
      <c r="S249" s="98"/>
      <c r="T249" s="44"/>
      <c r="U249" s="53"/>
    </row>
    <row r="250" spans="2:21">
      <c r="B250" s="42">
        <v>247</v>
      </c>
      <c r="C250" s="45"/>
      <c r="D250" s="25"/>
      <c r="E250" s="25"/>
      <c r="F250" s="25"/>
      <c r="G250" s="99"/>
      <c r="H250" s="91"/>
      <c r="I250" s="36"/>
      <c r="J250" s="36"/>
      <c r="K250" s="156"/>
      <c r="L250" s="163">
        <f t="shared" si="17"/>
        <v>0</v>
      </c>
      <c r="M250" s="160" t="str">
        <f t="shared" si="15"/>
        <v>-</v>
      </c>
      <c r="N250" s="93"/>
      <c r="O250" s="94">
        <f t="shared" si="18"/>
        <v>3.1299999999999994</v>
      </c>
      <c r="P250" s="95" t="str">
        <f t="shared" si="16"/>
        <v>0</v>
      </c>
      <c r="Q250" s="96">
        <f t="shared" si="19"/>
        <v>1.5649999999999997</v>
      </c>
      <c r="R250" s="97"/>
      <c r="S250" s="98"/>
      <c r="T250" s="44"/>
      <c r="U250" s="53"/>
    </row>
    <row r="251" spans="2:21">
      <c r="B251" s="42">
        <v>248</v>
      </c>
      <c r="C251" s="45"/>
      <c r="D251" s="25"/>
      <c r="E251" s="25"/>
      <c r="F251" s="25"/>
      <c r="G251" s="99"/>
      <c r="H251" s="91"/>
      <c r="I251" s="36"/>
      <c r="J251" s="36"/>
      <c r="K251" s="156"/>
      <c r="L251" s="163">
        <f t="shared" si="17"/>
        <v>0</v>
      </c>
      <c r="M251" s="160" t="str">
        <f t="shared" si="15"/>
        <v>-</v>
      </c>
      <c r="N251" s="93"/>
      <c r="O251" s="94">
        <f t="shared" si="18"/>
        <v>3.1299999999999994</v>
      </c>
      <c r="P251" s="95" t="str">
        <f t="shared" si="16"/>
        <v>0</v>
      </c>
      <c r="Q251" s="96">
        <f t="shared" si="19"/>
        <v>1.5649999999999997</v>
      </c>
      <c r="R251" s="97"/>
      <c r="S251" s="98"/>
      <c r="T251" s="44"/>
      <c r="U251" s="53"/>
    </row>
    <row r="252" spans="2:21">
      <c r="B252" s="42">
        <v>249</v>
      </c>
      <c r="C252" s="45"/>
      <c r="D252" s="25"/>
      <c r="E252" s="25"/>
      <c r="F252" s="25"/>
      <c r="G252" s="99"/>
      <c r="H252" s="91"/>
      <c r="I252" s="36"/>
      <c r="J252" s="36"/>
      <c r="K252" s="156"/>
      <c r="L252" s="163">
        <f t="shared" si="17"/>
        <v>0</v>
      </c>
      <c r="M252" s="160" t="str">
        <f t="shared" si="15"/>
        <v>-</v>
      </c>
      <c r="N252" s="93"/>
      <c r="O252" s="94">
        <f t="shared" si="18"/>
        <v>3.1299999999999994</v>
      </c>
      <c r="P252" s="95" t="str">
        <f t="shared" si="16"/>
        <v>0</v>
      </c>
      <c r="Q252" s="96">
        <f t="shared" si="19"/>
        <v>1.5649999999999997</v>
      </c>
      <c r="R252" s="97"/>
      <c r="S252" s="98"/>
      <c r="T252" s="44"/>
      <c r="U252" s="53"/>
    </row>
    <row r="253" spans="2:21">
      <c r="B253" s="42">
        <v>250</v>
      </c>
      <c r="C253" s="45"/>
      <c r="D253" s="25"/>
      <c r="E253" s="25"/>
      <c r="F253" s="25"/>
      <c r="G253" s="99"/>
      <c r="H253" s="91"/>
      <c r="I253" s="36"/>
      <c r="J253" s="36"/>
      <c r="K253" s="156"/>
      <c r="L253" s="163">
        <f t="shared" si="17"/>
        <v>0</v>
      </c>
      <c r="M253" s="160" t="str">
        <f t="shared" si="15"/>
        <v>-</v>
      </c>
      <c r="N253" s="93"/>
      <c r="O253" s="94">
        <f t="shared" si="18"/>
        <v>3.1299999999999994</v>
      </c>
      <c r="P253" s="95" t="str">
        <f t="shared" si="16"/>
        <v>0</v>
      </c>
      <c r="Q253" s="96">
        <f t="shared" si="19"/>
        <v>1.5649999999999997</v>
      </c>
      <c r="R253" s="97"/>
      <c r="S253" s="98"/>
      <c r="T253" s="44"/>
      <c r="U253" s="53"/>
    </row>
    <row r="254" spans="2:21">
      <c r="B254" s="42">
        <v>251</v>
      </c>
      <c r="C254" s="45"/>
      <c r="D254" s="25"/>
      <c r="E254" s="25"/>
      <c r="F254" s="25"/>
      <c r="G254" s="99"/>
      <c r="H254" s="91"/>
      <c r="I254" s="36"/>
      <c r="J254" s="36"/>
      <c r="K254" s="156"/>
      <c r="L254" s="163">
        <f t="shared" si="17"/>
        <v>0</v>
      </c>
      <c r="M254" s="160" t="str">
        <f t="shared" si="15"/>
        <v>-</v>
      </c>
      <c r="N254" s="93"/>
      <c r="O254" s="94">
        <f t="shared" si="18"/>
        <v>3.1299999999999994</v>
      </c>
      <c r="P254" s="95" t="str">
        <f t="shared" si="16"/>
        <v>0</v>
      </c>
      <c r="Q254" s="96">
        <f t="shared" si="19"/>
        <v>1.5649999999999997</v>
      </c>
      <c r="R254" s="97"/>
      <c r="S254" s="98"/>
      <c r="T254" s="44"/>
      <c r="U254" s="53"/>
    </row>
    <row r="255" spans="2:21">
      <c r="B255" s="42">
        <v>252</v>
      </c>
      <c r="C255" s="45"/>
      <c r="D255" s="25"/>
      <c r="E255" s="25"/>
      <c r="F255" s="25"/>
      <c r="G255" s="99"/>
      <c r="H255" s="91"/>
      <c r="I255" s="36"/>
      <c r="J255" s="36"/>
      <c r="K255" s="156"/>
      <c r="L255" s="163">
        <f t="shared" si="17"/>
        <v>0</v>
      </c>
      <c r="M255" s="160" t="str">
        <f t="shared" si="15"/>
        <v>-</v>
      </c>
      <c r="N255" s="93"/>
      <c r="O255" s="94">
        <f t="shared" si="18"/>
        <v>3.1299999999999994</v>
      </c>
      <c r="P255" s="95" t="str">
        <f t="shared" si="16"/>
        <v>0</v>
      </c>
      <c r="Q255" s="96">
        <f t="shared" si="19"/>
        <v>1.5649999999999997</v>
      </c>
      <c r="R255" s="97"/>
      <c r="S255" s="98"/>
      <c r="T255" s="44"/>
      <c r="U255" s="53"/>
    </row>
    <row r="256" spans="2:21">
      <c r="B256" s="42">
        <v>253</v>
      </c>
      <c r="C256" s="45"/>
      <c r="D256" s="25"/>
      <c r="E256" s="25"/>
      <c r="F256" s="25"/>
      <c r="G256" s="99"/>
      <c r="H256" s="91"/>
      <c r="I256" s="36"/>
      <c r="J256" s="36"/>
      <c r="K256" s="156"/>
      <c r="L256" s="163">
        <f t="shared" si="17"/>
        <v>0</v>
      </c>
      <c r="M256" s="160" t="str">
        <f t="shared" si="15"/>
        <v>-</v>
      </c>
      <c r="N256" s="93"/>
      <c r="O256" s="94">
        <f t="shared" si="18"/>
        <v>3.1299999999999994</v>
      </c>
      <c r="P256" s="95" t="str">
        <f t="shared" si="16"/>
        <v>0</v>
      </c>
      <c r="Q256" s="96">
        <f t="shared" si="19"/>
        <v>1.5649999999999997</v>
      </c>
      <c r="R256" s="97"/>
      <c r="S256" s="98"/>
      <c r="T256" s="44"/>
      <c r="U256" s="53"/>
    </row>
    <row r="257" spans="2:21">
      <c r="B257" s="42">
        <v>254</v>
      </c>
      <c r="C257" s="45"/>
      <c r="D257" s="25"/>
      <c r="E257" s="25"/>
      <c r="F257" s="25"/>
      <c r="G257" s="99"/>
      <c r="H257" s="91"/>
      <c r="I257" s="36"/>
      <c r="J257" s="36"/>
      <c r="K257" s="156"/>
      <c r="L257" s="163">
        <f t="shared" si="17"/>
        <v>0</v>
      </c>
      <c r="M257" s="160" t="str">
        <f t="shared" si="15"/>
        <v>-</v>
      </c>
      <c r="N257" s="93"/>
      <c r="O257" s="94">
        <f t="shared" si="18"/>
        <v>3.1299999999999994</v>
      </c>
      <c r="P257" s="95" t="str">
        <f t="shared" si="16"/>
        <v>0</v>
      </c>
      <c r="Q257" s="96">
        <f t="shared" si="19"/>
        <v>1.5649999999999997</v>
      </c>
      <c r="R257" s="97"/>
      <c r="S257" s="98"/>
      <c r="T257" s="44"/>
      <c r="U257" s="53"/>
    </row>
    <row r="258" spans="2:21">
      <c r="B258" s="42">
        <v>255</v>
      </c>
      <c r="C258" s="45"/>
      <c r="D258" s="25"/>
      <c r="E258" s="25"/>
      <c r="F258" s="25"/>
      <c r="G258" s="99"/>
      <c r="H258" s="91"/>
      <c r="I258" s="36"/>
      <c r="J258" s="36"/>
      <c r="K258" s="156"/>
      <c r="L258" s="163">
        <f t="shared" si="17"/>
        <v>0</v>
      </c>
      <c r="M258" s="160" t="str">
        <f t="shared" si="15"/>
        <v>-</v>
      </c>
      <c r="N258" s="93"/>
      <c r="O258" s="94">
        <f t="shared" si="18"/>
        <v>3.1299999999999994</v>
      </c>
      <c r="P258" s="95" t="str">
        <f t="shared" si="16"/>
        <v>0</v>
      </c>
      <c r="Q258" s="96">
        <f t="shared" si="19"/>
        <v>1.5649999999999997</v>
      </c>
      <c r="R258" s="97"/>
      <c r="S258" s="98"/>
      <c r="T258" s="44"/>
      <c r="U258" s="53"/>
    </row>
    <row r="259" spans="2:21">
      <c r="B259" s="42">
        <v>256</v>
      </c>
      <c r="C259" s="45"/>
      <c r="D259" s="25"/>
      <c r="E259" s="25"/>
      <c r="F259" s="25"/>
      <c r="G259" s="99"/>
      <c r="H259" s="91"/>
      <c r="I259" s="36"/>
      <c r="J259" s="36"/>
      <c r="K259" s="156"/>
      <c r="L259" s="163">
        <f t="shared" si="17"/>
        <v>0</v>
      </c>
      <c r="M259" s="160" t="str">
        <f t="shared" si="15"/>
        <v>-</v>
      </c>
      <c r="N259" s="93"/>
      <c r="O259" s="94">
        <f t="shared" si="18"/>
        <v>3.1299999999999994</v>
      </c>
      <c r="P259" s="95" t="str">
        <f t="shared" si="16"/>
        <v>0</v>
      </c>
      <c r="Q259" s="96">
        <f t="shared" si="19"/>
        <v>1.5649999999999997</v>
      </c>
      <c r="R259" s="97"/>
      <c r="S259" s="98"/>
      <c r="T259" s="44"/>
      <c r="U259" s="53"/>
    </row>
    <row r="260" spans="2:21">
      <c r="B260" s="42">
        <v>257</v>
      </c>
      <c r="C260" s="45"/>
      <c r="D260" s="25"/>
      <c r="E260" s="25"/>
      <c r="F260" s="25"/>
      <c r="G260" s="99"/>
      <c r="H260" s="91"/>
      <c r="I260" s="36"/>
      <c r="J260" s="36"/>
      <c r="K260" s="156"/>
      <c r="L260" s="163">
        <f t="shared" si="17"/>
        <v>0</v>
      </c>
      <c r="M260" s="160" t="str">
        <f t="shared" ref="M260:M323" si="20">IFERROR((L260/G260)*100,"-")</f>
        <v>-</v>
      </c>
      <c r="N260" s="93"/>
      <c r="O260" s="94">
        <f t="shared" si="18"/>
        <v>3.1299999999999994</v>
      </c>
      <c r="P260" s="95" t="str">
        <f t="shared" ref="P260:P323" si="21">IFERROR(((N260/G260)*100),"0")</f>
        <v>0</v>
      </c>
      <c r="Q260" s="96">
        <f t="shared" si="19"/>
        <v>1.5649999999999997</v>
      </c>
      <c r="R260" s="97"/>
      <c r="S260" s="98"/>
      <c r="T260" s="44"/>
      <c r="U260" s="53"/>
    </row>
    <row r="261" spans="2:21">
      <c r="B261" s="42">
        <v>258</v>
      </c>
      <c r="C261" s="45"/>
      <c r="D261" s="25"/>
      <c r="E261" s="25"/>
      <c r="F261" s="25"/>
      <c r="G261" s="99"/>
      <c r="H261" s="91"/>
      <c r="I261" s="36"/>
      <c r="J261" s="36"/>
      <c r="K261" s="156"/>
      <c r="L261" s="163">
        <f t="shared" ref="L261:L324" si="22">K261+I261</f>
        <v>0</v>
      </c>
      <c r="M261" s="160" t="str">
        <f t="shared" si="20"/>
        <v>-</v>
      </c>
      <c r="N261" s="93"/>
      <c r="O261" s="94">
        <f t="shared" si="18"/>
        <v>3.1299999999999994</v>
      </c>
      <c r="P261" s="95" t="str">
        <f t="shared" si="21"/>
        <v>0</v>
      </c>
      <c r="Q261" s="96">
        <f t="shared" si="19"/>
        <v>1.5649999999999997</v>
      </c>
      <c r="R261" s="97"/>
      <c r="S261" s="98"/>
      <c r="T261" s="44"/>
      <c r="U261" s="53"/>
    </row>
    <row r="262" spans="2:21">
      <c r="B262" s="42">
        <v>259</v>
      </c>
      <c r="C262" s="45"/>
      <c r="D262" s="25"/>
      <c r="E262" s="25"/>
      <c r="F262" s="25"/>
      <c r="G262" s="99"/>
      <c r="H262" s="91"/>
      <c r="I262" s="36"/>
      <c r="J262" s="36"/>
      <c r="K262" s="156"/>
      <c r="L262" s="163">
        <f t="shared" si="22"/>
        <v>0</v>
      </c>
      <c r="M262" s="160" t="str">
        <f t="shared" si="20"/>
        <v>-</v>
      </c>
      <c r="N262" s="93"/>
      <c r="O262" s="94">
        <f t="shared" ref="O262:O325" si="23">N262+O261</f>
        <v>3.1299999999999994</v>
      </c>
      <c r="P262" s="95" t="str">
        <f t="shared" si="21"/>
        <v>0</v>
      </c>
      <c r="Q262" s="96">
        <f t="shared" ref="Q262:Q325" si="24">P262+Q261</f>
        <v>1.5649999999999997</v>
      </c>
      <c r="R262" s="97"/>
      <c r="S262" s="98"/>
      <c r="T262" s="44"/>
      <c r="U262" s="53"/>
    </row>
    <row r="263" spans="2:21">
      <c r="B263" s="42">
        <v>260</v>
      </c>
      <c r="C263" s="45"/>
      <c r="D263" s="25"/>
      <c r="E263" s="25"/>
      <c r="F263" s="25"/>
      <c r="G263" s="99"/>
      <c r="H263" s="91"/>
      <c r="I263" s="36"/>
      <c r="J263" s="36"/>
      <c r="K263" s="156"/>
      <c r="L263" s="163">
        <f t="shared" si="22"/>
        <v>0</v>
      </c>
      <c r="M263" s="160" t="str">
        <f t="shared" si="20"/>
        <v>-</v>
      </c>
      <c r="N263" s="93"/>
      <c r="O263" s="94">
        <f t="shared" si="23"/>
        <v>3.1299999999999994</v>
      </c>
      <c r="P263" s="95" t="str">
        <f t="shared" si="21"/>
        <v>0</v>
      </c>
      <c r="Q263" s="96">
        <f t="shared" si="24"/>
        <v>1.5649999999999997</v>
      </c>
      <c r="R263" s="97"/>
      <c r="S263" s="98"/>
      <c r="T263" s="44"/>
      <c r="U263" s="53"/>
    </row>
    <row r="264" spans="2:21">
      <c r="B264" s="42">
        <v>261</v>
      </c>
      <c r="C264" s="45"/>
      <c r="D264" s="25"/>
      <c r="E264" s="25"/>
      <c r="F264" s="25"/>
      <c r="G264" s="99"/>
      <c r="H264" s="91"/>
      <c r="I264" s="36"/>
      <c r="J264" s="36"/>
      <c r="K264" s="156"/>
      <c r="L264" s="163">
        <f t="shared" si="22"/>
        <v>0</v>
      </c>
      <c r="M264" s="160" t="str">
        <f t="shared" si="20"/>
        <v>-</v>
      </c>
      <c r="N264" s="93"/>
      <c r="O264" s="94">
        <f t="shared" si="23"/>
        <v>3.1299999999999994</v>
      </c>
      <c r="P264" s="95" t="str">
        <f t="shared" si="21"/>
        <v>0</v>
      </c>
      <c r="Q264" s="96">
        <f t="shared" si="24"/>
        <v>1.5649999999999997</v>
      </c>
      <c r="R264" s="97"/>
      <c r="S264" s="98"/>
      <c r="T264" s="44"/>
      <c r="U264" s="53"/>
    </row>
    <row r="265" spans="2:21">
      <c r="B265" s="42">
        <v>262</v>
      </c>
      <c r="C265" s="45"/>
      <c r="D265" s="25"/>
      <c r="E265" s="25"/>
      <c r="F265" s="25"/>
      <c r="G265" s="99"/>
      <c r="H265" s="91"/>
      <c r="I265" s="36"/>
      <c r="J265" s="36"/>
      <c r="K265" s="156"/>
      <c r="L265" s="163">
        <f t="shared" si="22"/>
        <v>0</v>
      </c>
      <c r="M265" s="160" t="str">
        <f t="shared" si="20"/>
        <v>-</v>
      </c>
      <c r="N265" s="93"/>
      <c r="O265" s="94">
        <f t="shared" si="23"/>
        <v>3.1299999999999994</v>
      </c>
      <c r="P265" s="95" t="str">
        <f t="shared" si="21"/>
        <v>0</v>
      </c>
      <c r="Q265" s="96">
        <f t="shared" si="24"/>
        <v>1.5649999999999997</v>
      </c>
      <c r="R265" s="97"/>
      <c r="S265" s="98"/>
      <c r="T265" s="44"/>
      <c r="U265" s="53"/>
    </row>
    <row r="266" spans="2:21">
      <c r="B266" s="42">
        <v>263</v>
      </c>
      <c r="C266" s="45"/>
      <c r="D266" s="25"/>
      <c r="E266" s="25"/>
      <c r="F266" s="25"/>
      <c r="G266" s="99"/>
      <c r="H266" s="91"/>
      <c r="I266" s="36"/>
      <c r="J266" s="36"/>
      <c r="K266" s="156"/>
      <c r="L266" s="163">
        <f t="shared" si="22"/>
        <v>0</v>
      </c>
      <c r="M266" s="160" t="str">
        <f t="shared" si="20"/>
        <v>-</v>
      </c>
      <c r="N266" s="93"/>
      <c r="O266" s="94">
        <f t="shared" si="23"/>
        <v>3.1299999999999994</v>
      </c>
      <c r="P266" s="95" t="str">
        <f t="shared" si="21"/>
        <v>0</v>
      </c>
      <c r="Q266" s="96">
        <f t="shared" si="24"/>
        <v>1.5649999999999997</v>
      </c>
      <c r="R266" s="97"/>
      <c r="S266" s="98"/>
      <c r="T266" s="44"/>
      <c r="U266" s="53"/>
    </row>
    <row r="267" spans="2:21">
      <c r="B267" s="42">
        <v>264</v>
      </c>
      <c r="C267" s="45"/>
      <c r="D267" s="25"/>
      <c r="E267" s="25"/>
      <c r="F267" s="25"/>
      <c r="G267" s="99"/>
      <c r="H267" s="91"/>
      <c r="I267" s="36"/>
      <c r="J267" s="36"/>
      <c r="K267" s="156"/>
      <c r="L267" s="163">
        <f t="shared" si="22"/>
        <v>0</v>
      </c>
      <c r="M267" s="160" t="str">
        <f t="shared" si="20"/>
        <v>-</v>
      </c>
      <c r="N267" s="93"/>
      <c r="O267" s="94">
        <f t="shared" si="23"/>
        <v>3.1299999999999994</v>
      </c>
      <c r="P267" s="95" t="str">
        <f t="shared" si="21"/>
        <v>0</v>
      </c>
      <c r="Q267" s="96">
        <f t="shared" si="24"/>
        <v>1.5649999999999997</v>
      </c>
      <c r="R267" s="97"/>
      <c r="S267" s="98"/>
      <c r="T267" s="44"/>
      <c r="U267" s="53"/>
    </row>
    <row r="268" spans="2:21">
      <c r="B268" s="42">
        <v>265</v>
      </c>
      <c r="C268" s="45"/>
      <c r="D268" s="25"/>
      <c r="E268" s="25"/>
      <c r="F268" s="25"/>
      <c r="G268" s="99"/>
      <c r="H268" s="91"/>
      <c r="I268" s="36"/>
      <c r="J268" s="36"/>
      <c r="K268" s="156"/>
      <c r="L268" s="163">
        <f t="shared" si="22"/>
        <v>0</v>
      </c>
      <c r="M268" s="160" t="str">
        <f t="shared" si="20"/>
        <v>-</v>
      </c>
      <c r="N268" s="93"/>
      <c r="O268" s="94">
        <f t="shared" si="23"/>
        <v>3.1299999999999994</v>
      </c>
      <c r="P268" s="95" t="str">
        <f t="shared" si="21"/>
        <v>0</v>
      </c>
      <c r="Q268" s="96">
        <f t="shared" si="24"/>
        <v>1.5649999999999997</v>
      </c>
      <c r="R268" s="97"/>
      <c r="S268" s="98"/>
      <c r="T268" s="44"/>
      <c r="U268" s="53"/>
    </row>
    <row r="269" spans="2:21">
      <c r="B269" s="42">
        <v>266</v>
      </c>
      <c r="C269" s="45"/>
      <c r="D269" s="25"/>
      <c r="E269" s="25"/>
      <c r="F269" s="25"/>
      <c r="G269" s="99"/>
      <c r="H269" s="91"/>
      <c r="I269" s="36"/>
      <c r="J269" s="36"/>
      <c r="K269" s="156"/>
      <c r="L269" s="163">
        <f t="shared" si="22"/>
        <v>0</v>
      </c>
      <c r="M269" s="160" t="str">
        <f t="shared" si="20"/>
        <v>-</v>
      </c>
      <c r="N269" s="93"/>
      <c r="O269" s="94">
        <f t="shared" si="23"/>
        <v>3.1299999999999994</v>
      </c>
      <c r="P269" s="95" t="str">
        <f t="shared" si="21"/>
        <v>0</v>
      </c>
      <c r="Q269" s="96">
        <f t="shared" si="24"/>
        <v>1.5649999999999997</v>
      </c>
      <c r="R269" s="97"/>
      <c r="S269" s="98"/>
      <c r="T269" s="44"/>
      <c r="U269" s="53"/>
    </row>
    <row r="270" spans="2:21">
      <c r="B270" s="42">
        <v>267</v>
      </c>
      <c r="C270" s="45"/>
      <c r="D270" s="25"/>
      <c r="E270" s="25"/>
      <c r="F270" s="25"/>
      <c r="G270" s="99"/>
      <c r="H270" s="91"/>
      <c r="I270" s="36"/>
      <c r="J270" s="36"/>
      <c r="K270" s="156"/>
      <c r="L270" s="163">
        <f t="shared" si="22"/>
        <v>0</v>
      </c>
      <c r="M270" s="160" t="str">
        <f t="shared" si="20"/>
        <v>-</v>
      </c>
      <c r="N270" s="93"/>
      <c r="O270" s="94">
        <f t="shared" si="23"/>
        <v>3.1299999999999994</v>
      </c>
      <c r="P270" s="95" t="str">
        <f t="shared" si="21"/>
        <v>0</v>
      </c>
      <c r="Q270" s="96">
        <f t="shared" si="24"/>
        <v>1.5649999999999997</v>
      </c>
      <c r="R270" s="97"/>
      <c r="S270" s="98"/>
      <c r="T270" s="44"/>
      <c r="U270" s="53"/>
    </row>
    <row r="271" spans="2:21">
      <c r="B271" s="42">
        <v>268</v>
      </c>
      <c r="C271" s="45"/>
      <c r="D271" s="25"/>
      <c r="E271" s="25"/>
      <c r="F271" s="25"/>
      <c r="G271" s="99"/>
      <c r="H271" s="91"/>
      <c r="I271" s="36"/>
      <c r="J271" s="36"/>
      <c r="K271" s="156"/>
      <c r="L271" s="163">
        <f t="shared" si="22"/>
        <v>0</v>
      </c>
      <c r="M271" s="160" t="str">
        <f t="shared" si="20"/>
        <v>-</v>
      </c>
      <c r="N271" s="93"/>
      <c r="O271" s="94">
        <f t="shared" si="23"/>
        <v>3.1299999999999994</v>
      </c>
      <c r="P271" s="95" t="str">
        <f t="shared" si="21"/>
        <v>0</v>
      </c>
      <c r="Q271" s="96">
        <f t="shared" si="24"/>
        <v>1.5649999999999997</v>
      </c>
      <c r="R271" s="97"/>
      <c r="S271" s="98"/>
      <c r="T271" s="44"/>
      <c r="U271" s="53"/>
    </row>
    <row r="272" spans="2:21">
      <c r="B272" s="42">
        <v>269</v>
      </c>
      <c r="C272" s="45"/>
      <c r="D272" s="25"/>
      <c r="E272" s="25"/>
      <c r="F272" s="25"/>
      <c r="G272" s="99"/>
      <c r="H272" s="91"/>
      <c r="I272" s="36"/>
      <c r="J272" s="36"/>
      <c r="K272" s="156"/>
      <c r="L272" s="163">
        <f t="shared" si="22"/>
        <v>0</v>
      </c>
      <c r="M272" s="160" t="str">
        <f t="shared" si="20"/>
        <v>-</v>
      </c>
      <c r="N272" s="93"/>
      <c r="O272" s="94">
        <f t="shared" si="23"/>
        <v>3.1299999999999994</v>
      </c>
      <c r="P272" s="95" t="str">
        <f t="shared" si="21"/>
        <v>0</v>
      </c>
      <c r="Q272" s="96">
        <f t="shared" si="24"/>
        <v>1.5649999999999997</v>
      </c>
      <c r="R272" s="97"/>
      <c r="S272" s="98"/>
      <c r="T272" s="44"/>
      <c r="U272" s="53"/>
    </row>
    <row r="273" spans="2:21">
      <c r="B273" s="42">
        <v>270</v>
      </c>
      <c r="C273" s="45"/>
      <c r="D273" s="25"/>
      <c r="E273" s="25"/>
      <c r="F273" s="25"/>
      <c r="G273" s="99"/>
      <c r="H273" s="91"/>
      <c r="I273" s="36"/>
      <c r="J273" s="36"/>
      <c r="K273" s="156"/>
      <c r="L273" s="163">
        <f t="shared" si="22"/>
        <v>0</v>
      </c>
      <c r="M273" s="160" t="str">
        <f t="shared" si="20"/>
        <v>-</v>
      </c>
      <c r="N273" s="93"/>
      <c r="O273" s="94">
        <f t="shared" si="23"/>
        <v>3.1299999999999994</v>
      </c>
      <c r="P273" s="95" t="str">
        <f t="shared" si="21"/>
        <v>0</v>
      </c>
      <c r="Q273" s="96">
        <f t="shared" si="24"/>
        <v>1.5649999999999997</v>
      </c>
      <c r="R273" s="97"/>
      <c r="S273" s="98"/>
      <c r="T273" s="44"/>
      <c r="U273" s="53"/>
    </row>
    <row r="274" spans="2:21">
      <c r="B274" s="42">
        <v>271</v>
      </c>
      <c r="C274" s="45"/>
      <c r="D274" s="25"/>
      <c r="E274" s="25"/>
      <c r="F274" s="25"/>
      <c r="G274" s="99"/>
      <c r="H274" s="91"/>
      <c r="I274" s="36"/>
      <c r="J274" s="36"/>
      <c r="K274" s="156"/>
      <c r="L274" s="163">
        <f t="shared" si="22"/>
        <v>0</v>
      </c>
      <c r="M274" s="160" t="str">
        <f t="shared" si="20"/>
        <v>-</v>
      </c>
      <c r="N274" s="93"/>
      <c r="O274" s="94">
        <f t="shared" si="23"/>
        <v>3.1299999999999994</v>
      </c>
      <c r="P274" s="95" t="str">
        <f t="shared" si="21"/>
        <v>0</v>
      </c>
      <c r="Q274" s="96">
        <f t="shared" si="24"/>
        <v>1.5649999999999997</v>
      </c>
      <c r="R274" s="97"/>
      <c r="S274" s="98"/>
      <c r="T274" s="44"/>
      <c r="U274" s="53"/>
    </row>
    <row r="275" spans="2:21">
      <c r="B275" s="42">
        <v>272</v>
      </c>
      <c r="C275" s="45"/>
      <c r="D275" s="25"/>
      <c r="E275" s="25"/>
      <c r="F275" s="25"/>
      <c r="G275" s="99"/>
      <c r="H275" s="91"/>
      <c r="I275" s="36"/>
      <c r="J275" s="36"/>
      <c r="K275" s="156"/>
      <c r="L275" s="163">
        <f t="shared" si="22"/>
        <v>0</v>
      </c>
      <c r="M275" s="160" t="str">
        <f t="shared" si="20"/>
        <v>-</v>
      </c>
      <c r="N275" s="93"/>
      <c r="O275" s="94">
        <f t="shared" si="23"/>
        <v>3.1299999999999994</v>
      </c>
      <c r="P275" s="95" t="str">
        <f t="shared" si="21"/>
        <v>0</v>
      </c>
      <c r="Q275" s="96">
        <f t="shared" si="24"/>
        <v>1.5649999999999997</v>
      </c>
      <c r="R275" s="97"/>
      <c r="S275" s="98"/>
      <c r="T275" s="44"/>
      <c r="U275" s="53"/>
    </row>
    <row r="276" spans="2:21">
      <c r="B276" s="42">
        <v>273</v>
      </c>
      <c r="C276" s="45"/>
      <c r="D276" s="25"/>
      <c r="E276" s="25"/>
      <c r="F276" s="25"/>
      <c r="G276" s="99"/>
      <c r="H276" s="91"/>
      <c r="I276" s="36"/>
      <c r="J276" s="36"/>
      <c r="K276" s="156"/>
      <c r="L276" s="163">
        <f t="shared" si="22"/>
        <v>0</v>
      </c>
      <c r="M276" s="160" t="str">
        <f t="shared" si="20"/>
        <v>-</v>
      </c>
      <c r="N276" s="93"/>
      <c r="O276" s="94">
        <f t="shared" si="23"/>
        <v>3.1299999999999994</v>
      </c>
      <c r="P276" s="95" t="str">
        <f t="shared" si="21"/>
        <v>0</v>
      </c>
      <c r="Q276" s="96">
        <f t="shared" si="24"/>
        <v>1.5649999999999997</v>
      </c>
      <c r="R276" s="97"/>
      <c r="S276" s="98"/>
      <c r="T276" s="44"/>
      <c r="U276" s="53"/>
    </row>
    <row r="277" spans="2:21">
      <c r="B277" s="42">
        <v>274</v>
      </c>
      <c r="C277" s="45"/>
      <c r="D277" s="25"/>
      <c r="E277" s="25"/>
      <c r="F277" s="25"/>
      <c r="G277" s="99"/>
      <c r="H277" s="91"/>
      <c r="I277" s="36"/>
      <c r="J277" s="36"/>
      <c r="K277" s="156"/>
      <c r="L277" s="163">
        <f t="shared" si="22"/>
        <v>0</v>
      </c>
      <c r="M277" s="160" t="str">
        <f t="shared" si="20"/>
        <v>-</v>
      </c>
      <c r="N277" s="93"/>
      <c r="O277" s="94">
        <f t="shared" si="23"/>
        <v>3.1299999999999994</v>
      </c>
      <c r="P277" s="95" t="str">
        <f t="shared" si="21"/>
        <v>0</v>
      </c>
      <c r="Q277" s="96">
        <f t="shared" si="24"/>
        <v>1.5649999999999997</v>
      </c>
      <c r="R277" s="97"/>
      <c r="S277" s="98"/>
      <c r="T277" s="44"/>
      <c r="U277" s="53"/>
    </row>
    <row r="278" spans="2:21">
      <c r="B278" s="42">
        <v>275</v>
      </c>
      <c r="C278" s="45"/>
      <c r="D278" s="25"/>
      <c r="E278" s="25"/>
      <c r="F278" s="25"/>
      <c r="G278" s="99"/>
      <c r="H278" s="91"/>
      <c r="I278" s="36"/>
      <c r="J278" s="36"/>
      <c r="K278" s="156"/>
      <c r="L278" s="163">
        <f t="shared" si="22"/>
        <v>0</v>
      </c>
      <c r="M278" s="160" t="str">
        <f t="shared" si="20"/>
        <v>-</v>
      </c>
      <c r="N278" s="93"/>
      <c r="O278" s="94">
        <f t="shared" si="23"/>
        <v>3.1299999999999994</v>
      </c>
      <c r="P278" s="95" t="str">
        <f t="shared" si="21"/>
        <v>0</v>
      </c>
      <c r="Q278" s="96">
        <f t="shared" si="24"/>
        <v>1.5649999999999997</v>
      </c>
      <c r="R278" s="97"/>
      <c r="S278" s="98"/>
      <c r="T278" s="44"/>
      <c r="U278" s="53"/>
    </row>
    <row r="279" spans="2:21">
      <c r="B279" s="42">
        <v>276</v>
      </c>
      <c r="C279" s="45"/>
      <c r="D279" s="44"/>
      <c r="E279" s="44"/>
      <c r="F279" s="44"/>
      <c r="G279" s="90"/>
      <c r="H279" s="91"/>
      <c r="I279" s="36"/>
      <c r="J279" s="36"/>
      <c r="K279" s="156"/>
      <c r="L279" s="163">
        <f t="shared" si="22"/>
        <v>0</v>
      </c>
      <c r="M279" s="160" t="str">
        <f t="shared" si="20"/>
        <v>-</v>
      </c>
      <c r="N279" s="93"/>
      <c r="O279" s="94">
        <f t="shared" si="23"/>
        <v>3.1299999999999994</v>
      </c>
      <c r="P279" s="95" t="str">
        <f t="shared" si="21"/>
        <v>0</v>
      </c>
      <c r="Q279" s="96">
        <f t="shared" si="24"/>
        <v>1.5649999999999997</v>
      </c>
      <c r="R279" s="100"/>
      <c r="S279" s="101"/>
      <c r="T279" s="44"/>
      <c r="U279" s="53"/>
    </row>
    <row r="280" spans="2:21">
      <c r="B280" s="42">
        <v>277</v>
      </c>
      <c r="C280" s="45"/>
      <c r="D280" s="44"/>
      <c r="E280" s="44"/>
      <c r="F280" s="44"/>
      <c r="G280" s="90"/>
      <c r="H280" s="91"/>
      <c r="I280" s="36"/>
      <c r="J280" s="36"/>
      <c r="K280" s="156"/>
      <c r="L280" s="163">
        <f t="shared" si="22"/>
        <v>0</v>
      </c>
      <c r="M280" s="160" t="str">
        <f t="shared" si="20"/>
        <v>-</v>
      </c>
      <c r="N280" s="93"/>
      <c r="O280" s="94">
        <f t="shared" si="23"/>
        <v>3.1299999999999994</v>
      </c>
      <c r="P280" s="95" t="str">
        <f t="shared" si="21"/>
        <v>0</v>
      </c>
      <c r="Q280" s="96">
        <f t="shared" si="24"/>
        <v>1.5649999999999997</v>
      </c>
      <c r="R280" s="100"/>
      <c r="S280" s="101"/>
      <c r="T280" s="25"/>
      <c r="U280" s="53"/>
    </row>
    <row r="281" spans="2:21">
      <c r="B281" s="42">
        <v>278</v>
      </c>
      <c r="C281" s="45"/>
      <c r="D281" s="44"/>
      <c r="E281" s="44"/>
      <c r="F281" s="44"/>
      <c r="G281" s="90"/>
      <c r="H281" s="91"/>
      <c r="I281" s="36"/>
      <c r="J281" s="36"/>
      <c r="K281" s="156"/>
      <c r="L281" s="163">
        <f t="shared" si="22"/>
        <v>0</v>
      </c>
      <c r="M281" s="160" t="str">
        <f t="shared" si="20"/>
        <v>-</v>
      </c>
      <c r="N281" s="93"/>
      <c r="O281" s="94">
        <f t="shared" si="23"/>
        <v>3.1299999999999994</v>
      </c>
      <c r="P281" s="95" t="str">
        <f t="shared" si="21"/>
        <v>0</v>
      </c>
      <c r="Q281" s="96">
        <f t="shared" si="24"/>
        <v>1.5649999999999997</v>
      </c>
      <c r="R281" s="100"/>
      <c r="S281" s="101"/>
      <c r="T281" s="44"/>
      <c r="U281" s="53"/>
    </row>
    <row r="282" spans="2:21">
      <c r="B282" s="42">
        <v>279</v>
      </c>
      <c r="C282" s="45"/>
      <c r="D282" s="44"/>
      <c r="E282" s="44"/>
      <c r="F282" s="44"/>
      <c r="G282" s="90"/>
      <c r="H282" s="91"/>
      <c r="I282" s="36"/>
      <c r="J282" s="36"/>
      <c r="K282" s="156"/>
      <c r="L282" s="163">
        <f t="shared" si="22"/>
        <v>0</v>
      </c>
      <c r="M282" s="160" t="str">
        <f t="shared" si="20"/>
        <v>-</v>
      </c>
      <c r="N282" s="93"/>
      <c r="O282" s="94">
        <f t="shared" si="23"/>
        <v>3.1299999999999994</v>
      </c>
      <c r="P282" s="95" t="str">
        <f t="shared" si="21"/>
        <v>0</v>
      </c>
      <c r="Q282" s="96">
        <f t="shared" si="24"/>
        <v>1.5649999999999997</v>
      </c>
      <c r="R282" s="100"/>
      <c r="S282" s="101"/>
      <c r="T282" s="25"/>
      <c r="U282" s="53"/>
    </row>
    <row r="283" spans="2:21">
      <c r="B283" s="42">
        <v>280</v>
      </c>
      <c r="C283" s="45"/>
      <c r="D283" s="44"/>
      <c r="E283" s="44"/>
      <c r="F283" s="44"/>
      <c r="G283" s="90"/>
      <c r="H283" s="91"/>
      <c r="I283" s="36"/>
      <c r="J283" s="36"/>
      <c r="K283" s="156"/>
      <c r="L283" s="163">
        <f t="shared" si="22"/>
        <v>0</v>
      </c>
      <c r="M283" s="160" t="str">
        <f t="shared" si="20"/>
        <v>-</v>
      </c>
      <c r="N283" s="93"/>
      <c r="O283" s="94">
        <f t="shared" si="23"/>
        <v>3.1299999999999994</v>
      </c>
      <c r="P283" s="95" t="str">
        <f t="shared" si="21"/>
        <v>0</v>
      </c>
      <c r="Q283" s="96">
        <f t="shared" si="24"/>
        <v>1.5649999999999997</v>
      </c>
      <c r="R283" s="100"/>
      <c r="S283" s="101"/>
      <c r="T283" s="25"/>
      <c r="U283" s="53"/>
    </row>
    <row r="284" spans="2:21">
      <c r="B284" s="42">
        <v>281</v>
      </c>
      <c r="C284" s="45"/>
      <c r="D284" s="44"/>
      <c r="E284" s="44"/>
      <c r="F284" s="44"/>
      <c r="G284" s="90"/>
      <c r="H284" s="91"/>
      <c r="I284" s="36"/>
      <c r="J284" s="36"/>
      <c r="K284" s="156"/>
      <c r="L284" s="163">
        <f t="shared" si="22"/>
        <v>0</v>
      </c>
      <c r="M284" s="160" t="str">
        <f t="shared" si="20"/>
        <v>-</v>
      </c>
      <c r="N284" s="93"/>
      <c r="O284" s="94">
        <f t="shared" si="23"/>
        <v>3.1299999999999994</v>
      </c>
      <c r="P284" s="95" t="str">
        <f t="shared" si="21"/>
        <v>0</v>
      </c>
      <c r="Q284" s="96">
        <f t="shared" si="24"/>
        <v>1.5649999999999997</v>
      </c>
      <c r="R284" s="100"/>
      <c r="S284" s="101"/>
      <c r="T284" s="25"/>
      <c r="U284" s="53"/>
    </row>
    <row r="285" spans="2:21">
      <c r="B285" s="42">
        <v>282</v>
      </c>
      <c r="C285" s="45"/>
      <c r="D285" s="44"/>
      <c r="E285" s="44"/>
      <c r="F285" s="44"/>
      <c r="G285" s="90"/>
      <c r="H285" s="91"/>
      <c r="I285" s="36"/>
      <c r="J285" s="36"/>
      <c r="K285" s="156"/>
      <c r="L285" s="163">
        <f t="shared" si="22"/>
        <v>0</v>
      </c>
      <c r="M285" s="160" t="str">
        <f t="shared" si="20"/>
        <v>-</v>
      </c>
      <c r="N285" s="93"/>
      <c r="O285" s="94">
        <f t="shared" si="23"/>
        <v>3.1299999999999994</v>
      </c>
      <c r="P285" s="95" t="str">
        <f t="shared" si="21"/>
        <v>0</v>
      </c>
      <c r="Q285" s="96">
        <f t="shared" si="24"/>
        <v>1.5649999999999997</v>
      </c>
      <c r="R285" s="100"/>
      <c r="S285" s="101"/>
      <c r="T285" s="25"/>
      <c r="U285" s="53"/>
    </row>
    <row r="286" spans="2:21">
      <c r="B286" s="42">
        <v>283</v>
      </c>
      <c r="C286" s="45"/>
      <c r="D286" s="44"/>
      <c r="E286" s="44"/>
      <c r="F286" s="44"/>
      <c r="G286" s="90"/>
      <c r="H286" s="91"/>
      <c r="I286" s="36"/>
      <c r="J286" s="36"/>
      <c r="K286" s="156"/>
      <c r="L286" s="163">
        <f t="shared" si="22"/>
        <v>0</v>
      </c>
      <c r="M286" s="160" t="str">
        <f t="shared" si="20"/>
        <v>-</v>
      </c>
      <c r="N286" s="93"/>
      <c r="O286" s="94">
        <f t="shared" si="23"/>
        <v>3.1299999999999994</v>
      </c>
      <c r="P286" s="95" t="str">
        <f t="shared" si="21"/>
        <v>0</v>
      </c>
      <c r="Q286" s="96">
        <f t="shared" si="24"/>
        <v>1.5649999999999997</v>
      </c>
      <c r="R286" s="100"/>
      <c r="S286" s="101"/>
      <c r="T286" s="44"/>
      <c r="U286" s="53"/>
    </row>
    <row r="287" spans="2:21">
      <c r="B287" s="42">
        <v>284</v>
      </c>
      <c r="C287" s="45"/>
      <c r="D287" s="44"/>
      <c r="E287" s="44"/>
      <c r="F287" s="44"/>
      <c r="G287" s="90"/>
      <c r="H287" s="91"/>
      <c r="I287" s="36"/>
      <c r="J287" s="36"/>
      <c r="K287" s="156"/>
      <c r="L287" s="163">
        <f t="shared" si="22"/>
        <v>0</v>
      </c>
      <c r="M287" s="160" t="str">
        <f t="shared" si="20"/>
        <v>-</v>
      </c>
      <c r="N287" s="93"/>
      <c r="O287" s="94">
        <f t="shared" si="23"/>
        <v>3.1299999999999994</v>
      </c>
      <c r="P287" s="95" t="str">
        <f t="shared" si="21"/>
        <v>0</v>
      </c>
      <c r="Q287" s="96">
        <f t="shared" si="24"/>
        <v>1.5649999999999997</v>
      </c>
      <c r="R287" s="100"/>
      <c r="S287" s="101"/>
      <c r="T287" s="25"/>
      <c r="U287" s="53"/>
    </row>
    <row r="288" spans="2:21">
      <c r="B288" s="42">
        <v>285</v>
      </c>
      <c r="C288" s="45"/>
      <c r="D288" s="44"/>
      <c r="E288" s="44"/>
      <c r="F288" s="44"/>
      <c r="G288" s="90"/>
      <c r="H288" s="91"/>
      <c r="I288" s="36"/>
      <c r="J288" s="36"/>
      <c r="K288" s="156"/>
      <c r="L288" s="163">
        <f t="shared" si="22"/>
        <v>0</v>
      </c>
      <c r="M288" s="160" t="str">
        <f t="shared" si="20"/>
        <v>-</v>
      </c>
      <c r="N288" s="93"/>
      <c r="O288" s="94">
        <f t="shared" si="23"/>
        <v>3.1299999999999994</v>
      </c>
      <c r="P288" s="95" t="str">
        <f t="shared" si="21"/>
        <v>0</v>
      </c>
      <c r="Q288" s="96">
        <f t="shared" si="24"/>
        <v>1.5649999999999997</v>
      </c>
      <c r="R288" s="100"/>
      <c r="S288" s="101"/>
      <c r="T288" s="25"/>
      <c r="U288" s="53"/>
    </row>
    <row r="289" spans="2:21">
      <c r="B289" s="42">
        <v>286</v>
      </c>
      <c r="C289" s="45"/>
      <c r="D289" s="44"/>
      <c r="E289" s="44"/>
      <c r="F289" s="44"/>
      <c r="G289" s="90"/>
      <c r="H289" s="91"/>
      <c r="I289" s="36"/>
      <c r="J289" s="36"/>
      <c r="K289" s="156"/>
      <c r="L289" s="163">
        <f t="shared" si="22"/>
        <v>0</v>
      </c>
      <c r="M289" s="160" t="str">
        <f t="shared" si="20"/>
        <v>-</v>
      </c>
      <c r="N289" s="93"/>
      <c r="O289" s="94">
        <f t="shared" si="23"/>
        <v>3.1299999999999994</v>
      </c>
      <c r="P289" s="95" t="str">
        <f t="shared" si="21"/>
        <v>0</v>
      </c>
      <c r="Q289" s="96">
        <f t="shared" si="24"/>
        <v>1.5649999999999997</v>
      </c>
      <c r="R289" s="100"/>
      <c r="S289" s="101"/>
      <c r="T289" s="25"/>
      <c r="U289" s="53"/>
    </row>
    <row r="290" spans="2:21">
      <c r="B290" s="42">
        <v>287</v>
      </c>
      <c r="C290" s="45"/>
      <c r="D290" s="44"/>
      <c r="E290" s="44"/>
      <c r="F290" s="44"/>
      <c r="G290" s="90"/>
      <c r="H290" s="91"/>
      <c r="I290" s="36"/>
      <c r="J290" s="36"/>
      <c r="K290" s="156"/>
      <c r="L290" s="163">
        <f t="shared" si="22"/>
        <v>0</v>
      </c>
      <c r="M290" s="160" t="str">
        <f t="shared" si="20"/>
        <v>-</v>
      </c>
      <c r="N290" s="93"/>
      <c r="O290" s="94">
        <f t="shared" si="23"/>
        <v>3.1299999999999994</v>
      </c>
      <c r="P290" s="95" t="str">
        <f t="shared" si="21"/>
        <v>0</v>
      </c>
      <c r="Q290" s="96">
        <f t="shared" si="24"/>
        <v>1.5649999999999997</v>
      </c>
      <c r="R290" s="100"/>
      <c r="S290" s="101"/>
      <c r="T290" s="44"/>
      <c r="U290" s="53"/>
    </row>
    <row r="291" spans="2:21">
      <c r="B291" s="42">
        <v>288</v>
      </c>
      <c r="C291" s="45"/>
      <c r="D291" s="25"/>
      <c r="E291" s="25"/>
      <c r="F291" s="25"/>
      <c r="G291" s="99"/>
      <c r="H291" s="102"/>
      <c r="I291" s="37"/>
      <c r="J291" s="36"/>
      <c r="K291" s="156"/>
      <c r="L291" s="163">
        <f t="shared" si="22"/>
        <v>0</v>
      </c>
      <c r="M291" s="160" t="str">
        <f t="shared" si="20"/>
        <v>-</v>
      </c>
      <c r="N291" s="103"/>
      <c r="O291" s="94">
        <f t="shared" si="23"/>
        <v>3.1299999999999994</v>
      </c>
      <c r="P291" s="95" t="str">
        <f t="shared" si="21"/>
        <v>0</v>
      </c>
      <c r="Q291" s="96">
        <f t="shared" si="24"/>
        <v>1.5649999999999997</v>
      </c>
      <c r="R291" s="100"/>
      <c r="S291" s="101"/>
      <c r="T291" s="25"/>
      <c r="U291" s="53"/>
    </row>
    <row r="292" spans="2:21">
      <c r="B292" s="42">
        <v>289</v>
      </c>
      <c r="C292" s="45"/>
      <c r="D292" s="25"/>
      <c r="E292" s="25"/>
      <c r="F292" s="25"/>
      <c r="G292" s="99"/>
      <c r="H292" s="91"/>
      <c r="I292" s="36"/>
      <c r="J292" s="36"/>
      <c r="K292" s="156"/>
      <c r="L292" s="163">
        <f t="shared" si="22"/>
        <v>0</v>
      </c>
      <c r="M292" s="160" t="str">
        <f t="shared" si="20"/>
        <v>-</v>
      </c>
      <c r="N292" s="103"/>
      <c r="O292" s="94">
        <f t="shared" si="23"/>
        <v>3.1299999999999994</v>
      </c>
      <c r="P292" s="95" t="str">
        <f t="shared" si="21"/>
        <v>0</v>
      </c>
      <c r="Q292" s="96">
        <f t="shared" si="24"/>
        <v>1.5649999999999997</v>
      </c>
      <c r="R292" s="100"/>
      <c r="S292" s="101"/>
      <c r="T292" s="44"/>
      <c r="U292" s="53"/>
    </row>
    <row r="293" spans="2:21">
      <c r="B293" s="42">
        <v>290</v>
      </c>
      <c r="C293" s="45"/>
      <c r="D293" s="25"/>
      <c r="E293" s="25"/>
      <c r="F293" s="25"/>
      <c r="G293" s="99"/>
      <c r="H293" s="91"/>
      <c r="I293" s="36"/>
      <c r="J293" s="36"/>
      <c r="K293" s="156"/>
      <c r="L293" s="163">
        <f t="shared" si="22"/>
        <v>0</v>
      </c>
      <c r="M293" s="160" t="str">
        <f t="shared" si="20"/>
        <v>-</v>
      </c>
      <c r="N293" s="103"/>
      <c r="O293" s="94">
        <f t="shared" si="23"/>
        <v>3.1299999999999994</v>
      </c>
      <c r="P293" s="95" t="str">
        <f t="shared" si="21"/>
        <v>0</v>
      </c>
      <c r="Q293" s="96">
        <f t="shared" si="24"/>
        <v>1.5649999999999997</v>
      </c>
      <c r="R293" s="100"/>
      <c r="S293" s="101"/>
      <c r="T293" s="25"/>
      <c r="U293" s="53"/>
    </row>
    <row r="294" spans="2:21">
      <c r="B294" s="42">
        <v>291</v>
      </c>
      <c r="C294" s="45"/>
      <c r="D294" s="25"/>
      <c r="E294" s="25"/>
      <c r="F294" s="25"/>
      <c r="G294" s="99"/>
      <c r="H294" s="102"/>
      <c r="I294" s="37"/>
      <c r="J294" s="36"/>
      <c r="K294" s="156"/>
      <c r="L294" s="163">
        <f t="shared" si="22"/>
        <v>0</v>
      </c>
      <c r="M294" s="160" t="str">
        <f t="shared" si="20"/>
        <v>-</v>
      </c>
      <c r="N294" s="103"/>
      <c r="O294" s="94">
        <f t="shared" si="23"/>
        <v>3.1299999999999994</v>
      </c>
      <c r="P294" s="95" t="str">
        <f t="shared" si="21"/>
        <v>0</v>
      </c>
      <c r="Q294" s="96">
        <f t="shared" si="24"/>
        <v>1.5649999999999997</v>
      </c>
      <c r="R294" s="100"/>
      <c r="S294" s="101"/>
      <c r="T294" s="25"/>
      <c r="U294" s="53"/>
    </row>
    <row r="295" spans="2:21">
      <c r="B295" s="42">
        <v>292</v>
      </c>
      <c r="C295" s="45"/>
      <c r="D295" s="25"/>
      <c r="E295" s="25"/>
      <c r="F295" s="25"/>
      <c r="G295" s="99"/>
      <c r="H295" s="91"/>
      <c r="I295" s="36"/>
      <c r="J295" s="36"/>
      <c r="K295" s="156"/>
      <c r="L295" s="163">
        <f t="shared" si="22"/>
        <v>0</v>
      </c>
      <c r="M295" s="160" t="str">
        <f t="shared" si="20"/>
        <v>-</v>
      </c>
      <c r="N295" s="103"/>
      <c r="O295" s="94">
        <f t="shared" si="23"/>
        <v>3.1299999999999994</v>
      </c>
      <c r="P295" s="95" t="str">
        <f t="shared" si="21"/>
        <v>0</v>
      </c>
      <c r="Q295" s="96">
        <f t="shared" si="24"/>
        <v>1.5649999999999997</v>
      </c>
      <c r="R295" s="100"/>
      <c r="S295" s="101"/>
      <c r="T295" s="25"/>
      <c r="U295" s="53"/>
    </row>
    <row r="296" spans="2:21">
      <c r="B296" s="42">
        <v>293</v>
      </c>
      <c r="C296" s="45"/>
      <c r="D296" s="25"/>
      <c r="E296" s="25"/>
      <c r="F296" s="25"/>
      <c r="G296" s="99"/>
      <c r="H296" s="102"/>
      <c r="I296" s="37"/>
      <c r="J296" s="37"/>
      <c r="K296" s="157"/>
      <c r="L296" s="163">
        <f t="shared" si="22"/>
        <v>0</v>
      </c>
      <c r="M296" s="160" t="str">
        <f t="shared" si="20"/>
        <v>-</v>
      </c>
      <c r="N296" s="103"/>
      <c r="O296" s="94">
        <f t="shared" si="23"/>
        <v>3.1299999999999994</v>
      </c>
      <c r="P296" s="95" t="str">
        <f t="shared" si="21"/>
        <v>0</v>
      </c>
      <c r="Q296" s="96">
        <f t="shared" si="24"/>
        <v>1.5649999999999997</v>
      </c>
      <c r="R296" s="100"/>
      <c r="S296" s="101"/>
      <c r="T296" s="25"/>
      <c r="U296" s="53"/>
    </row>
    <row r="297" spans="2:21">
      <c r="B297" s="42">
        <v>294</v>
      </c>
      <c r="C297" s="45"/>
      <c r="D297" s="25"/>
      <c r="E297" s="25"/>
      <c r="F297" s="25"/>
      <c r="G297" s="99"/>
      <c r="H297" s="91"/>
      <c r="I297" s="36"/>
      <c r="J297" s="36"/>
      <c r="K297" s="156"/>
      <c r="L297" s="163">
        <f t="shared" si="22"/>
        <v>0</v>
      </c>
      <c r="M297" s="160" t="str">
        <f t="shared" si="20"/>
        <v>-</v>
      </c>
      <c r="N297" s="103"/>
      <c r="O297" s="94">
        <f t="shared" si="23"/>
        <v>3.1299999999999994</v>
      </c>
      <c r="P297" s="95" t="str">
        <f t="shared" si="21"/>
        <v>0</v>
      </c>
      <c r="Q297" s="96">
        <f t="shared" si="24"/>
        <v>1.5649999999999997</v>
      </c>
      <c r="R297" s="100"/>
      <c r="S297" s="101"/>
      <c r="T297" s="25"/>
      <c r="U297" s="53"/>
    </row>
    <row r="298" spans="2:21">
      <c r="B298" s="42">
        <v>295</v>
      </c>
      <c r="C298" s="45"/>
      <c r="D298" s="25"/>
      <c r="E298" s="25"/>
      <c r="F298" s="25"/>
      <c r="G298" s="99"/>
      <c r="H298" s="91"/>
      <c r="I298" s="36"/>
      <c r="J298" s="36"/>
      <c r="K298" s="156"/>
      <c r="L298" s="163">
        <f t="shared" si="22"/>
        <v>0</v>
      </c>
      <c r="M298" s="160" t="str">
        <f t="shared" si="20"/>
        <v>-</v>
      </c>
      <c r="N298" s="103"/>
      <c r="O298" s="94">
        <f t="shared" si="23"/>
        <v>3.1299999999999994</v>
      </c>
      <c r="P298" s="95" t="str">
        <f t="shared" si="21"/>
        <v>0</v>
      </c>
      <c r="Q298" s="96">
        <f t="shared" si="24"/>
        <v>1.5649999999999997</v>
      </c>
      <c r="R298" s="100"/>
      <c r="S298" s="101"/>
      <c r="T298" s="44"/>
      <c r="U298" s="53"/>
    </row>
    <row r="299" spans="2:21">
      <c r="B299" s="42">
        <v>296</v>
      </c>
      <c r="C299" s="45"/>
      <c r="D299" s="25"/>
      <c r="E299" s="25"/>
      <c r="F299" s="25"/>
      <c r="G299" s="99"/>
      <c r="H299" s="102"/>
      <c r="I299" s="37"/>
      <c r="J299" s="37"/>
      <c r="K299" s="157"/>
      <c r="L299" s="163">
        <f t="shared" si="22"/>
        <v>0</v>
      </c>
      <c r="M299" s="160" t="str">
        <f t="shared" si="20"/>
        <v>-</v>
      </c>
      <c r="N299" s="103"/>
      <c r="O299" s="94">
        <f t="shared" si="23"/>
        <v>3.1299999999999994</v>
      </c>
      <c r="P299" s="95" t="str">
        <f t="shared" si="21"/>
        <v>0</v>
      </c>
      <c r="Q299" s="96">
        <f t="shared" si="24"/>
        <v>1.5649999999999997</v>
      </c>
      <c r="R299" s="100"/>
      <c r="S299" s="101"/>
      <c r="T299" s="25"/>
      <c r="U299" s="53"/>
    </row>
    <row r="300" spans="2:21">
      <c r="B300" s="42">
        <v>297</v>
      </c>
      <c r="C300" s="45"/>
      <c r="D300" s="25"/>
      <c r="E300" s="25"/>
      <c r="F300" s="25"/>
      <c r="G300" s="99"/>
      <c r="H300" s="102"/>
      <c r="I300" s="37"/>
      <c r="J300" s="37"/>
      <c r="K300" s="157"/>
      <c r="L300" s="163">
        <f t="shared" si="22"/>
        <v>0</v>
      </c>
      <c r="M300" s="160" t="str">
        <f t="shared" si="20"/>
        <v>-</v>
      </c>
      <c r="N300" s="103"/>
      <c r="O300" s="94">
        <f t="shared" si="23"/>
        <v>3.1299999999999994</v>
      </c>
      <c r="P300" s="95" t="str">
        <f t="shared" si="21"/>
        <v>0</v>
      </c>
      <c r="Q300" s="96">
        <f t="shared" si="24"/>
        <v>1.5649999999999997</v>
      </c>
      <c r="R300" s="100"/>
      <c r="S300" s="101"/>
      <c r="T300" s="25"/>
      <c r="U300" s="53"/>
    </row>
    <row r="301" spans="2:21">
      <c r="B301" s="42">
        <v>298</v>
      </c>
      <c r="C301" s="45"/>
      <c r="D301" s="25"/>
      <c r="E301" s="25"/>
      <c r="F301" s="25"/>
      <c r="G301" s="99"/>
      <c r="H301" s="102"/>
      <c r="I301" s="37"/>
      <c r="J301" s="37"/>
      <c r="K301" s="157"/>
      <c r="L301" s="163">
        <f t="shared" si="22"/>
        <v>0</v>
      </c>
      <c r="M301" s="160" t="str">
        <f t="shared" si="20"/>
        <v>-</v>
      </c>
      <c r="N301" s="103"/>
      <c r="O301" s="94">
        <f t="shared" si="23"/>
        <v>3.1299999999999994</v>
      </c>
      <c r="P301" s="95" t="str">
        <f t="shared" si="21"/>
        <v>0</v>
      </c>
      <c r="Q301" s="96">
        <f t="shared" si="24"/>
        <v>1.5649999999999997</v>
      </c>
      <c r="R301" s="100"/>
      <c r="S301" s="101"/>
      <c r="T301" s="25"/>
      <c r="U301" s="53"/>
    </row>
    <row r="302" spans="2:21">
      <c r="B302" s="42">
        <v>299</v>
      </c>
      <c r="C302" s="45"/>
      <c r="D302" s="25"/>
      <c r="E302" s="25"/>
      <c r="F302" s="25"/>
      <c r="G302" s="99"/>
      <c r="H302" s="91"/>
      <c r="I302" s="36"/>
      <c r="J302" s="36"/>
      <c r="K302" s="156"/>
      <c r="L302" s="163">
        <f t="shared" si="22"/>
        <v>0</v>
      </c>
      <c r="M302" s="160" t="str">
        <f t="shared" si="20"/>
        <v>-</v>
      </c>
      <c r="N302" s="103"/>
      <c r="O302" s="94">
        <f t="shared" si="23"/>
        <v>3.1299999999999994</v>
      </c>
      <c r="P302" s="95" t="str">
        <f t="shared" si="21"/>
        <v>0</v>
      </c>
      <c r="Q302" s="96">
        <f t="shared" si="24"/>
        <v>1.5649999999999997</v>
      </c>
      <c r="R302" s="100"/>
      <c r="S302" s="101"/>
      <c r="T302" s="44"/>
      <c r="U302" s="53"/>
    </row>
    <row r="303" spans="2:21">
      <c r="B303" s="42">
        <v>300</v>
      </c>
      <c r="C303" s="45"/>
      <c r="D303" s="44"/>
      <c r="E303" s="44"/>
      <c r="F303" s="44"/>
      <c r="G303" s="99"/>
      <c r="H303" s="91"/>
      <c r="I303" s="36"/>
      <c r="J303" s="36"/>
      <c r="K303" s="156"/>
      <c r="L303" s="163">
        <f t="shared" si="22"/>
        <v>0</v>
      </c>
      <c r="M303" s="160" t="str">
        <f t="shared" si="20"/>
        <v>-</v>
      </c>
      <c r="N303" s="103"/>
      <c r="O303" s="94">
        <f t="shared" si="23"/>
        <v>3.1299999999999994</v>
      </c>
      <c r="P303" s="95" t="str">
        <f t="shared" si="21"/>
        <v>0</v>
      </c>
      <c r="Q303" s="96">
        <f t="shared" si="24"/>
        <v>1.5649999999999997</v>
      </c>
      <c r="R303" s="100"/>
      <c r="S303" s="101"/>
      <c r="T303" s="44"/>
      <c r="U303" s="53"/>
    </row>
    <row r="304" spans="2:21">
      <c r="B304" s="42">
        <v>301</v>
      </c>
      <c r="C304" s="45"/>
      <c r="D304" s="25"/>
      <c r="E304" s="25"/>
      <c r="F304" s="25"/>
      <c r="G304" s="99"/>
      <c r="H304" s="91"/>
      <c r="I304" s="36"/>
      <c r="J304" s="36"/>
      <c r="K304" s="156"/>
      <c r="L304" s="163">
        <f t="shared" si="22"/>
        <v>0</v>
      </c>
      <c r="M304" s="160" t="str">
        <f t="shared" si="20"/>
        <v>-</v>
      </c>
      <c r="N304" s="103"/>
      <c r="O304" s="94">
        <f t="shared" si="23"/>
        <v>3.1299999999999994</v>
      </c>
      <c r="P304" s="95" t="str">
        <f t="shared" si="21"/>
        <v>0</v>
      </c>
      <c r="Q304" s="96">
        <f t="shared" si="24"/>
        <v>1.5649999999999997</v>
      </c>
      <c r="R304" s="100"/>
      <c r="S304" s="101"/>
      <c r="T304" s="25"/>
      <c r="U304" s="53"/>
    </row>
    <row r="305" spans="2:21">
      <c r="B305" s="42">
        <v>302</v>
      </c>
      <c r="C305" s="45"/>
      <c r="D305" s="25"/>
      <c r="E305" s="25"/>
      <c r="F305" s="25"/>
      <c r="G305" s="99"/>
      <c r="H305" s="102"/>
      <c r="I305" s="37"/>
      <c r="J305" s="37"/>
      <c r="K305" s="157"/>
      <c r="L305" s="163">
        <f t="shared" si="22"/>
        <v>0</v>
      </c>
      <c r="M305" s="160" t="str">
        <f t="shared" si="20"/>
        <v>-</v>
      </c>
      <c r="N305" s="103"/>
      <c r="O305" s="94">
        <f t="shared" si="23"/>
        <v>3.1299999999999994</v>
      </c>
      <c r="P305" s="95" t="str">
        <f t="shared" si="21"/>
        <v>0</v>
      </c>
      <c r="Q305" s="96">
        <f t="shared" si="24"/>
        <v>1.5649999999999997</v>
      </c>
      <c r="R305" s="100"/>
      <c r="S305" s="101"/>
      <c r="T305" s="25"/>
      <c r="U305" s="53"/>
    </row>
    <row r="306" spans="2:21">
      <c r="B306" s="42">
        <v>303</v>
      </c>
      <c r="C306" s="45"/>
      <c r="D306" s="25"/>
      <c r="E306" s="25"/>
      <c r="F306" s="25"/>
      <c r="G306" s="99"/>
      <c r="H306" s="102"/>
      <c r="I306" s="37"/>
      <c r="J306" s="37"/>
      <c r="K306" s="157"/>
      <c r="L306" s="163">
        <f t="shared" si="22"/>
        <v>0</v>
      </c>
      <c r="M306" s="160" t="str">
        <f t="shared" si="20"/>
        <v>-</v>
      </c>
      <c r="N306" s="103"/>
      <c r="O306" s="94">
        <f t="shared" si="23"/>
        <v>3.1299999999999994</v>
      </c>
      <c r="P306" s="95" t="str">
        <f t="shared" si="21"/>
        <v>0</v>
      </c>
      <c r="Q306" s="96">
        <f t="shared" si="24"/>
        <v>1.5649999999999997</v>
      </c>
      <c r="R306" s="100"/>
      <c r="S306" s="101"/>
      <c r="T306" s="25"/>
      <c r="U306" s="53"/>
    </row>
    <row r="307" spans="2:21">
      <c r="B307" s="42">
        <v>304</v>
      </c>
      <c r="C307" s="45"/>
      <c r="D307" s="25"/>
      <c r="E307" s="25"/>
      <c r="F307" s="25"/>
      <c r="G307" s="99"/>
      <c r="H307" s="91"/>
      <c r="I307" s="36"/>
      <c r="J307" s="36"/>
      <c r="K307" s="156"/>
      <c r="L307" s="163">
        <f t="shared" si="22"/>
        <v>0</v>
      </c>
      <c r="M307" s="160" t="str">
        <f t="shared" si="20"/>
        <v>-</v>
      </c>
      <c r="N307" s="103"/>
      <c r="O307" s="94">
        <f t="shared" si="23"/>
        <v>3.1299999999999994</v>
      </c>
      <c r="P307" s="95" t="str">
        <f t="shared" si="21"/>
        <v>0</v>
      </c>
      <c r="Q307" s="96">
        <f t="shared" si="24"/>
        <v>1.5649999999999997</v>
      </c>
      <c r="R307" s="100"/>
      <c r="S307" s="101"/>
      <c r="T307" s="44"/>
      <c r="U307" s="53"/>
    </row>
    <row r="308" spans="2:21">
      <c r="B308" s="42">
        <v>305</v>
      </c>
      <c r="C308" s="45"/>
      <c r="D308" s="25"/>
      <c r="E308" s="25"/>
      <c r="F308" s="25"/>
      <c r="G308" s="99"/>
      <c r="H308" s="91"/>
      <c r="I308" s="36"/>
      <c r="J308" s="36"/>
      <c r="K308" s="156"/>
      <c r="L308" s="163">
        <f t="shared" si="22"/>
        <v>0</v>
      </c>
      <c r="M308" s="160" t="str">
        <f t="shared" si="20"/>
        <v>-</v>
      </c>
      <c r="N308" s="103"/>
      <c r="O308" s="94">
        <f t="shared" si="23"/>
        <v>3.1299999999999994</v>
      </c>
      <c r="P308" s="95" t="str">
        <f t="shared" si="21"/>
        <v>0</v>
      </c>
      <c r="Q308" s="96">
        <f t="shared" si="24"/>
        <v>1.5649999999999997</v>
      </c>
      <c r="R308" s="100"/>
      <c r="S308" s="101"/>
      <c r="T308" s="25"/>
      <c r="U308" s="53"/>
    </row>
    <row r="309" spans="2:21">
      <c r="B309" s="42">
        <v>306</v>
      </c>
      <c r="C309" s="45"/>
      <c r="D309" s="25"/>
      <c r="E309" s="25"/>
      <c r="F309" s="25"/>
      <c r="G309" s="99"/>
      <c r="H309" s="102"/>
      <c r="I309" s="37"/>
      <c r="J309" s="37"/>
      <c r="K309" s="157"/>
      <c r="L309" s="163">
        <f t="shared" si="22"/>
        <v>0</v>
      </c>
      <c r="M309" s="160" t="str">
        <f t="shared" si="20"/>
        <v>-</v>
      </c>
      <c r="N309" s="103"/>
      <c r="O309" s="94">
        <f t="shared" si="23"/>
        <v>3.1299999999999994</v>
      </c>
      <c r="P309" s="95" t="str">
        <f t="shared" si="21"/>
        <v>0</v>
      </c>
      <c r="Q309" s="96">
        <f t="shared" si="24"/>
        <v>1.5649999999999997</v>
      </c>
      <c r="R309" s="100"/>
      <c r="S309" s="101"/>
      <c r="T309" s="25"/>
      <c r="U309" s="53"/>
    </row>
    <row r="310" spans="2:21">
      <c r="B310" s="42">
        <v>307</v>
      </c>
      <c r="C310" s="45"/>
      <c r="D310" s="25"/>
      <c r="E310" s="25"/>
      <c r="F310" s="25"/>
      <c r="G310" s="99"/>
      <c r="H310" s="91"/>
      <c r="I310" s="36"/>
      <c r="J310" s="36"/>
      <c r="K310" s="156"/>
      <c r="L310" s="163">
        <f t="shared" si="22"/>
        <v>0</v>
      </c>
      <c r="M310" s="160" t="str">
        <f t="shared" si="20"/>
        <v>-</v>
      </c>
      <c r="N310" s="103"/>
      <c r="O310" s="94">
        <f t="shared" si="23"/>
        <v>3.1299999999999994</v>
      </c>
      <c r="P310" s="95" t="str">
        <f t="shared" si="21"/>
        <v>0</v>
      </c>
      <c r="Q310" s="96">
        <f t="shared" si="24"/>
        <v>1.5649999999999997</v>
      </c>
      <c r="R310" s="100"/>
      <c r="S310" s="101"/>
      <c r="T310" s="25"/>
      <c r="U310" s="53"/>
    </row>
    <row r="311" spans="2:21">
      <c r="B311" s="42">
        <v>308</v>
      </c>
      <c r="C311" s="45"/>
      <c r="D311" s="25"/>
      <c r="E311" s="25"/>
      <c r="F311" s="25"/>
      <c r="G311" s="99"/>
      <c r="H311" s="91"/>
      <c r="I311" s="36"/>
      <c r="J311" s="36"/>
      <c r="K311" s="156"/>
      <c r="L311" s="163">
        <f t="shared" si="22"/>
        <v>0</v>
      </c>
      <c r="M311" s="160" t="str">
        <f t="shared" si="20"/>
        <v>-</v>
      </c>
      <c r="N311" s="103"/>
      <c r="O311" s="94">
        <f t="shared" si="23"/>
        <v>3.1299999999999994</v>
      </c>
      <c r="P311" s="95" t="str">
        <f t="shared" si="21"/>
        <v>0</v>
      </c>
      <c r="Q311" s="96">
        <f t="shared" si="24"/>
        <v>1.5649999999999997</v>
      </c>
      <c r="R311" s="100"/>
      <c r="S311" s="101"/>
      <c r="T311" s="44"/>
      <c r="U311" s="53"/>
    </row>
    <row r="312" spans="2:21">
      <c r="B312" s="42">
        <v>309</v>
      </c>
      <c r="C312" s="45"/>
      <c r="D312" s="25"/>
      <c r="E312" s="25"/>
      <c r="F312" s="25"/>
      <c r="G312" s="99"/>
      <c r="H312" s="91"/>
      <c r="I312" s="36"/>
      <c r="J312" s="36"/>
      <c r="K312" s="156"/>
      <c r="L312" s="163">
        <f t="shared" si="22"/>
        <v>0</v>
      </c>
      <c r="M312" s="160" t="str">
        <f t="shared" si="20"/>
        <v>-</v>
      </c>
      <c r="N312" s="103"/>
      <c r="O312" s="94">
        <f t="shared" si="23"/>
        <v>3.1299999999999994</v>
      </c>
      <c r="P312" s="95" t="str">
        <f t="shared" si="21"/>
        <v>0</v>
      </c>
      <c r="Q312" s="96">
        <f t="shared" si="24"/>
        <v>1.5649999999999997</v>
      </c>
      <c r="R312" s="100"/>
      <c r="S312" s="101"/>
      <c r="T312" s="25"/>
      <c r="U312" s="53"/>
    </row>
    <row r="313" spans="2:21">
      <c r="B313" s="42">
        <v>310</v>
      </c>
      <c r="C313" s="45"/>
      <c r="D313" s="25"/>
      <c r="E313" s="25"/>
      <c r="F313" s="25"/>
      <c r="G313" s="99"/>
      <c r="H313" s="91"/>
      <c r="I313" s="36"/>
      <c r="J313" s="36"/>
      <c r="K313" s="156"/>
      <c r="L313" s="163">
        <f t="shared" si="22"/>
        <v>0</v>
      </c>
      <c r="M313" s="160" t="str">
        <f t="shared" si="20"/>
        <v>-</v>
      </c>
      <c r="N313" s="103"/>
      <c r="O313" s="94">
        <f t="shared" si="23"/>
        <v>3.1299999999999994</v>
      </c>
      <c r="P313" s="95" t="str">
        <f t="shared" si="21"/>
        <v>0</v>
      </c>
      <c r="Q313" s="96">
        <f t="shared" si="24"/>
        <v>1.5649999999999997</v>
      </c>
      <c r="R313" s="100"/>
      <c r="S313" s="101"/>
      <c r="T313" s="25"/>
      <c r="U313" s="53"/>
    </row>
    <row r="314" spans="2:21">
      <c r="B314" s="42">
        <v>311</v>
      </c>
      <c r="C314" s="45"/>
      <c r="D314" s="44"/>
      <c r="E314" s="25"/>
      <c r="F314" s="25"/>
      <c r="G314" s="99"/>
      <c r="H314" s="91"/>
      <c r="I314" s="36"/>
      <c r="J314" s="36"/>
      <c r="K314" s="156"/>
      <c r="L314" s="163">
        <f t="shared" si="22"/>
        <v>0</v>
      </c>
      <c r="M314" s="160" t="str">
        <f t="shared" si="20"/>
        <v>-</v>
      </c>
      <c r="N314" s="103"/>
      <c r="O314" s="94">
        <f t="shared" si="23"/>
        <v>3.1299999999999994</v>
      </c>
      <c r="P314" s="95" t="str">
        <f t="shared" si="21"/>
        <v>0</v>
      </c>
      <c r="Q314" s="96">
        <f t="shared" si="24"/>
        <v>1.5649999999999997</v>
      </c>
      <c r="R314" s="100"/>
      <c r="S314" s="101"/>
      <c r="T314" s="44"/>
      <c r="U314" s="53"/>
    </row>
    <row r="315" spans="2:21">
      <c r="B315" s="42">
        <v>312</v>
      </c>
      <c r="C315" s="45"/>
      <c r="D315" s="25"/>
      <c r="E315" s="25"/>
      <c r="F315" s="25"/>
      <c r="G315" s="99"/>
      <c r="H315" s="102"/>
      <c r="I315" s="37"/>
      <c r="J315" s="37"/>
      <c r="K315" s="157"/>
      <c r="L315" s="163">
        <f t="shared" si="22"/>
        <v>0</v>
      </c>
      <c r="M315" s="160" t="str">
        <f t="shared" si="20"/>
        <v>-</v>
      </c>
      <c r="N315" s="103"/>
      <c r="O315" s="94">
        <f t="shared" si="23"/>
        <v>3.1299999999999994</v>
      </c>
      <c r="P315" s="95" t="str">
        <f t="shared" si="21"/>
        <v>0</v>
      </c>
      <c r="Q315" s="96">
        <f t="shared" si="24"/>
        <v>1.5649999999999997</v>
      </c>
      <c r="R315" s="100"/>
      <c r="S315" s="101"/>
      <c r="T315" s="25"/>
      <c r="U315" s="53"/>
    </row>
    <row r="316" spans="2:21">
      <c r="B316" s="42">
        <v>313</v>
      </c>
      <c r="C316" s="45"/>
      <c r="D316" s="25"/>
      <c r="E316" s="25"/>
      <c r="F316" s="25"/>
      <c r="G316" s="99"/>
      <c r="H316" s="102"/>
      <c r="I316" s="37"/>
      <c r="J316" s="37"/>
      <c r="K316" s="157"/>
      <c r="L316" s="163">
        <f t="shared" si="22"/>
        <v>0</v>
      </c>
      <c r="M316" s="160" t="str">
        <f t="shared" si="20"/>
        <v>-</v>
      </c>
      <c r="N316" s="103"/>
      <c r="O316" s="94">
        <f t="shared" si="23"/>
        <v>3.1299999999999994</v>
      </c>
      <c r="P316" s="95" t="str">
        <f t="shared" si="21"/>
        <v>0</v>
      </c>
      <c r="Q316" s="96">
        <f t="shared" si="24"/>
        <v>1.5649999999999997</v>
      </c>
      <c r="R316" s="100"/>
      <c r="S316" s="101"/>
      <c r="T316" s="25"/>
      <c r="U316" s="53"/>
    </row>
    <row r="317" spans="2:21">
      <c r="B317" s="42">
        <v>314</v>
      </c>
      <c r="C317" s="45"/>
      <c r="D317" s="25"/>
      <c r="E317" s="25"/>
      <c r="F317" s="25"/>
      <c r="G317" s="99"/>
      <c r="H317" s="91"/>
      <c r="I317" s="36"/>
      <c r="J317" s="36"/>
      <c r="K317" s="156"/>
      <c r="L317" s="163">
        <f t="shared" si="22"/>
        <v>0</v>
      </c>
      <c r="M317" s="160" t="str">
        <f t="shared" si="20"/>
        <v>-</v>
      </c>
      <c r="N317" s="103"/>
      <c r="O317" s="94">
        <f t="shared" si="23"/>
        <v>3.1299999999999994</v>
      </c>
      <c r="P317" s="95" t="str">
        <f t="shared" si="21"/>
        <v>0</v>
      </c>
      <c r="Q317" s="96">
        <f t="shared" si="24"/>
        <v>1.5649999999999997</v>
      </c>
      <c r="R317" s="100"/>
      <c r="S317" s="101"/>
      <c r="T317" s="44"/>
      <c r="U317" s="53"/>
    </row>
    <row r="318" spans="2:21">
      <c r="B318" s="42">
        <v>315</v>
      </c>
      <c r="C318" s="45"/>
      <c r="D318" s="25"/>
      <c r="E318" s="25"/>
      <c r="F318" s="25"/>
      <c r="G318" s="99"/>
      <c r="H318" s="91"/>
      <c r="I318" s="36"/>
      <c r="J318" s="36"/>
      <c r="K318" s="156"/>
      <c r="L318" s="163">
        <f t="shared" si="22"/>
        <v>0</v>
      </c>
      <c r="M318" s="160" t="str">
        <f t="shared" si="20"/>
        <v>-</v>
      </c>
      <c r="N318" s="103"/>
      <c r="O318" s="94">
        <f t="shared" si="23"/>
        <v>3.1299999999999994</v>
      </c>
      <c r="P318" s="95" t="str">
        <f t="shared" si="21"/>
        <v>0</v>
      </c>
      <c r="Q318" s="96">
        <f t="shared" si="24"/>
        <v>1.5649999999999997</v>
      </c>
      <c r="R318" s="100"/>
      <c r="S318" s="101"/>
      <c r="T318" s="44"/>
      <c r="U318" s="53"/>
    </row>
    <row r="319" spans="2:21">
      <c r="B319" s="42">
        <v>316</v>
      </c>
      <c r="C319" s="45"/>
      <c r="D319" s="25"/>
      <c r="E319" s="25"/>
      <c r="F319" s="25"/>
      <c r="G319" s="99"/>
      <c r="H319" s="102"/>
      <c r="I319" s="37"/>
      <c r="J319" s="36"/>
      <c r="K319" s="156"/>
      <c r="L319" s="163">
        <f t="shared" si="22"/>
        <v>0</v>
      </c>
      <c r="M319" s="160" t="str">
        <f t="shared" si="20"/>
        <v>-</v>
      </c>
      <c r="N319" s="103"/>
      <c r="O319" s="94">
        <f t="shared" si="23"/>
        <v>3.1299999999999994</v>
      </c>
      <c r="P319" s="95" t="str">
        <f t="shared" si="21"/>
        <v>0</v>
      </c>
      <c r="Q319" s="96">
        <f t="shared" si="24"/>
        <v>1.5649999999999997</v>
      </c>
      <c r="R319" s="100"/>
      <c r="S319" s="101"/>
      <c r="T319" s="25"/>
      <c r="U319" s="53"/>
    </row>
    <row r="320" spans="2:21">
      <c r="B320" s="42">
        <v>317</v>
      </c>
      <c r="C320" s="45"/>
      <c r="D320" s="25"/>
      <c r="E320" s="25"/>
      <c r="F320" s="25"/>
      <c r="G320" s="99"/>
      <c r="H320" s="91"/>
      <c r="I320" s="36"/>
      <c r="J320" s="36"/>
      <c r="K320" s="156"/>
      <c r="L320" s="163">
        <f t="shared" si="22"/>
        <v>0</v>
      </c>
      <c r="M320" s="160" t="str">
        <f t="shared" si="20"/>
        <v>-</v>
      </c>
      <c r="N320" s="103"/>
      <c r="O320" s="94">
        <f t="shared" si="23"/>
        <v>3.1299999999999994</v>
      </c>
      <c r="P320" s="95" t="str">
        <f t="shared" si="21"/>
        <v>0</v>
      </c>
      <c r="Q320" s="96">
        <f t="shared" si="24"/>
        <v>1.5649999999999997</v>
      </c>
      <c r="R320" s="100"/>
      <c r="S320" s="101"/>
      <c r="T320" s="25"/>
      <c r="U320" s="53"/>
    </row>
    <row r="321" spans="2:21">
      <c r="B321" s="42">
        <v>318</v>
      </c>
      <c r="C321" s="45"/>
      <c r="D321" s="25"/>
      <c r="E321" s="25"/>
      <c r="F321" s="25"/>
      <c r="G321" s="99"/>
      <c r="H321" s="102"/>
      <c r="I321" s="36"/>
      <c r="J321" s="36"/>
      <c r="K321" s="156"/>
      <c r="L321" s="163">
        <f t="shared" si="22"/>
        <v>0</v>
      </c>
      <c r="M321" s="160" t="str">
        <f t="shared" si="20"/>
        <v>-</v>
      </c>
      <c r="N321" s="103"/>
      <c r="O321" s="94">
        <f t="shared" si="23"/>
        <v>3.1299999999999994</v>
      </c>
      <c r="P321" s="95" t="str">
        <f t="shared" si="21"/>
        <v>0</v>
      </c>
      <c r="Q321" s="96">
        <f t="shared" si="24"/>
        <v>1.5649999999999997</v>
      </c>
      <c r="R321" s="100"/>
      <c r="S321" s="101"/>
      <c r="T321" s="44"/>
      <c r="U321" s="53"/>
    </row>
    <row r="322" spans="2:21">
      <c r="B322" s="42">
        <v>319</v>
      </c>
      <c r="C322" s="45"/>
      <c r="D322" s="25"/>
      <c r="E322" s="25"/>
      <c r="F322" s="25"/>
      <c r="G322" s="99"/>
      <c r="H322" s="91"/>
      <c r="I322" s="36"/>
      <c r="J322" s="36"/>
      <c r="K322" s="156"/>
      <c r="L322" s="163">
        <f t="shared" si="22"/>
        <v>0</v>
      </c>
      <c r="M322" s="160" t="str">
        <f t="shared" si="20"/>
        <v>-</v>
      </c>
      <c r="N322" s="103"/>
      <c r="O322" s="94">
        <f t="shared" si="23"/>
        <v>3.1299999999999994</v>
      </c>
      <c r="P322" s="95" t="str">
        <f t="shared" si="21"/>
        <v>0</v>
      </c>
      <c r="Q322" s="96">
        <f t="shared" si="24"/>
        <v>1.5649999999999997</v>
      </c>
      <c r="R322" s="100"/>
      <c r="S322" s="101"/>
      <c r="T322" s="44"/>
      <c r="U322" s="53"/>
    </row>
    <row r="323" spans="2:21">
      <c r="B323" s="42">
        <v>320</v>
      </c>
      <c r="C323" s="45"/>
      <c r="D323" s="25"/>
      <c r="E323" s="25"/>
      <c r="F323" s="25"/>
      <c r="G323" s="99"/>
      <c r="H323" s="91"/>
      <c r="I323" s="36"/>
      <c r="J323" s="36"/>
      <c r="K323" s="156"/>
      <c r="L323" s="163">
        <f t="shared" si="22"/>
        <v>0</v>
      </c>
      <c r="M323" s="160" t="str">
        <f t="shared" si="20"/>
        <v>-</v>
      </c>
      <c r="N323" s="103"/>
      <c r="O323" s="94">
        <f t="shared" si="23"/>
        <v>3.1299999999999994</v>
      </c>
      <c r="P323" s="95" t="str">
        <f t="shared" si="21"/>
        <v>0</v>
      </c>
      <c r="Q323" s="96">
        <f t="shared" si="24"/>
        <v>1.5649999999999997</v>
      </c>
      <c r="R323" s="100"/>
      <c r="S323" s="101"/>
      <c r="T323" s="44"/>
      <c r="U323" s="53"/>
    </row>
    <row r="324" spans="2:21">
      <c r="B324" s="42">
        <v>321</v>
      </c>
      <c r="C324" s="45"/>
      <c r="D324" s="25"/>
      <c r="E324" s="25"/>
      <c r="F324" s="25"/>
      <c r="G324" s="99"/>
      <c r="H324" s="91"/>
      <c r="I324" s="36"/>
      <c r="J324" s="36"/>
      <c r="K324" s="156"/>
      <c r="L324" s="163">
        <f t="shared" si="22"/>
        <v>0</v>
      </c>
      <c r="M324" s="160" t="str">
        <f t="shared" ref="M324:M387" si="25">IFERROR((L324/G324)*100,"-")</f>
        <v>-</v>
      </c>
      <c r="N324" s="103"/>
      <c r="O324" s="94">
        <f t="shared" si="23"/>
        <v>3.1299999999999994</v>
      </c>
      <c r="P324" s="95" t="str">
        <f t="shared" ref="P324:P387" si="26">IFERROR(((N324/G324)*100),"0")</f>
        <v>0</v>
      </c>
      <c r="Q324" s="96">
        <f t="shared" si="24"/>
        <v>1.5649999999999997</v>
      </c>
      <c r="R324" s="100"/>
      <c r="S324" s="101"/>
      <c r="T324" s="44"/>
      <c r="U324" s="53"/>
    </row>
    <row r="325" spans="2:21">
      <c r="B325" s="42">
        <v>322</v>
      </c>
      <c r="C325" s="45"/>
      <c r="D325" s="25"/>
      <c r="E325" s="25"/>
      <c r="F325" s="25"/>
      <c r="G325" s="99"/>
      <c r="H325" s="102"/>
      <c r="I325" s="37"/>
      <c r="J325" s="37"/>
      <c r="K325" s="157"/>
      <c r="L325" s="163">
        <f t="shared" ref="L325:L388" si="27">K325+I325</f>
        <v>0</v>
      </c>
      <c r="M325" s="160" t="str">
        <f t="shared" si="25"/>
        <v>-</v>
      </c>
      <c r="N325" s="103"/>
      <c r="O325" s="94">
        <f t="shared" si="23"/>
        <v>3.1299999999999994</v>
      </c>
      <c r="P325" s="95" t="str">
        <f t="shared" si="26"/>
        <v>0</v>
      </c>
      <c r="Q325" s="96">
        <f t="shared" si="24"/>
        <v>1.5649999999999997</v>
      </c>
      <c r="R325" s="100"/>
      <c r="S325" s="101"/>
      <c r="T325" s="25"/>
      <c r="U325" s="53"/>
    </row>
    <row r="326" spans="2:21">
      <c r="B326" s="42">
        <v>323</v>
      </c>
      <c r="C326" s="45"/>
      <c r="D326" s="25"/>
      <c r="E326" s="25"/>
      <c r="F326" s="25"/>
      <c r="G326" s="99"/>
      <c r="H326" s="102"/>
      <c r="I326" s="37"/>
      <c r="J326" s="37"/>
      <c r="K326" s="157"/>
      <c r="L326" s="163">
        <f t="shared" si="27"/>
        <v>0</v>
      </c>
      <c r="M326" s="160" t="str">
        <f t="shared" si="25"/>
        <v>-</v>
      </c>
      <c r="N326" s="103"/>
      <c r="O326" s="94">
        <f t="shared" ref="O326:O389" si="28">N326+O325</f>
        <v>3.1299999999999994</v>
      </c>
      <c r="P326" s="95" t="str">
        <f t="shared" si="26"/>
        <v>0</v>
      </c>
      <c r="Q326" s="96">
        <f t="shared" ref="Q326:Q389" si="29">P326+Q325</f>
        <v>1.5649999999999997</v>
      </c>
      <c r="R326" s="100"/>
      <c r="S326" s="101"/>
      <c r="T326" s="25"/>
      <c r="U326" s="53"/>
    </row>
    <row r="327" spans="2:21">
      <c r="B327" s="42">
        <v>324</v>
      </c>
      <c r="C327" s="45"/>
      <c r="D327" s="25"/>
      <c r="E327" s="25"/>
      <c r="F327" s="25"/>
      <c r="G327" s="99"/>
      <c r="H327" s="102"/>
      <c r="I327" s="37"/>
      <c r="J327" s="37"/>
      <c r="K327" s="157"/>
      <c r="L327" s="163">
        <f t="shared" si="27"/>
        <v>0</v>
      </c>
      <c r="M327" s="160" t="str">
        <f t="shared" si="25"/>
        <v>-</v>
      </c>
      <c r="N327" s="103"/>
      <c r="O327" s="94">
        <f t="shared" si="28"/>
        <v>3.1299999999999994</v>
      </c>
      <c r="P327" s="95" t="str">
        <f t="shared" si="26"/>
        <v>0</v>
      </c>
      <c r="Q327" s="96">
        <f t="shared" si="29"/>
        <v>1.5649999999999997</v>
      </c>
      <c r="R327" s="100"/>
      <c r="S327" s="101"/>
      <c r="T327" s="25"/>
      <c r="U327" s="53"/>
    </row>
    <row r="328" spans="2:21">
      <c r="B328" s="42">
        <v>325</v>
      </c>
      <c r="C328" s="45"/>
      <c r="D328" s="25"/>
      <c r="E328" s="25"/>
      <c r="F328" s="25"/>
      <c r="G328" s="99"/>
      <c r="H328" s="102"/>
      <c r="I328" s="37"/>
      <c r="J328" s="37"/>
      <c r="K328" s="157"/>
      <c r="L328" s="163">
        <f t="shared" si="27"/>
        <v>0</v>
      </c>
      <c r="M328" s="160" t="str">
        <f t="shared" si="25"/>
        <v>-</v>
      </c>
      <c r="N328" s="103"/>
      <c r="O328" s="94">
        <f t="shared" si="28"/>
        <v>3.1299999999999994</v>
      </c>
      <c r="P328" s="95" t="str">
        <f t="shared" si="26"/>
        <v>0</v>
      </c>
      <c r="Q328" s="96">
        <f t="shared" si="29"/>
        <v>1.5649999999999997</v>
      </c>
      <c r="R328" s="100"/>
      <c r="S328" s="101"/>
      <c r="T328" s="25"/>
      <c r="U328" s="53"/>
    </row>
    <row r="329" spans="2:21">
      <c r="B329" s="42">
        <v>326</v>
      </c>
      <c r="C329" s="45"/>
      <c r="D329" s="25"/>
      <c r="E329" s="25"/>
      <c r="F329" s="25"/>
      <c r="G329" s="99"/>
      <c r="H329" s="102"/>
      <c r="I329" s="37"/>
      <c r="J329" s="37"/>
      <c r="K329" s="157"/>
      <c r="L329" s="163">
        <f t="shared" si="27"/>
        <v>0</v>
      </c>
      <c r="M329" s="160" t="str">
        <f t="shared" si="25"/>
        <v>-</v>
      </c>
      <c r="N329" s="103"/>
      <c r="O329" s="94">
        <f t="shared" si="28"/>
        <v>3.1299999999999994</v>
      </c>
      <c r="P329" s="95" t="str">
        <f t="shared" si="26"/>
        <v>0</v>
      </c>
      <c r="Q329" s="96">
        <f t="shared" si="29"/>
        <v>1.5649999999999997</v>
      </c>
      <c r="R329" s="100"/>
      <c r="S329" s="101"/>
      <c r="T329" s="25"/>
      <c r="U329" s="53"/>
    </row>
    <row r="330" spans="2:21">
      <c r="B330" s="42">
        <v>327</v>
      </c>
      <c r="C330" s="45"/>
      <c r="D330" s="25"/>
      <c r="E330" s="25"/>
      <c r="F330" s="25"/>
      <c r="G330" s="99"/>
      <c r="H330" s="102"/>
      <c r="I330" s="37"/>
      <c r="J330" s="37"/>
      <c r="K330" s="157"/>
      <c r="L330" s="163">
        <f t="shared" si="27"/>
        <v>0</v>
      </c>
      <c r="M330" s="160" t="str">
        <f t="shared" si="25"/>
        <v>-</v>
      </c>
      <c r="N330" s="103"/>
      <c r="O330" s="94">
        <f t="shared" si="28"/>
        <v>3.1299999999999994</v>
      </c>
      <c r="P330" s="95" t="str">
        <f t="shared" si="26"/>
        <v>0</v>
      </c>
      <c r="Q330" s="96">
        <f t="shared" si="29"/>
        <v>1.5649999999999997</v>
      </c>
      <c r="R330" s="100"/>
      <c r="S330" s="101"/>
      <c r="T330" s="25"/>
      <c r="U330" s="53"/>
    </row>
    <row r="331" spans="2:21">
      <c r="B331" s="42">
        <v>328</v>
      </c>
      <c r="C331" s="45"/>
      <c r="D331" s="25"/>
      <c r="E331" s="25"/>
      <c r="F331" s="25"/>
      <c r="G331" s="99"/>
      <c r="H331" s="91"/>
      <c r="I331" s="36"/>
      <c r="J331" s="36"/>
      <c r="K331" s="156"/>
      <c r="L331" s="163">
        <f t="shared" si="27"/>
        <v>0</v>
      </c>
      <c r="M331" s="160" t="str">
        <f t="shared" si="25"/>
        <v>-</v>
      </c>
      <c r="N331" s="103"/>
      <c r="O331" s="94">
        <f t="shared" si="28"/>
        <v>3.1299999999999994</v>
      </c>
      <c r="P331" s="95" t="str">
        <f t="shared" si="26"/>
        <v>0</v>
      </c>
      <c r="Q331" s="96">
        <f t="shared" si="29"/>
        <v>1.5649999999999997</v>
      </c>
      <c r="R331" s="100"/>
      <c r="S331" s="101"/>
      <c r="T331" s="25"/>
      <c r="U331" s="53"/>
    </row>
    <row r="332" spans="2:21">
      <c r="B332" s="42">
        <v>329</v>
      </c>
      <c r="C332" s="45"/>
      <c r="D332" s="25"/>
      <c r="E332" s="25"/>
      <c r="F332" s="25"/>
      <c r="G332" s="99"/>
      <c r="H332" s="102"/>
      <c r="I332" s="37"/>
      <c r="J332" s="37"/>
      <c r="K332" s="157"/>
      <c r="L332" s="163">
        <f t="shared" si="27"/>
        <v>0</v>
      </c>
      <c r="M332" s="160" t="str">
        <f t="shared" si="25"/>
        <v>-</v>
      </c>
      <c r="N332" s="103"/>
      <c r="O332" s="94">
        <f t="shared" si="28"/>
        <v>3.1299999999999994</v>
      </c>
      <c r="P332" s="95" t="str">
        <f t="shared" si="26"/>
        <v>0</v>
      </c>
      <c r="Q332" s="96">
        <f t="shared" si="29"/>
        <v>1.5649999999999997</v>
      </c>
      <c r="R332" s="100"/>
      <c r="S332" s="101"/>
      <c r="T332" s="25"/>
      <c r="U332" s="53"/>
    </row>
    <row r="333" spans="2:21">
      <c r="B333" s="42">
        <v>330</v>
      </c>
      <c r="C333" s="45"/>
      <c r="D333" s="25"/>
      <c r="E333" s="25"/>
      <c r="F333" s="25"/>
      <c r="G333" s="99"/>
      <c r="H333" s="102"/>
      <c r="I333" s="37"/>
      <c r="J333" s="37"/>
      <c r="K333" s="157"/>
      <c r="L333" s="163">
        <f t="shared" si="27"/>
        <v>0</v>
      </c>
      <c r="M333" s="160" t="str">
        <f t="shared" si="25"/>
        <v>-</v>
      </c>
      <c r="N333" s="103"/>
      <c r="O333" s="94">
        <f t="shared" si="28"/>
        <v>3.1299999999999994</v>
      </c>
      <c r="P333" s="95" t="str">
        <f t="shared" si="26"/>
        <v>0</v>
      </c>
      <c r="Q333" s="96">
        <f t="shared" si="29"/>
        <v>1.5649999999999997</v>
      </c>
      <c r="R333" s="100"/>
      <c r="S333" s="101"/>
      <c r="T333" s="25"/>
      <c r="U333" s="53"/>
    </row>
    <row r="334" spans="2:21">
      <c r="B334" s="42">
        <v>331</v>
      </c>
      <c r="C334" s="45"/>
      <c r="D334" s="25"/>
      <c r="E334" s="25"/>
      <c r="F334" s="25"/>
      <c r="G334" s="99"/>
      <c r="H334" s="91"/>
      <c r="I334" s="36"/>
      <c r="J334" s="36"/>
      <c r="K334" s="156"/>
      <c r="L334" s="163">
        <f t="shared" si="27"/>
        <v>0</v>
      </c>
      <c r="M334" s="160" t="str">
        <f t="shared" si="25"/>
        <v>-</v>
      </c>
      <c r="N334" s="103"/>
      <c r="O334" s="94">
        <f t="shared" si="28"/>
        <v>3.1299999999999994</v>
      </c>
      <c r="P334" s="95" t="str">
        <f t="shared" si="26"/>
        <v>0</v>
      </c>
      <c r="Q334" s="96">
        <f t="shared" si="29"/>
        <v>1.5649999999999997</v>
      </c>
      <c r="R334" s="100"/>
      <c r="S334" s="101"/>
      <c r="T334" s="25"/>
      <c r="U334" s="53"/>
    </row>
    <row r="335" spans="2:21">
      <c r="B335" s="42">
        <v>332</v>
      </c>
      <c r="C335" s="45"/>
      <c r="D335" s="25"/>
      <c r="E335" s="25"/>
      <c r="F335" s="25"/>
      <c r="G335" s="99"/>
      <c r="H335" s="91"/>
      <c r="I335" s="36"/>
      <c r="J335" s="36"/>
      <c r="K335" s="156"/>
      <c r="L335" s="163">
        <f t="shared" si="27"/>
        <v>0</v>
      </c>
      <c r="M335" s="160" t="str">
        <f t="shared" si="25"/>
        <v>-</v>
      </c>
      <c r="N335" s="103"/>
      <c r="O335" s="94">
        <f t="shared" si="28"/>
        <v>3.1299999999999994</v>
      </c>
      <c r="P335" s="95" t="str">
        <f t="shared" si="26"/>
        <v>0</v>
      </c>
      <c r="Q335" s="96">
        <f t="shared" si="29"/>
        <v>1.5649999999999997</v>
      </c>
      <c r="R335" s="100"/>
      <c r="S335" s="101"/>
      <c r="T335" s="25"/>
      <c r="U335" s="53"/>
    </row>
    <row r="336" spans="2:21">
      <c r="B336" s="42">
        <v>333</v>
      </c>
      <c r="C336" s="45"/>
      <c r="D336" s="25"/>
      <c r="E336" s="25"/>
      <c r="F336" s="25"/>
      <c r="G336" s="99"/>
      <c r="H336" s="91"/>
      <c r="I336" s="36"/>
      <c r="J336" s="36"/>
      <c r="K336" s="156"/>
      <c r="L336" s="163">
        <f t="shared" si="27"/>
        <v>0</v>
      </c>
      <c r="M336" s="160" t="str">
        <f t="shared" si="25"/>
        <v>-</v>
      </c>
      <c r="N336" s="103"/>
      <c r="O336" s="94">
        <f t="shared" si="28"/>
        <v>3.1299999999999994</v>
      </c>
      <c r="P336" s="95" t="str">
        <f t="shared" si="26"/>
        <v>0</v>
      </c>
      <c r="Q336" s="96">
        <f t="shared" si="29"/>
        <v>1.5649999999999997</v>
      </c>
      <c r="R336" s="100"/>
      <c r="S336" s="101"/>
      <c r="T336" s="25"/>
      <c r="U336" s="53"/>
    </row>
    <row r="337" spans="2:21">
      <c r="B337" s="42">
        <v>334</v>
      </c>
      <c r="C337" s="45"/>
      <c r="D337" s="25"/>
      <c r="E337" s="25"/>
      <c r="F337" s="25"/>
      <c r="G337" s="99"/>
      <c r="H337" s="91"/>
      <c r="I337" s="36"/>
      <c r="J337" s="36"/>
      <c r="K337" s="156"/>
      <c r="L337" s="163">
        <f t="shared" si="27"/>
        <v>0</v>
      </c>
      <c r="M337" s="160" t="str">
        <f t="shared" si="25"/>
        <v>-</v>
      </c>
      <c r="N337" s="103"/>
      <c r="O337" s="94">
        <f t="shared" si="28"/>
        <v>3.1299999999999994</v>
      </c>
      <c r="P337" s="95" t="str">
        <f t="shared" si="26"/>
        <v>0</v>
      </c>
      <c r="Q337" s="96">
        <f t="shared" si="29"/>
        <v>1.5649999999999997</v>
      </c>
      <c r="R337" s="100"/>
      <c r="S337" s="101"/>
      <c r="T337" s="44"/>
      <c r="U337" s="53"/>
    </row>
    <row r="338" spans="2:21">
      <c r="B338" s="42">
        <v>335</v>
      </c>
      <c r="C338" s="45"/>
      <c r="D338" s="25"/>
      <c r="E338" s="25"/>
      <c r="F338" s="25"/>
      <c r="G338" s="99"/>
      <c r="H338" s="102"/>
      <c r="I338" s="37"/>
      <c r="J338" s="37"/>
      <c r="K338" s="157"/>
      <c r="L338" s="163">
        <f t="shared" si="27"/>
        <v>0</v>
      </c>
      <c r="M338" s="160" t="str">
        <f t="shared" si="25"/>
        <v>-</v>
      </c>
      <c r="N338" s="103"/>
      <c r="O338" s="94">
        <f t="shared" si="28"/>
        <v>3.1299999999999994</v>
      </c>
      <c r="P338" s="95" t="str">
        <f t="shared" si="26"/>
        <v>0</v>
      </c>
      <c r="Q338" s="96">
        <f t="shared" si="29"/>
        <v>1.5649999999999997</v>
      </c>
      <c r="R338" s="100"/>
      <c r="S338" s="101"/>
      <c r="T338" s="25"/>
      <c r="U338" s="53"/>
    </row>
    <row r="339" spans="2:21">
      <c r="B339" s="42">
        <v>336</v>
      </c>
      <c r="C339" s="45"/>
      <c r="D339" s="25"/>
      <c r="E339" s="25"/>
      <c r="F339" s="25"/>
      <c r="G339" s="99"/>
      <c r="H339" s="102"/>
      <c r="I339" s="37"/>
      <c r="J339" s="37"/>
      <c r="K339" s="157"/>
      <c r="L339" s="163">
        <f t="shared" si="27"/>
        <v>0</v>
      </c>
      <c r="M339" s="160" t="str">
        <f t="shared" si="25"/>
        <v>-</v>
      </c>
      <c r="N339" s="103"/>
      <c r="O339" s="94">
        <f t="shared" si="28"/>
        <v>3.1299999999999994</v>
      </c>
      <c r="P339" s="95" t="str">
        <f t="shared" si="26"/>
        <v>0</v>
      </c>
      <c r="Q339" s="96">
        <f t="shared" si="29"/>
        <v>1.5649999999999997</v>
      </c>
      <c r="R339" s="100"/>
      <c r="S339" s="101"/>
      <c r="T339" s="25"/>
      <c r="U339" s="53"/>
    </row>
    <row r="340" spans="2:21">
      <c r="B340" s="42">
        <v>337</v>
      </c>
      <c r="C340" s="45"/>
      <c r="D340" s="25"/>
      <c r="E340" s="25"/>
      <c r="F340" s="25"/>
      <c r="G340" s="99"/>
      <c r="H340" s="91"/>
      <c r="I340" s="36"/>
      <c r="J340" s="36"/>
      <c r="K340" s="156"/>
      <c r="L340" s="163">
        <f t="shared" si="27"/>
        <v>0</v>
      </c>
      <c r="M340" s="160" t="str">
        <f t="shared" si="25"/>
        <v>-</v>
      </c>
      <c r="N340" s="103"/>
      <c r="O340" s="94">
        <f t="shared" si="28"/>
        <v>3.1299999999999994</v>
      </c>
      <c r="P340" s="95" t="str">
        <f t="shared" si="26"/>
        <v>0</v>
      </c>
      <c r="Q340" s="96">
        <f t="shared" si="29"/>
        <v>1.5649999999999997</v>
      </c>
      <c r="R340" s="100"/>
      <c r="S340" s="101"/>
      <c r="T340" s="25"/>
      <c r="U340" s="53"/>
    </row>
    <row r="341" spans="2:21">
      <c r="B341" s="42">
        <v>338</v>
      </c>
      <c r="C341" s="45"/>
      <c r="D341" s="25"/>
      <c r="E341" s="25"/>
      <c r="F341" s="25"/>
      <c r="G341" s="99"/>
      <c r="H341" s="102"/>
      <c r="I341" s="37"/>
      <c r="J341" s="37"/>
      <c r="K341" s="157"/>
      <c r="L341" s="163">
        <f t="shared" si="27"/>
        <v>0</v>
      </c>
      <c r="M341" s="160" t="str">
        <f t="shared" si="25"/>
        <v>-</v>
      </c>
      <c r="N341" s="103"/>
      <c r="O341" s="94">
        <f t="shared" si="28"/>
        <v>3.1299999999999994</v>
      </c>
      <c r="P341" s="95" t="str">
        <f t="shared" si="26"/>
        <v>0</v>
      </c>
      <c r="Q341" s="96">
        <f t="shared" si="29"/>
        <v>1.5649999999999997</v>
      </c>
      <c r="R341" s="100"/>
      <c r="S341" s="101"/>
      <c r="T341" s="25"/>
      <c r="U341" s="53"/>
    </row>
    <row r="342" spans="2:21">
      <c r="B342" s="42">
        <v>339</v>
      </c>
      <c r="C342" s="45"/>
      <c r="D342" s="25"/>
      <c r="E342" s="25"/>
      <c r="F342" s="25"/>
      <c r="G342" s="99"/>
      <c r="H342" s="91"/>
      <c r="I342" s="36"/>
      <c r="J342" s="36"/>
      <c r="K342" s="156"/>
      <c r="L342" s="163">
        <f t="shared" si="27"/>
        <v>0</v>
      </c>
      <c r="M342" s="160" t="str">
        <f t="shared" si="25"/>
        <v>-</v>
      </c>
      <c r="N342" s="103"/>
      <c r="O342" s="94">
        <f t="shared" si="28"/>
        <v>3.1299999999999994</v>
      </c>
      <c r="P342" s="95" t="str">
        <f t="shared" si="26"/>
        <v>0</v>
      </c>
      <c r="Q342" s="96">
        <f t="shared" si="29"/>
        <v>1.5649999999999997</v>
      </c>
      <c r="R342" s="100"/>
      <c r="S342" s="101"/>
      <c r="T342" s="25"/>
      <c r="U342" s="53"/>
    </row>
    <row r="343" spans="2:21">
      <c r="B343" s="42">
        <v>340</v>
      </c>
      <c r="C343" s="45"/>
      <c r="D343" s="25"/>
      <c r="E343" s="25"/>
      <c r="F343" s="25"/>
      <c r="G343" s="99"/>
      <c r="H343" s="102"/>
      <c r="I343" s="37"/>
      <c r="J343" s="37"/>
      <c r="K343" s="157"/>
      <c r="L343" s="163">
        <f t="shared" si="27"/>
        <v>0</v>
      </c>
      <c r="M343" s="160" t="str">
        <f t="shared" si="25"/>
        <v>-</v>
      </c>
      <c r="N343" s="103"/>
      <c r="O343" s="94">
        <f t="shared" si="28"/>
        <v>3.1299999999999994</v>
      </c>
      <c r="P343" s="95" t="str">
        <f t="shared" si="26"/>
        <v>0</v>
      </c>
      <c r="Q343" s="96">
        <f t="shared" si="29"/>
        <v>1.5649999999999997</v>
      </c>
      <c r="R343" s="100"/>
      <c r="S343" s="101"/>
      <c r="T343" s="25"/>
      <c r="U343" s="53"/>
    </row>
    <row r="344" spans="2:21">
      <c r="B344" s="42">
        <v>341</v>
      </c>
      <c r="C344" s="45"/>
      <c r="D344" s="25"/>
      <c r="E344" s="25"/>
      <c r="F344" s="25"/>
      <c r="G344" s="99"/>
      <c r="H344" s="91"/>
      <c r="I344" s="36"/>
      <c r="J344" s="36"/>
      <c r="K344" s="156"/>
      <c r="L344" s="163">
        <f t="shared" si="27"/>
        <v>0</v>
      </c>
      <c r="M344" s="160" t="str">
        <f t="shared" si="25"/>
        <v>-</v>
      </c>
      <c r="N344" s="103"/>
      <c r="O344" s="94">
        <f t="shared" si="28"/>
        <v>3.1299999999999994</v>
      </c>
      <c r="P344" s="95" t="str">
        <f t="shared" si="26"/>
        <v>0</v>
      </c>
      <c r="Q344" s="96">
        <f t="shared" si="29"/>
        <v>1.5649999999999997</v>
      </c>
      <c r="R344" s="100"/>
      <c r="S344" s="101"/>
      <c r="T344" s="25"/>
      <c r="U344" s="53"/>
    </row>
    <row r="345" spans="2:21">
      <c r="B345" s="42">
        <v>342</v>
      </c>
      <c r="C345" s="45"/>
      <c r="D345" s="25"/>
      <c r="E345" s="25"/>
      <c r="F345" s="25"/>
      <c r="G345" s="99"/>
      <c r="H345" s="102"/>
      <c r="I345" s="37"/>
      <c r="J345" s="37"/>
      <c r="K345" s="157"/>
      <c r="L345" s="163">
        <f t="shared" si="27"/>
        <v>0</v>
      </c>
      <c r="M345" s="160" t="str">
        <f t="shared" si="25"/>
        <v>-</v>
      </c>
      <c r="N345" s="103"/>
      <c r="O345" s="94">
        <f t="shared" si="28"/>
        <v>3.1299999999999994</v>
      </c>
      <c r="P345" s="95" t="str">
        <f t="shared" si="26"/>
        <v>0</v>
      </c>
      <c r="Q345" s="96">
        <f t="shared" si="29"/>
        <v>1.5649999999999997</v>
      </c>
      <c r="R345" s="100"/>
      <c r="S345" s="101"/>
      <c r="T345" s="25"/>
      <c r="U345" s="53"/>
    </row>
    <row r="346" spans="2:21">
      <c r="B346" s="42">
        <v>343</v>
      </c>
      <c r="C346" s="45"/>
      <c r="D346" s="25"/>
      <c r="E346" s="25"/>
      <c r="F346" s="25"/>
      <c r="G346" s="99"/>
      <c r="H346" s="91"/>
      <c r="I346" s="36"/>
      <c r="J346" s="36"/>
      <c r="K346" s="156"/>
      <c r="L346" s="163">
        <f t="shared" si="27"/>
        <v>0</v>
      </c>
      <c r="M346" s="160" t="str">
        <f t="shared" si="25"/>
        <v>-</v>
      </c>
      <c r="N346" s="103"/>
      <c r="O346" s="94">
        <f t="shared" si="28"/>
        <v>3.1299999999999994</v>
      </c>
      <c r="P346" s="95" t="str">
        <f t="shared" si="26"/>
        <v>0</v>
      </c>
      <c r="Q346" s="96">
        <f t="shared" si="29"/>
        <v>1.5649999999999997</v>
      </c>
      <c r="R346" s="100"/>
      <c r="S346" s="101"/>
      <c r="T346" s="25"/>
      <c r="U346" s="53"/>
    </row>
    <row r="347" spans="2:21">
      <c r="B347" s="42">
        <v>344</v>
      </c>
      <c r="C347" s="45"/>
      <c r="D347" s="25"/>
      <c r="E347" s="25"/>
      <c r="F347" s="25"/>
      <c r="G347" s="99"/>
      <c r="H347" s="102"/>
      <c r="I347" s="37"/>
      <c r="J347" s="37"/>
      <c r="K347" s="157"/>
      <c r="L347" s="163">
        <f t="shared" si="27"/>
        <v>0</v>
      </c>
      <c r="M347" s="160" t="str">
        <f t="shared" si="25"/>
        <v>-</v>
      </c>
      <c r="N347" s="103"/>
      <c r="O347" s="94">
        <f t="shared" si="28"/>
        <v>3.1299999999999994</v>
      </c>
      <c r="P347" s="95" t="str">
        <f t="shared" si="26"/>
        <v>0</v>
      </c>
      <c r="Q347" s="96">
        <f t="shared" si="29"/>
        <v>1.5649999999999997</v>
      </c>
      <c r="R347" s="100"/>
      <c r="S347" s="101"/>
      <c r="T347" s="25"/>
      <c r="U347" s="53"/>
    </row>
    <row r="348" spans="2:21">
      <c r="B348" s="42">
        <v>345</v>
      </c>
      <c r="C348" s="45"/>
      <c r="D348" s="25"/>
      <c r="E348" s="25"/>
      <c r="F348" s="25"/>
      <c r="G348" s="99"/>
      <c r="H348" s="91"/>
      <c r="I348" s="36"/>
      <c r="J348" s="36"/>
      <c r="K348" s="156"/>
      <c r="L348" s="163">
        <f t="shared" si="27"/>
        <v>0</v>
      </c>
      <c r="M348" s="160" t="str">
        <f t="shared" si="25"/>
        <v>-</v>
      </c>
      <c r="N348" s="103"/>
      <c r="O348" s="94">
        <f t="shared" si="28"/>
        <v>3.1299999999999994</v>
      </c>
      <c r="P348" s="95" t="str">
        <f t="shared" si="26"/>
        <v>0</v>
      </c>
      <c r="Q348" s="96">
        <f t="shared" si="29"/>
        <v>1.5649999999999997</v>
      </c>
      <c r="R348" s="100"/>
      <c r="S348" s="101"/>
      <c r="T348" s="25"/>
      <c r="U348" s="53"/>
    </row>
    <row r="349" spans="2:21">
      <c r="B349" s="42">
        <v>346</v>
      </c>
      <c r="C349" s="45"/>
      <c r="D349" s="25"/>
      <c r="E349" s="25"/>
      <c r="F349" s="25"/>
      <c r="G349" s="99"/>
      <c r="H349" s="91"/>
      <c r="I349" s="36"/>
      <c r="J349" s="36"/>
      <c r="K349" s="156"/>
      <c r="L349" s="163">
        <f t="shared" si="27"/>
        <v>0</v>
      </c>
      <c r="M349" s="160" t="str">
        <f t="shared" si="25"/>
        <v>-</v>
      </c>
      <c r="N349" s="103"/>
      <c r="O349" s="94">
        <f t="shared" si="28"/>
        <v>3.1299999999999994</v>
      </c>
      <c r="P349" s="95" t="str">
        <f t="shared" si="26"/>
        <v>0</v>
      </c>
      <c r="Q349" s="96">
        <f t="shared" si="29"/>
        <v>1.5649999999999997</v>
      </c>
      <c r="R349" s="100"/>
      <c r="S349" s="101"/>
      <c r="T349" s="25"/>
      <c r="U349" s="53"/>
    </row>
    <row r="350" spans="2:21">
      <c r="B350" s="42">
        <v>347</v>
      </c>
      <c r="C350" s="45"/>
      <c r="D350" s="25"/>
      <c r="E350" s="25"/>
      <c r="F350" s="25"/>
      <c r="G350" s="99"/>
      <c r="H350" s="102"/>
      <c r="I350" s="37"/>
      <c r="J350" s="36"/>
      <c r="K350" s="156"/>
      <c r="L350" s="163">
        <f t="shared" si="27"/>
        <v>0</v>
      </c>
      <c r="M350" s="160" t="str">
        <f t="shared" si="25"/>
        <v>-</v>
      </c>
      <c r="N350" s="103"/>
      <c r="O350" s="94">
        <f t="shared" si="28"/>
        <v>3.1299999999999994</v>
      </c>
      <c r="P350" s="95" t="str">
        <f t="shared" si="26"/>
        <v>0</v>
      </c>
      <c r="Q350" s="96">
        <f t="shared" si="29"/>
        <v>1.5649999999999997</v>
      </c>
      <c r="R350" s="100"/>
      <c r="S350" s="101"/>
      <c r="T350" s="25"/>
      <c r="U350" s="53"/>
    </row>
    <row r="351" spans="2:21">
      <c r="B351" s="42">
        <v>348</v>
      </c>
      <c r="C351" s="45"/>
      <c r="D351" s="25"/>
      <c r="E351" s="25"/>
      <c r="F351" s="25"/>
      <c r="G351" s="99"/>
      <c r="H351" s="91"/>
      <c r="I351" s="36"/>
      <c r="J351" s="36"/>
      <c r="K351" s="156"/>
      <c r="L351" s="163">
        <f t="shared" si="27"/>
        <v>0</v>
      </c>
      <c r="M351" s="160" t="str">
        <f t="shared" si="25"/>
        <v>-</v>
      </c>
      <c r="N351" s="103"/>
      <c r="O351" s="94">
        <f t="shared" si="28"/>
        <v>3.1299999999999994</v>
      </c>
      <c r="P351" s="95" t="str">
        <f t="shared" si="26"/>
        <v>0</v>
      </c>
      <c r="Q351" s="96">
        <f t="shared" si="29"/>
        <v>1.5649999999999997</v>
      </c>
      <c r="R351" s="100"/>
      <c r="S351" s="101"/>
      <c r="T351" s="25"/>
      <c r="U351" s="53"/>
    </row>
    <row r="352" spans="2:21">
      <c r="B352" s="42">
        <v>349</v>
      </c>
      <c r="C352" s="45"/>
      <c r="D352" s="44"/>
      <c r="E352" s="25"/>
      <c r="F352" s="25"/>
      <c r="G352" s="99"/>
      <c r="H352" s="102"/>
      <c r="I352" s="37"/>
      <c r="J352" s="37"/>
      <c r="K352" s="157"/>
      <c r="L352" s="163">
        <f t="shared" si="27"/>
        <v>0</v>
      </c>
      <c r="M352" s="160" t="str">
        <f t="shared" si="25"/>
        <v>-</v>
      </c>
      <c r="N352" s="103"/>
      <c r="O352" s="94">
        <f t="shared" si="28"/>
        <v>3.1299999999999994</v>
      </c>
      <c r="P352" s="95" t="str">
        <f t="shared" si="26"/>
        <v>0</v>
      </c>
      <c r="Q352" s="96">
        <f t="shared" si="29"/>
        <v>1.5649999999999997</v>
      </c>
      <c r="R352" s="100"/>
      <c r="S352" s="101"/>
      <c r="T352" s="25"/>
      <c r="U352" s="53"/>
    </row>
    <row r="353" spans="2:21">
      <c r="B353" s="42">
        <v>350</v>
      </c>
      <c r="C353" s="45"/>
      <c r="D353" s="25"/>
      <c r="E353" s="25"/>
      <c r="F353" s="25"/>
      <c r="G353" s="99"/>
      <c r="H353" s="102"/>
      <c r="I353" s="37"/>
      <c r="J353" s="37"/>
      <c r="K353" s="157"/>
      <c r="L353" s="163">
        <f t="shared" si="27"/>
        <v>0</v>
      </c>
      <c r="M353" s="160" t="str">
        <f t="shared" si="25"/>
        <v>-</v>
      </c>
      <c r="N353" s="103"/>
      <c r="O353" s="94">
        <f t="shared" si="28"/>
        <v>3.1299999999999994</v>
      </c>
      <c r="P353" s="95" t="str">
        <f t="shared" si="26"/>
        <v>0</v>
      </c>
      <c r="Q353" s="96">
        <f t="shared" si="29"/>
        <v>1.5649999999999997</v>
      </c>
      <c r="R353" s="100"/>
      <c r="S353" s="101"/>
      <c r="T353" s="25"/>
      <c r="U353" s="53"/>
    </row>
    <row r="354" spans="2:21">
      <c r="B354" s="42">
        <v>351</v>
      </c>
      <c r="C354" s="52"/>
      <c r="D354" s="25"/>
      <c r="E354" s="25"/>
      <c r="F354" s="25"/>
      <c r="G354" s="99"/>
      <c r="H354" s="102"/>
      <c r="I354" s="37"/>
      <c r="J354" s="37"/>
      <c r="K354" s="157"/>
      <c r="L354" s="163">
        <f t="shared" si="27"/>
        <v>0</v>
      </c>
      <c r="M354" s="160" t="str">
        <f t="shared" si="25"/>
        <v>-</v>
      </c>
      <c r="N354" s="103"/>
      <c r="O354" s="94">
        <f t="shared" si="28"/>
        <v>3.1299999999999994</v>
      </c>
      <c r="P354" s="95" t="str">
        <f t="shared" si="26"/>
        <v>0</v>
      </c>
      <c r="Q354" s="96">
        <f t="shared" si="29"/>
        <v>1.5649999999999997</v>
      </c>
      <c r="R354" s="100"/>
      <c r="S354" s="101"/>
      <c r="T354" s="25"/>
      <c r="U354" s="53"/>
    </row>
    <row r="355" spans="2:21">
      <c r="B355" s="42">
        <v>352</v>
      </c>
      <c r="C355" s="52"/>
      <c r="D355" s="25"/>
      <c r="E355" s="25"/>
      <c r="F355" s="25"/>
      <c r="G355" s="99"/>
      <c r="H355" s="102"/>
      <c r="I355" s="37"/>
      <c r="J355" s="37"/>
      <c r="K355" s="157"/>
      <c r="L355" s="163">
        <f t="shared" si="27"/>
        <v>0</v>
      </c>
      <c r="M355" s="160" t="str">
        <f t="shared" si="25"/>
        <v>-</v>
      </c>
      <c r="N355" s="103"/>
      <c r="O355" s="94">
        <f t="shared" si="28"/>
        <v>3.1299999999999994</v>
      </c>
      <c r="P355" s="95" t="str">
        <f t="shared" si="26"/>
        <v>0</v>
      </c>
      <c r="Q355" s="96">
        <f t="shared" si="29"/>
        <v>1.5649999999999997</v>
      </c>
      <c r="R355" s="100"/>
      <c r="S355" s="101"/>
      <c r="T355" s="25"/>
      <c r="U355" s="53"/>
    </row>
    <row r="356" spans="2:21">
      <c r="B356" s="42">
        <v>353</v>
      </c>
      <c r="C356" s="52"/>
      <c r="D356" s="25"/>
      <c r="E356" s="25"/>
      <c r="F356" s="25"/>
      <c r="G356" s="99"/>
      <c r="H356" s="102"/>
      <c r="I356" s="37"/>
      <c r="J356" s="37"/>
      <c r="K356" s="157"/>
      <c r="L356" s="163">
        <f t="shared" si="27"/>
        <v>0</v>
      </c>
      <c r="M356" s="160" t="str">
        <f t="shared" si="25"/>
        <v>-</v>
      </c>
      <c r="N356" s="103"/>
      <c r="O356" s="94">
        <f t="shared" si="28"/>
        <v>3.1299999999999994</v>
      </c>
      <c r="P356" s="95" t="str">
        <f t="shared" si="26"/>
        <v>0</v>
      </c>
      <c r="Q356" s="96">
        <f t="shared" si="29"/>
        <v>1.5649999999999997</v>
      </c>
      <c r="R356" s="100"/>
      <c r="S356" s="101"/>
      <c r="T356" s="25"/>
      <c r="U356" s="53"/>
    </row>
    <row r="357" spans="2:21">
      <c r="B357" s="42">
        <v>354</v>
      </c>
      <c r="C357" s="52"/>
      <c r="D357" s="25"/>
      <c r="E357" s="25"/>
      <c r="F357" s="25"/>
      <c r="G357" s="99"/>
      <c r="H357" s="102"/>
      <c r="I357" s="37"/>
      <c r="J357" s="37"/>
      <c r="K357" s="157"/>
      <c r="L357" s="163">
        <f t="shared" si="27"/>
        <v>0</v>
      </c>
      <c r="M357" s="160" t="str">
        <f t="shared" si="25"/>
        <v>-</v>
      </c>
      <c r="N357" s="103"/>
      <c r="O357" s="94">
        <f t="shared" si="28"/>
        <v>3.1299999999999994</v>
      </c>
      <c r="P357" s="95" t="str">
        <f t="shared" si="26"/>
        <v>0</v>
      </c>
      <c r="Q357" s="96">
        <f t="shared" si="29"/>
        <v>1.5649999999999997</v>
      </c>
      <c r="R357" s="100"/>
      <c r="S357" s="101"/>
      <c r="T357" s="25"/>
      <c r="U357" s="53"/>
    </row>
    <row r="358" spans="2:21">
      <c r="B358" s="42">
        <v>355</v>
      </c>
      <c r="C358" s="52"/>
      <c r="D358" s="25"/>
      <c r="E358" s="25"/>
      <c r="F358" s="25"/>
      <c r="G358" s="99"/>
      <c r="H358" s="102"/>
      <c r="I358" s="37"/>
      <c r="J358" s="37"/>
      <c r="K358" s="157"/>
      <c r="L358" s="163">
        <f t="shared" si="27"/>
        <v>0</v>
      </c>
      <c r="M358" s="160" t="str">
        <f t="shared" si="25"/>
        <v>-</v>
      </c>
      <c r="N358" s="103"/>
      <c r="O358" s="94">
        <f t="shared" si="28"/>
        <v>3.1299999999999994</v>
      </c>
      <c r="P358" s="95" t="str">
        <f t="shared" si="26"/>
        <v>0</v>
      </c>
      <c r="Q358" s="96">
        <f t="shared" si="29"/>
        <v>1.5649999999999997</v>
      </c>
      <c r="R358" s="100"/>
      <c r="S358" s="101"/>
      <c r="T358" s="25"/>
      <c r="U358" s="53"/>
    </row>
    <row r="359" spans="2:21">
      <c r="B359" s="42">
        <v>356</v>
      </c>
      <c r="C359" s="52"/>
      <c r="D359" s="25"/>
      <c r="E359" s="25"/>
      <c r="F359" s="25"/>
      <c r="G359" s="99"/>
      <c r="H359" s="102"/>
      <c r="I359" s="37"/>
      <c r="J359" s="37"/>
      <c r="K359" s="157"/>
      <c r="L359" s="163">
        <f t="shared" si="27"/>
        <v>0</v>
      </c>
      <c r="M359" s="160" t="str">
        <f t="shared" si="25"/>
        <v>-</v>
      </c>
      <c r="N359" s="103"/>
      <c r="O359" s="94">
        <f t="shared" si="28"/>
        <v>3.1299999999999994</v>
      </c>
      <c r="P359" s="95" t="str">
        <f t="shared" si="26"/>
        <v>0</v>
      </c>
      <c r="Q359" s="96">
        <f t="shared" si="29"/>
        <v>1.5649999999999997</v>
      </c>
      <c r="R359" s="100"/>
      <c r="S359" s="101"/>
      <c r="T359" s="25"/>
      <c r="U359" s="53"/>
    </row>
    <row r="360" spans="2:21">
      <c r="B360" s="42">
        <v>357</v>
      </c>
      <c r="C360" s="52"/>
      <c r="D360" s="25"/>
      <c r="E360" s="25"/>
      <c r="F360" s="25"/>
      <c r="G360" s="99"/>
      <c r="H360" s="102"/>
      <c r="I360" s="37"/>
      <c r="J360" s="37"/>
      <c r="K360" s="157"/>
      <c r="L360" s="163">
        <f t="shared" si="27"/>
        <v>0</v>
      </c>
      <c r="M360" s="160" t="str">
        <f t="shared" si="25"/>
        <v>-</v>
      </c>
      <c r="N360" s="103"/>
      <c r="O360" s="94">
        <f t="shared" si="28"/>
        <v>3.1299999999999994</v>
      </c>
      <c r="P360" s="95" t="str">
        <f t="shared" si="26"/>
        <v>0</v>
      </c>
      <c r="Q360" s="96">
        <f t="shared" si="29"/>
        <v>1.5649999999999997</v>
      </c>
      <c r="R360" s="100"/>
      <c r="S360" s="101"/>
      <c r="T360" s="25"/>
      <c r="U360" s="53"/>
    </row>
    <row r="361" spans="2:21">
      <c r="B361" s="42">
        <v>358</v>
      </c>
      <c r="C361" s="52"/>
      <c r="D361" s="25"/>
      <c r="E361" s="25"/>
      <c r="F361" s="25"/>
      <c r="G361" s="99"/>
      <c r="H361" s="102"/>
      <c r="I361" s="37"/>
      <c r="J361" s="37"/>
      <c r="K361" s="157"/>
      <c r="L361" s="163">
        <f t="shared" si="27"/>
        <v>0</v>
      </c>
      <c r="M361" s="160" t="str">
        <f t="shared" si="25"/>
        <v>-</v>
      </c>
      <c r="N361" s="103"/>
      <c r="O361" s="94">
        <f t="shared" si="28"/>
        <v>3.1299999999999994</v>
      </c>
      <c r="P361" s="95" t="str">
        <f t="shared" si="26"/>
        <v>0</v>
      </c>
      <c r="Q361" s="96">
        <f t="shared" si="29"/>
        <v>1.5649999999999997</v>
      </c>
      <c r="R361" s="100"/>
      <c r="S361" s="101"/>
      <c r="T361" s="25"/>
      <c r="U361" s="53"/>
    </row>
    <row r="362" spans="2:21">
      <c r="B362" s="42">
        <v>359</v>
      </c>
      <c r="C362" s="52"/>
      <c r="D362" s="25"/>
      <c r="E362" s="25"/>
      <c r="F362" s="25"/>
      <c r="G362" s="99"/>
      <c r="H362" s="102"/>
      <c r="I362" s="37"/>
      <c r="J362" s="37"/>
      <c r="K362" s="157"/>
      <c r="L362" s="163">
        <f t="shared" si="27"/>
        <v>0</v>
      </c>
      <c r="M362" s="160" t="str">
        <f t="shared" si="25"/>
        <v>-</v>
      </c>
      <c r="N362" s="103"/>
      <c r="O362" s="94">
        <f t="shared" si="28"/>
        <v>3.1299999999999994</v>
      </c>
      <c r="P362" s="95" t="str">
        <f t="shared" si="26"/>
        <v>0</v>
      </c>
      <c r="Q362" s="96">
        <f t="shared" si="29"/>
        <v>1.5649999999999997</v>
      </c>
      <c r="R362" s="100"/>
      <c r="S362" s="101"/>
      <c r="T362" s="25"/>
      <c r="U362" s="53"/>
    </row>
    <row r="363" spans="2:21">
      <c r="B363" s="42">
        <v>360</v>
      </c>
      <c r="C363" s="52"/>
      <c r="D363" s="25"/>
      <c r="E363" s="25"/>
      <c r="F363" s="25"/>
      <c r="G363" s="99"/>
      <c r="H363" s="102"/>
      <c r="I363" s="37"/>
      <c r="J363" s="37"/>
      <c r="K363" s="157"/>
      <c r="L363" s="163">
        <f t="shared" si="27"/>
        <v>0</v>
      </c>
      <c r="M363" s="160" t="str">
        <f t="shared" si="25"/>
        <v>-</v>
      </c>
      <c r="N363" s="103"/>
      <c r="O363" s="94">
        <f t="shared" si="28"/>
        <v>3.1299999999999994</v>
      </c>
      <c r="P363" s="95" t="str">
        <f t="shared" si="26"/>
        <v>0</v>
      </c>
      <c r="Q363" s="96">
        <f t="shared" si="29"/>
        <v>1.5649999999999997</v>
      </c>
      <c r="R363" s="100"/>
      <c r="S363" s="101"/>
      <c r="T363" s="25"/>
      <c r="U363" s="53"/>
    </row>
    <row r="364" spans="2:21">
      <c r="B364" s="42">
        <v>361</v>
      </c>
      <c r="C364" s="52"/>
      <c r="D364" s="25"/>
      <c r="E364" s="25"/>
      <c r="F364" s="25"/>
      <c r="G364" s="99"/>
      <c r="H364" s="102"/>
      <c r="I364" s="37"/>
      <c r="J364" s="37"/>
      <c r="K364" s="157"/>
      <c r="L364" s="163">
        <f t="shared" si="27"/>
        <v>0</v>
      </c>
      <c r="M364" s="160" t="str">
        <f t="shared" si="25"/>
        <v>-</v>
      </c>
      <c r="N364" s="103"/>
      <c r="O364" s="94">
        <f t="shared" si="28"/>
        <v>3.1299999999999994</v>
      </c>
      <c r="P364" s="95" t="str">
        <f t="shared" si="26"/>
        <v>0</v>
      </c>
      <c r="Q364" s="96">
        <f t="shared" si="29"/>
        <v>1.5649999999999997</v>
      </c>
      <c r="R364" s="100"/>
      <c r="S364" s="101"/>
      <c r="T364" s="25"/>
      <c r="U364" s="53"/>
    </row>
    <row r="365" spans="2:21">
      <c r="B365" s="42">
        <v>362</v>
      </c>
      <c r="C365" s="52"/>
      <c r="D365" s="25"/>
      <c r="E365" s="25"/>
      <c r="F365" s="25"/>
      <c r="G365" s="99"/>
      <c r="H365" s="102"/>
      <c r="I365" s="37"/>
      <c r="J365" s="37"/>
      <c r="K365" s="157"/>
      <c r="L365" s="163">
        <f t="shared" si="27"/>
        <v>0</v>
      </c>
      <c r="M365" s="160" t="str">
        <f t="shared" si="25"/>
        <v>-</v>
      </c>
      <c r="N365" s="103"/>
      <c r="O365" s="94">
        <f t="shared" si="28"/>
        <v>3.1299999999999994</v>
      </c>
      <c r="P365" s="95" t="str">
        <f t="shared" si="26"/>
        <v>0</v>
      </c>
      <c r="Q365" s="96">
        <f t="shared" si="29"/>
        <v>1.5649999999999997</v>
      </c>
      <c r="R365" s="100"/>
      <c r="S365" s="101"/>
      <c r="T365" s="25"/>
      <c r="U365" s="53"/>
    </row>
    <row r="366" spans="2:21">
      <c r="B366" s="42">
        <v>363</v>
      </c>
      <c r="C366" s="52"/>
      <c r="D366" s="25"/>
      <c r="E366" s="25"/>
      <c r="F366" s="25"/>
      <c r="G366" s="99"/>
      <c r="H366" s="102"/>
      <c r="I366" s="37"/>
      <c r="J366" s="37"/>
      <c r="K366" s="157"/>
      <c r="L366" s="163">
        <f t="shared" si="27"/>
        <v>0</v>
      </c>
      <c r="M366" s="160" t="str">
        <f t="shared" si="25"/>
        <v>-</v>
      </c>
      <c r="N366" s="103"/>
      <c r="O366" s="94">
        <f t="shared" si="28"/>
        <v>3.1299999999999994</v>
      </c>
      <c r="P366" s="95" t="str">
        <f t="shared" si="26"/>
        <v>0</v>
      </c>
      <c r="Q366" s="96">
        <f t="shared" si="29"/>
        <v>1.5649999999999997</v>
      </c>
      <c r="R366" s="100"/>
      <c r="S366" s="101"/>
      <c r="T366" s="25"/>
      <c r="U366" s="53"/>
    </row>
    <row r="367" spans="2:21">
      <c r="B367" s="42">
        <v>364</v>
      </c>
      <c r="C367" s="52"/>
      <c r="D367" s="25"/>
      <c r="E367" s="25"/>
      <c r="F367" s="25"/>
      <c r="G367" s="99"/>
      <c r="H367" s="102"/>
      <c r="I367" s="37"/>
      <c r="J367" s="37"/>
      <c r="K367" s="157"/>
      <c r="L367" s="163">
        <f t="shared" si="27"/>
        <v>0</v>
      </c>
      <c r="M367" s="160" t="str">
        <f t="shared" si="25"/>
        <v>-</v>
      </c>
      <c r="N367" s="103"/>
      <c r="O367" s="94">
        <f t="shared" si="28"/>
        <v>3.1299999999999994</v>
      </c>
      <c r="P367" s="95" t="str">
        <f t="shared" si="26"/>
        <v>0</v>
      </c>
      <c r="Q367" s="96">
        <f t="shared" si="29"/>
        <v>1.5649999999999997</v>
      </c>
      <c r="R367" s="100"/>
      <c r="S367" s="101"/>
      <c r="T367" s="25"/>
      <c r="U367" s="53"/>
    </row>
    <row r="368" spans="2:21">
      <c r="B368" s="42">
        <v>365</v>
      </c>
      <c r="C368" s="52"/>
      <c r="D368" s="25"/>
      <c r="E368" s="25"/>
      <c r="F368" s="25"/>
      <c r="G368" s="99"/>
      <c r="H368" s="102"/>
      <c r="I368" s="37"/>
      <c r="J368" s="37"/>
      <c r="K368" s="157"/>
      <c r="L368" s="163">
        <f t="shared" si="27"/>
        <v>0</v>
      </c>
      <c r="M368" s="160" t="str">
        <f t="shared" si="25"/>
        <v>-</v>
      </c>
      <c r="N368" s="103"/>
      <c r="O368" s="94">
        <f t="shared" si="28"/>
        <v>3.1299999999999994</v>
      </c>
      <c r="P368" s="95" t="str">
        <f t="shared" si="26"/>
        <v>0</v>
      </c>
      <c r="Q368" s="96">
        <f t="shared" si="29"/>
        <v>1.5649999999999997</v>
      </c>
      <c r="R368" s="100"/>
      <c r="S368" s="101"/>
      <c r="T368" s="25"/>
      <c r="U368" s="53"/>
    </row>
    <row r="369" spans="2:21">
      <c r="B369" s="42">
        <v>366</v>
      </c>
      <c r="C369" s="52"/>
      <c r="D369" s="25"/>
      <c r="E369" s="25"/>
      <c r="F369" s="25"/>
      <c r="G369" s="99"/>
      <c r="H369" s="102"/>
      <c r="I369" s="37"/>
      <c r="J369" s="37"/>
      <c r="K369" s="157"/>
      <c r="L369" s="163">
        <f t="shared" si="27"/>
        <v>0</v>
      </c>
      <c r="M369" s="160" t="str">
        <f t="shared" si="25"/>
        <v>-</v>
      </c>
      <c r="N369" s="103"/>
      <c r="O369" s="94">
        <f t="shared" si="28"/>
        <v>3.1299999999999994</v>
      </c>
      <c r="P369" s="95" t="str">
        <f t="shared" si="26"/>
        <v>0</v>
      </c>
      <c r="Q369" s="96">
        <f t="shared" si="29"/>
        <v>1.5649999999999997</v>
      </c>
      <c r="R369" s="100"/>
      <c r="S369" s="101"/>
      <c r="T369" s="25"/>
      <c r="U369" s="53"/>
    </row>
    <row r="370" spans="2:21">
      <c r="B370" s="42">
        <v>367</v>
      </c>
      <c r="C370" s="52"/>
      <c r="D370" s="25"/>
      <c r="E370" s="25"/>
      <c r="F370" s="25"/>
      <c r="G370" s="99"/>
      <c r="H370" s="102"/>
      <c r="I370" s="37"/>
      <c r="J370" s="37"/>
      <c r="K370" s="157"/>
      <c r="L370" s="163">
        <f t="shared" si="27"/>
        <v>0</v>
      </c>
      <c r="M370" s="160" t="str">
        <f t="shared" si="25"/>
        <v>-</v>
      </c>
      <c r="N370" s="103"/>
      <c r="O370" s="94">
        <f t="shared" si="28"/>
        <v>3.1299999999999994</v>
      </c>
      <c r="P370" s="95" t="str">
        <f t="shared" si="26"/>
        <v>0</v>
      </c>
      <c r="Q370" s="96">
        <f t="shared" si="29"/>
        <v>1.5649999999999997</v>
      </c>
      <c r="R370" s="100"/>
      <c r="S370" s="101"/>
      <c r="T370" s="25"/>
      <c r="U370" s="53"/>
    </row>
    <row r="371" spans="2:21">
      <c r="B371" s="42">
        <v>368</v>
      </c>
      <c r="C371" s="52"/>
      <c r="D371" s="25"/>
      <c r="E371" s="25"/>
      <c r="F371" s="25"/>
      <c r="G371" s="99"/>
      <c r="H371" s="102"/>
      <c r="I371" s="37"/>
      <c r="J371" s="37"/>
      <c r="K371" s="157"/>
      <c r="L371" s="163">
        <f t="shared" si="27"/>
        <v>0</v>
      </c>
      <c r="M371" s="160" t="str">
        <f t="shared" si="25"/>
        <v>-</v>
      </c>
      <c r="N371" s="103"/>
      <c r="O371" s="94">
        <f t="shared" si="28"/>
        <v>3.1299999999999994</v>
      </c>
      <c r="P371" s="95" t="str">
        <f t="shared" si="26"/>
        <v>0</v>
      </c>
      <c r="Q371" s="96">
        <f t="shared" si="29"/>
        <v>1.5649999999999997</v>
      </c>
      <c r="R371" s="100"/>
      <c r="S371" s="101"/>
      <c r="T371" s="25"/>
      <c r="U371" s="53"/>
    </row>
    <row r="372" spans="2:21">
      <c r="B372" s="42">
        <v>369</v>
      </c>
      <c r="C372" s="52"/>
      <c r="D372" s="25"/>
      <c r="E372" s="25"/>
      <c r="F372" s="25"/>
      <c r="G372" s="99"/>
      <c r="H372" s="102"/>
      <c r="I372" s="37"/>
      <c r="J372" s="37"/>
      <c r="K372" s="157"/>
      <c r="L372" s="163">
        <f t="shared" si="27"/>
        <v>0</v>
      </c>
      <c r="M372" s="160" t="str">
        <f t="shared" si="25"/>
        <v>-</v>
      </c>
      <c r="N372" s="103"/>
      <c r="O372" s="94">
        <f t="shared" si="28"/>
        <v>3.1299999999999994</v>
      </c>
      <c r="P372" s="95" t="str">
        <f t="shared" si="26"/>
        <v>0</v>
      </c>
      <c r="Q372" s="96">
        <f t="shared" si="29"/>
        <v>1.5649999999999997</v>
      </c>
      <c r="R372" s="100"/>
      <c r="S372" s="101"/>
      <c r="T372" s="25"/>
      <c r="U372" s="53"/>
    </row>
    <row r="373" spans="2:21">
      <c r="B373" s="42">
        <v>370</v>
      </c>
      <c r="C373" s="52"/>
      <c r="D373" s="25"/>
      <c r="E373" s="25"/>
      <c r="F373" s="25"/>
      <c r="G373" s="99"/>
      <c r="H373" s="102"/>
      <c r="I373" s="37"/>
      <c r="J373" s="37"/>
      <c r="K373" s="157"/>
      <c r="L373" s="163">
        <f t="shared" si="27"/>
        <v>0</v>
      </c>
      <c r="M373" s="160" t="str">
        <f t="shared" si="25"/>
        <v>-</v>
      </c>
      <c r="N373" s="103"/>
      <c r="O373" s="94">
        <f t="shared" si="28"/>
        <v>3.1299999999999994</v>
      </c>
      <c r="P373" s="95" t="str">
        <f t="shared" si="26"/>
        <v>0</v>
      </c>
      <c r="Q373" s="96">
        <f t="shared" si="29"/>
        <v>1.5649999999999997</v>
      </c>
      <c r="R373" s="100"/>
      <c r="S373" s="101"/>
      <c r="T373" s="25"/>
      <c r="U373" s="53"/>
    </row>
    <row r="374" spans="2:21">
      <c r="B374" s="42">
        <v>371</v>
      </c>
      <c r="C374" s="52"/>
      <c r="D374" s="25"/>
      <c r="E374" s="25"/>
      <c r="F374" s="25"/>
      <c r="G374" s="99"/>
      <c r="H374" s="102"/>
      <c r="I374" s="37"/>
      <c r="J374" s="37"/>
      <c r="K374" s="157"/>
      <c r="L374" s="163">
        <f t="shared" si="27"/>
        <v>0</v>
      </c>
      <c r="M374" s="160" t="str">
        <f t="shared" si="25"/>
        <v>-</v>
      </c>
      <c r="N374" s="103"/>
      <c r="O374" s="94">
        <f t="shared" si="28"/>
        <v>3.1299999999999994</v>
      </c>
      <c r="P374" s="95" t="str">
        <f t="shared" si="26"/>
        <v>0</v>
      </c>
      <c r="Q374" s="96">
        <f t="shared" si="29"/>
        <v>1.5649999999999997</v>
      </c>
      <c r="R374" s="100"/>
      <c r="S374" s="101"/>
      <c r="T374" s="25"/>
      <c r="U374" s="53"/>
    </row>
    <row r="375" spans="2:21">
      <c r="B375" s="42">
        <v>372</v>
      </c>
      <c r="C375" s="52"/>
      <c r="D375" s="25"/>
      <c r="E375" s="25"/>
      <c r="F375" s="25"/>
      <c r="G375" s="99"/>
      <c r="H375" s="102"/>
      <c r="I375" s="37"/>
      <c r="J375" s="37"/>
      <c r="K375" s="157"/>
      <c r="L375" s="163">
        <f t="shared" si="27"/>
        <v>0</v>
      </c>
      <c r="M375" s="160" t="str">
        <f t="shared" si="25"/>
        <v>-</v>
      </c>
      <c r="N375" s="103"/>
      <c r="O375" s="94">
        <f t="shared" si="28"/>
        <v>3.1299999999999994</v>
      </c>
      <c r="P375" s="95" t="str">
        <f t="shared" si="26"/>
        <v>0</v>
      </c>
      <c r="Q375" s="96">
        <f t="shared" si="29"/>
        <v>1.5649999999999997</v>
      </c>
      <c r="R375" s="100"/>
      <c r="S375" s="101"/>
      <c r="T375" s="25"/>
      <c r="U375" s="53"/>
    </row>
    <row r="376" spans="2:21">
      <c r="B376" s="42">
        <v>373</v>
      </c>
      <c r="C376" s="52"/>
      <c r="D376" s="25"/>
      <c r="E376" s="25"/>
      <c r="F376" s="25"/>
      <c r="G376" s="99"/>
      <c r="H376" s="102"/>
      <c r="I376" s="37"/>
      <c r="J376" s="37"/>
      <c r="K376" s="157"/>
      <c r="L376" s="163">
        <f t="shared" si="27"/>
        <v>0</v>
      </c>
      <c r="M376" s="160" t="str">
        <f t="shared" si="25"/>
        <v>-</v>
      </c>
      <c r="N376" s="103"/>
      <c r="O376" s="94">
        <f t="shared" si="28"/>
        <v>3.1299999999999994</v>
      </c>
      <c r="P376" s="95" t="str">
        <f t="shared" si="26"/>
        <v>0</v>
      </c>
      <c r="Q376" s="96">
        <f t="shared" si="29"/>
        <v>1.5649999999999997</v>
      </c>
      <c r="R376" s="100"/>
      <c r="S376" s="101"/>
      <c r="T376" s="25"/>
      <c r="U376" s="53"/>
    </row>
    <row r="377" spans="2:21">
      <c r="B377" s="42">
        <v>374</v>
      </c>
      <c r="C377" s="52"/>
      <c r="D377" s="25"/>
      <c r="E377" s="25"/>
      <c r="F377" s="25"/>
      <c r="G377" s="99"/>
      <c r="H377" s="102"/>
      <c r="I377" s="37"/>
      <c r="J377" s="37"/>
      <c r="K377" s="157"/>
      <c r="L377" s="163">
        <f t="shared" si="27"/>
        <v>0</v>
      </c>
      <c r="M377" s="160" t="str">
        <f t="shared" si="25"/>
        <v>-</v>
      </c>
      <c r="N377" s="103"/>
      <c r="O377" s="94">
        <f t="shared" si="28"/>
        <v>3.1299999999999994</v>
      </c>
      <c r="P377" s="95" t="str">
        <f t="shared" si="26"/>
        <v>0</v>
      </c>
      <c r="Q377" s="96">
        <f t="shared" si="29"/>
        <v>1.5649999999999997</v>
      </c>
      <c r="R377" s="100"/>
      <c r="S377" s="101"/>
      <c r="T377" s="25"/>
      <c r="U377" s="53"/>
    </row>
    <row r="378" spans="2:21">
      <c r="B378" s="42">
        <v>375</v>
      </c>
      <c r="C378" s="52"/>
      <c r="D378" s="25"/>
      <c r="E378" s="25"/>
      <c r="F378" s="25"/>
      <c r="G378" s="99"/>
      <c r="H378" s="102"/>
      <c r="I378" s="37"/>
      <c r="J378" s="37"/>
      <c r="K378" s="157"/>
      <c r="L378" s="163">
        <f t="shared" si="27"/>
        <v>0</v>
      </c>
      <c r="M378" s="160" t="str">
        <f t="shared" si="25"/>
        <v>-</v>
      </c>
      <c r="N378" s="103"/>
      <c r="O378" s="94">
        <f t="shared" si="28"/>
        <v>3.1299999999999994</v>
      </c>
      <c r="P378" s="95" t="str">
        <f t="shared" si="26"/>
        <v>0</v>
      </c>
      <c r="Q378" s="96">
        <f t="shared" si="29"/>
        <v>1.5649999999999997</v>
      </c>
      <c r="R378" s="100"/>
      <c r="S378" s="101"/>
      <c r="T378" s="25"/>
      <c r="U378" s="53"/>
    </row>
    <row r="379" spans="2:21">
      <c r="B379" s="42">
        <v>376</v>
      </c>
      <c r="C379" s="52"/>
      <c r="D379" s="25"/>
      <c r="E379" s="25"/>
      <c r="F379" s="25"/>
      <c r="G379" s="99"/>
      <c r="H379" s="102"/>
      <c r="I379" s="37"/>
      <c r="J379" s="37"/>
      <c r="K379" s="157"/>
      <c r="L379" s="163">
        <f t="shared" si="27"/>
        <v>0</v>
      </c>
      <c r="M379" s="160" t="str">
        <f t="shared" si="25"/>
        <v>-</v>
      </c>
      <c r="N379" s="103"/>
      <c r="O379" s="94">
        <f t="shared" si="28"/>
        <v>3.1299999999999994</v>
      </c>
      <c r="P379" s="95" t="str">
        <f t="shared" si="26"/>
        <v>0</v>
      </c>
      <c r="Q379" s="96">
        <f t="shared" si="29"/>
        <v>1.5649999999999997</v>
      </c>
      <c r="R379" s="100"/>
      <c r="S379" s="101"/>
      <c r="T379" s="25"/>
      <c r="U379" s="53"/>
    </row>
    <row r="380" spans="2:21">
      <c r="B380" s="42">
        <v>377</v>
      </c>
      <c r="C380" s="52"/>
      <c r="D380" s="25"/>
      <c r="E380" s="25"/>
      <c r="F380" s="25"/>
      <c r="G380" s="99"/>
      <c r="H380" s="102"/>
      <c r="I380" s="37"/>
      <c r="J380" s="37"/>
      <c r="K380" s="157"/>
      <c r="L380" s="163">
        <f t="shared" si="27"/>
        <v>0</v>
      </c>
      <c r="M380" s="160" t="str">
        <f t="shared" si="25"/>
        <v>-</v>
      </c>
      <c r="N380" s="103"/>
      <c r="O380" s="94">
        <f t="shared" si="28"/>
        <v>3.1299999999999994</v>
      </c>
      <c r="P380" s="95" t="str">
        <f t="shared" si="26"/>
        <v>0</v>
      </c>
      <c r="Q380" s="96">
        <f t="shared" si="29"/>
        <v>1.5649999999999997</v>
      </c>
      <c r="R380" s="100"/>
      <c r="S380" s="101"/>
      <c r="T380" s="25"/>
      <c r="U380" s="53"/>
    </row>
    <row r="381" spans="2:21">
      <c r="B381" s="42">
        <v>378</v>
      </c>
      <c r="C381" s="52"/>
      <c r="D381" s="25"/>
      <c r="E381" s="25"/>
      <c r="F381" s="25"/>
      <c r="G381" s="99"/>
      <c r="H381" s="102"/>
      <c r="I381" s="37"/>
      <c r="J381" s="37"/>
      <c r="K381" s="157"/>
      <c r="L381" s="163">
        <f t="shared" si="27"/>
        <v>0</v>
      </c>
      <c r="M381" s="160" t="str">
        <f t="shared" si="25"/>
        <v>-</v>
      </c>
      <c r="N381" s="103"/>
      <c r="O381" s="94">
        <f t="shared" si="28"/>
        <v>3.1299999999999994</v>
      </c>
      <c r="P381" s="95" t="str">
        <f t="shared" si="26"/>
        <v>0</v>
      </c>
      <c r="Q381" s="96">
        <f t="shared" si="29"/>
        <v>1.5649999999999997</v>
      </c>
      <c r="R381" s="100"/>
      <c r="S381" s="101"/>
      <c r="T381" s="25"/>
      <c r="U381" s="53"/>
    </row>
    <row r="382" spans="2:21">
      <c r="B382" s="42">
        <v>379</v>
      </c>
      <c r="C382" s="52"/>
      <c r="D382" s="25"/>
      <c r="E382" s="25"/>
      <c r="F382" s="25"/>
      <c r="G382" s="99"/>
      <c r="H382" s="102"/>
      <c r="I382" s="37"/>
      <c r="J382" s="37"/>
      <c r="K382" s="157"/>
      <c r="L382" s="163">
        <f t="shared" si="27"/>
        <v>0</v>
      </c>
      <c r="M382" s="160" t="str">
        <f t="shared" si="25"/>
        <v>-</v>
      </c>
      <c r="N382" s="103"/>
      <c r="O382" s="94">
        <f t="shared" si="28"/>
        <v>3.1299999999999994</v>
      </c>
      <c r="P382" s="95" t="str">
        <f t="shared" si="26"/>
        <v>0</v>
      </c>
      <c r="Q382" s="96">
        <f t="shared" si="29"/>
        <v>1.5649999999999997</v>
      </c>
      <c r="R382" s="100"/>
      <c r="S382" s="101"/>
      <c r="T382" s="25"/>
      <c r="U382" s="53"/>
    </row>
    <row r="383" spans="2:21">
      <c r="B383" s="42">
        <v>380</v>
      </c>
      <c r="C383" s="52"/>
      <c r="D383" s="25"/>
      <c r="E383" s="25"/>
      <c r="F383" s="25"/>
      <c r="G383" s="99"/>
      <c r="H383" s="102"/>
      <c r="I383" s="37"/>
      <c r="J383" s="37"/>
      <c r="K383" s="157"/>
      <c r="L383" s="163">
        <f t="shared" si="27"/>
        <v>0</v>
      </c>
      <c r="M383" s="160" t="str">
        <f t="shared" si="25"/>
        <v>-</v>
      </c>
      <c r="N383" s="103"/>
      <c r="O383" s="94">
        <f t="shared" si="28"/>
        <v>3.1299999999999994</v>
      </c>
      <c r="P383" s="95" t="str">
        <f t="shared" si="26"/>
        <v>0</v>
      </c>
      <c r="Q383" s="96">
        <f t="shared" si="29"/>
        <v>1.5649999999999997</v>
      </c>
      <c r="R383" s="100"/>
      <c r="S383" s="101"/>
      <c r="T383" s="25"/>
      <c r="U383" s="53"/>
    </row>
    <row r="384" spans="2:21">
      <c r="B384" s="42">
        <v>381</v>
      </c>
      <c r="C384" s="52"/>
      <c r="D384" s="25"/>
      <c r="E384" s="25"/>
      <c r="F384" s="25"/>
      <c r="G384" s="99"/>
      <c r="H384" s="102"/>
      <c r="I384" s="37"/>
      <c r="J384" s="37"/>
      <c r="K384" s="157"/>
      <c r="L384" s="163">
        <f t="shared" si="27"/>
        <v>0</v>
      </c>
      <c r="M384" s="160" t="str">
        <f t="shared" si="25"/>
        <v>-</v>
      </c>
      <c r="N384" s="103"/>
      <c r="O384" s="94">
        <f t="shared" si="28"/>
        <v>3.1299999999999994</v>
      </c>
      <c r="P384" s="95" t="str">
        <f t="shared" si="26"/>
        <v>0</v>
      </c>
      <c r="Q384" s="96">
        <f t="shared" si="29"/>
        <v>1.5649999999999997</v>
      </c>
      <c r="R384" s="100"/>
      <c r="S384" s="101"/>
      <c r="T384" s="25"/>
      <c r="U384" s="53"/>
    </row>
    <row r="385" spans="2:21">
      <c r="B385" s="42">
        <v>382</v>
      </c>
      <c r="C385" s="52"/>
      <c r="D385" s="25"/>
      <c r="E385" s="25"/>
      <c r="F385" s="25"/>
      <c r="G385" s="99"/>
      <c r="H385" s="102"/>
      <c r="I385" s="37"/>
      <c r="J385" s="37"/>
      <c r="K385" s="157"/>
      <c r="L385" s="163">
        <f t="shared" si="27"/>
        <v>0</v>
      </c>
      <c r="M385" s="160" t="str">
        <f t="shared" si="25"/>
        <v>-</v>
      </c>
      <c r="N385" s="103"/>
      <c r="O385" s="94">
        <f t="shared" si="28"/>
        <v>3.1299999999999994</v>
      </c>
      <c r="P385" s="95" t="str">
        <f t="shared" si="26"/>
        <v>0</v>
      </c>
      <c r="Q385" s="96">
        <f t="shared" si="29"/>
        <v>1.5649999999999997</v>
      </c>
      <c r="R385" s="100"/>
      <c r="S385" s="101"/>
      <c r="T385" s="25"/>
      <c r="U385" s="53"/>
    </row>
    <row r="386" spans="2:21">
      <c r="B386" s="42">
        <v>383</v>
      </c>
      <c r="C386" s="52"/>
      <c r="D386" s="25"/>
      <c r="E386" s="25"/>
      <c r="F386" s="25"/>
      <c r="G386" s="99"/>
      <c r="H386" s="102"/>
      <c r="I386" s="37"/>
      <c r="J386" s="37"/>
      <c r="K386" s="157"/>
      <c r="L386" s="163">
        <f t="shared" si="27"/>
        <v>0</v>
      </c>
      <c r="M386" s="160" t="str">
        <f t="shared" si="25"/>
        <v>-</v>
      </c>
      <c r="N386" s="103"/>
      <c r="O386" s="94">
        <f t="shared" si="28"/>
        <v>3.1299999999999994</v>
      </c>
      <c r="P386" s="95" t="str">
        <f t="shared" si="26"/>
        <v>0</v>
      </c>
      <c r="Q386" s="96">
        <f t="shared" si="29"/>
        <v>1.5649999999999997</v>
      </c>
      <c r="R386" s="100"/>
      <c r="S386" s="101"/>
      <c r="T386" s="25"/>
      <c r="U386" s="53"/>
    </row>
    <row r="387" spans="2:21">
      <c r="B387" s="42">
        <v>384</v>
      </c>
      <c r="C387" s="52"/>
      <c r="D387" s="25"/>
      <c r="E387" s="25"/>
      <c r="F387" s="25"/>
      <c r="G387" s="99"/>
      <c r="H387" s="102"/>
      <c r="I387" s="37"/>
      <c r="J387" s="37"/>
      <c r="K387" s="157"/>
      <c r="L387" s="163">
        <f t="shared" si="27"/>
        <v>0</v>
      </c>
      <c r="M387" s="160" t="str">
        <f t="shared" si="25"/>
        <v>-</v>
      </c>
      <c r="N387" s="103"/>
      <c r="O387" s="94">
        <f t="shared" si="28"/>
        <v>3.1299999999999994</v>
      </c>
      <c r="P387" s="95" t="str">
        <f t="shared" si="26"/>
        <v>0</v>
      </c>
      <c r="Q387" s="96">
        <f t="shared" si="29"/>
        <v>1.5649999999999997</v>
      </c>
      <c r="R387" s="100"/>
      <c r="S387" s="101"/>
      <c r="T387" s="25"/>
      <c r="U387" s="53"/>
    </row>
    <row r="388" spans="2:21">
      <c r="B388" s="42">
        <v>385</v>
      </c>
      <c r="C388" s="52"/>
      <c r="D388" s="25"/>
      <c r="E388" s="25"/>
      <c r="F388" s="25"/>
      <c r="G388" s="99"/>
      <c r="H388" s="102"/>
      <c r="I388" s="37"/>
      <c r="J388" s="37"/>
      <c r="K388" s="157"/>
      <c r="L388" s="163">
        <f t="shared" si="27"/>
        <v>0</v>
      </c>
      <c r="M388" s="160" t="str">
        <f t="shared" ref="M388:M451" si="30">IFERROR((L388/G388)*100,"-")</f>
        <v>-</v>
      </c>
      <c r="N388" s="103"/>
      <c r="O388" s="94">
        <f t="shared" si="28"/>
        <v>3.1299999999999994</v>
      </c>
      <c r="P388" s="95" t="str">
        <f t="shared" ref="P388:P451" si="31">IFERROR(((N388/G388)*100),"0")</f>
        <v>0</v>
      </c>
      <c r="Q388" s="96">
        <f t="shared" si="29"/>
        <v>1.5649999999999997</v>
      </c>
      <c r="R388" s="100"/>
      <c r="S388" s="101"/>
      <c r="T388" s="25"/>
      <c r="U388" s="53"/>
    </row>
    <row r="389" spans="2:21">
      <c r="B389" s="42">
        <v>386</v>
      </c>
      <c r="C389" s="52"/>
      <c r="D389" s="25"/>
      <c r="E389" s="25"/>
      <c r="F389" s="25"/>
      <c r="G389" s="99"/>
      <c r="H389" s="102"/>
      <c r="I389" s="37"/>
      <c r="J389" s="37"/>
      <c r="K389" s="157"/>
      <c r="L389" s="163">
        <f t="shared" ref="L389:L452" si="32">K389+I389</f>
        <v>0</v>
      </c>
      <c r="M389" s="160" t="str">
        <f t="shared" si="30"/>
        <v>-</v>
      </c>
      <c r="N389" s="103"/>
      <c r="O389" s="94">
        <f t="shared" si="28"/>
        <v>3.1299999999999994</v>
      </c>
      <c r="P389" s="95" t="str">
        <f t="shared" si="31"/>
        <v>0</v>
      </c>
      <c r="Q389" s="96">
        <f t="shared" si="29"/>
        <v>1.5649999999999997</v>
      </c>
      <c r="R389" s="100"/>
      <c r="S389" s="101"/>
      <c r="T389" s="25"/>
      <c r="U389" s="53"/>
    </row>
    <row r="390" spans="2:21">
      <c r="B390" s="42">
        <v>387</v>
      </c>
      <c r="C390" s="52"/>
      <c r="D390" s="25"/>
      <c r="E390" s="25"/>
      <c r="F390" s="25"/>
      <c r="G390" s="99"/>
      <c r="H390" s="102"/>
      <c r="I390" s="37"/>
      <c r="J390" s="37"/>
      <c r="K390" s="157"/>
      <c r="L390" s="163">
        <f t="shared" si="32"/>
        <v>0</v>
      </c>
      <c r="M390" s="160" t="str">
        <f t="shared" si="30"/>
        <v>-</v>
      </c>
      <c r="N390" s="103"/>
      <c r="O390" s="94">
        <f t="shared" ref="O390:O453" si="33">N390+O389</f>
        <v>3.1299999999999994</v>
      </c>
      <c r="P390" s="95" t="str">
        <f t="shared" si="31"/>
        <v>0</v>
      </c>
      <c r="Q390" s="96">
        <f t="shared" ref="Q390:Q453" si="34">P390+Q389</f>
        <v>1.5649999999999997</v>
      </c>
      <c r="R390" s="100"/>
      <c r="S390" s="101"/>
      <c r="T390" s="25"/>
      <c r="U390" s="53"/>
    </row>
    <row r="391" spans="2:21">
      <c r="B391" s="42">
        <v>388</v>
      </c>
      <c r="C391" s="52"/>
      <c r="D391" s="25"/>
      <c r="E391" s="25"/>
      <c r="F391" s="25"/>
      <c r="G391" s="99"/>
      <c r="H391" s="102"/>
      <c r="I391" s="37"/>
      <c r="J391" s="37"/>
      <c r="K391" s="157"/>
      <c r="L391" s="163">
        <f t="shared" si="32"/>
        <v>0</v>
      </c>
      <c r="M391" s="160" t="str">
        <f t="shared" si="30"/>
        <v>-</v>
      </c>
      <c r="N391" s="103"/>
      <c r="O391" s="94">
        <f t="shared" si="33"/>
        <v>3.1299999999999994</v>
      </c>
      <c r="P391" s="95" t="str">
        <f t="shared" si="31"/>
        <v>0</v>
      </c>
      <c r="Q391" s="96">
        <f t="shared" si="34"/>
        <v>1.5649999999999997</v>
      </c>
      <c r="R391" s="100"/>
      <c r="S391" s="101"/>
      <c r="T391" s="25"/>
      <c r="U391" s="53"/>
    </row>
    <row r="392" spans="2:21">
      <c r="B392" s="42">
        <v>389</v>
      </c>
      <c r="C392" s="52"/>
      <c r="D392" s="25"/>
      <c r="E392" s="25"/>
      <c r="F392" s="25"/>
      <c r="G392" s="99"/>
      <c r="H392" s="102"/>
      <c r="I392" s="37"/>
      <c r="J392" s="37"/>
      <c r="K392" s="157"/>
      <c r="L392" s="163">
        <f t="shared" si="32"/>
        <v>0</v>
      </c>
      <c r="M392" s="160" t="str">
        <f t="shared" si="30"/>
        <v>-</v>
      </c>
      <c r="N392" s="103"/>
      <c r="O392" s="94">
        <f t="shared" si="33"/>
        <v>3.1299999999999994</v>
      </c>
      <c r="P392" s="95" t="str">
        <f t="shared" si="31"/>
        <v>0</v>
      </c>
      <c r="Q392" s="96">
        <f t="shared" si="34"/>
        <v>1.5649999999999997</v>
      </c>
      <c r="R392" s="100"/>
      <c r="S392" s="101"/>
      <c r="T392" s="25"/>
      <c r="U392" s="53"/>
    </row>
    <row r="393" spans="2:21">
      <c r="B393" s="42">
        <v>390</v>
      </c>
      <c r="C393" s="52"/>
      <c r="D393" s="25"/>
      <c r="E393" s="25"/>
      <c r="F393" s="25"/>
      <c r="G393" s="99"/>
      <c r="H393" s="102"/>
      <c r="I393" s="37"/>
      <c r="J393" s="37"/>
      <c r="K393" s="157"/>
      <c r="L393" s="163">
        <f t="shared" si="32"/>
        <v>0</v>
      </c>
      <c r="M393" s="160" t="str">
        <f t="shared" si="30"/>
        <v>-</v>
      </c>
      <c r="N393" s="103"/>
      <c r="O393" s="94">
        <f t="shared" si="33"/>
        <v>3.1299999999999994</v>
      </c>
      <c r="P393" s="95" t="str">
        <f t="shared" si="31"/>
        <v>0</v>
      </c>
      <c r="Q393" s="96">
        <f t="shared" si="34"/>
        <v>1.5649999999999997</v>
      </c>
      <c r="R393" s="100"/>
      <c r="S393" s="101"/>
      <c r="T393" s="25"/>
      <c r="U393" s="53"/>
    </row>
    <row r="394" spans="2:21">
      <c r="B394" s="42">
        <v>391</v>
      </c>
      <c r="C394" s="52"/>
      <c r="D394" s="25"/>
      <c r="E394" s="25"/>
      <c r="F394" s="25"/>
      <c r="G394" s="99"/>
      <c r="H394" s="102"/>
      <c r="I394" s="37"/>
      <c r="J394" s="37"/>
      <c r="K394" s="157"/>
      <c r="L394" s="163">
        <f t="shared" si="32"/>
        <v>0</v>
      </c>
      <c r="M394" s="160" t="str">
        <f t="shared" si="30"/>
        <v>-</v>
      </c>
      <c r="N394" s="103"/>
      <c r="O394" s="94">
        <f t="shared" si="33"/>
        <v>3.1299999999999994</v>
      </c>
      <c r="P394" s="95" t="str">
        <f t="shared" si="31"/>
        <v>0</v>
      </c>
      <c r="Q394" s="96">
        <f t="shared" si="34"/>
        <v>1.5649999999999997</v>
      </c>
      <c r="R394" s="100"/>
      <c r="S394" s="101"/>
      <c r="T394" s="25"/>
      <c r="U394" s="53"/>
    </row>
    <row r="395" spans="2:21">
      <c r="B395" s="42">
        <v>392</v>
      </c>
      <c r="C395" s="52"/>
      <c r="D395" s="25"/>
      <c r="E395" s="25"/>
      <c r="F395" s="25"/>
      <c r="G395" s="99"/>
      <c r="H395" s="102"/>
      <c r="I395" s="37"/>
      <c r="J395" s="37"/>
      <c r="K395" s="157"/>
      <c r="L395" s="163">
        <f t="shared" si="32"/>
        <v>0</v>
      </c>
      <c r="M395" s="160" t="str">
        <f t="shared" si="30"/>
        <v>-</v>
      </c>
      <c r="N395" s="103"/>
      <c r="O395" s="94">
        <f t="shared" si="33"/>
        <v>3.1299999999999994</v>
      </c>
      <c r="P395" s="95" t="str">
        <f t="shared" si="31"/>
        <v>0</v>
      </c>
      <c r="Q395" s="96">
        <f t="shared" si="34"/>
        <v>1.5649999999999997</v>
      </c>
      <c r="R395" s="100"/>
      <c r="S395" s="101"/>
      <c r="T395" s="25"/>
      <c r="U395" s="53"/>
    </row>
    <row r="396" spans="2:21">
      <c r="B396" s="42">
        <v>393</v>
      </c>
      <c r="C396" s="52"/>
      <c r="D396" s="25"/>
      <c r="E396" s="25"/>
      <c r="F396" s="25"/>
      <c r="G396" s="99"/>
      <c r="H396" s="102"/>
      <c r="I396" s="37"/>
      <c r="J396" s="37"/>
      <c r="K396" s="157"/>
      <c r="L396" s="163">
        <f t="shared" si="32"/>
        <v>0</v>
      </c>
      <c r="M396" s="160" t="str">
        <f t="shared" si="30"/>
        <v>-</v>
      </c>
      <c r="N396" s="103"/>
      <c r="O396" s="94">
        <f t="shared" si="33"/>
        <v>3.1299999999999994</v>
      </c>
      <c r="P396" s="95" t="str">
        <f t="shared" si="31"/>
        <v>0</v>
      </c>
      <c r="Q396" s="96">
        <f t="shared" si="34"/>
        <v>1.5649999999999997</v>
      </c>
      <c r="R396" s="100"/>
      <c r="S396" s="101"/>
      <c r="T396" s="25"/>
      <c r="U396" s="53"/>
    </row>
    <row r="397" spans="2:21">
      <c r="B397" s="42">
        <v>394</v>
      </c>
      <c r="C397" s="52"/>
      <c r="D397" s="25"/>
      <c r="E397" s="25"/>
      <c r="F397" s="25"/>
      <c r="G397" s="99"/>
      <c r="H397" s="102"/>
      <c r="I397" s="37"/>
      <c r="J397" s="37"/>
      <c r="K397" s="157"/>
      <c r="L397" s="163">
        <f t="shared" si="32"/>
        <v>0</v>
      </c>
      <c r="M397" s="160" t="str">
        <f t="shared" si="30"/>
        <v>-</v>
      </c>
      <c r="N397" s="103"/>
      <c r="O397" s="94">
        <f t="shared" si="33"/>
        <v>3.1299999999999994</v>
      </c>
      <c r="P397" s="95" t="str">
        <f t="shared" si="31"/>
        <v>0</v>
      </c>
      <c r="Q397" s="96">
        <f t="shared" si="34"/>
        <v>1.5649999999999997</v>
      </c>
      <c r="R397" s="100"/>
      <c r="S397" s="101"/>
      <c r="T397" s="25"/>
      <c r="U397" s="53"/>
    </row>
    <row r="398" spans="2:21">
      <c r="B398" s="42">
        <v>395</v>
      </c>
      <c r="C398" s="52"/>
      <c r="D398" s="25"/>
      <c r="E398" s="25"/>
      <c r="F398" s="25"/>
      <c r="G398" s="99"/>
      <c r="H398" s="102"/>
      <c r="I398" s="37"/>
      <c r="J398" s="37"/>
      <c r="K398" s="157"/>
      <c r="L398" s="163">
        <f t="shared" si="32"/>
        <v>0</v>
      </c>
      <c r="M398" s="160" t="str">
        <f t="shared" si="30"/>
        <v>-</v>
      </c>
      <c r="N398" s="103"/>
      <c r="O398" s="94">
        <f t="shared" si="33"/>
        <v>3.1299999999999994</v>
      </c>
      <c r="P398" s="95" t="str">
        <f t="shared" si="31"/>
        <v>0</v>
      </c>
      <c r="Q398" s="96">
        <f t="shared" si="34"/>
        <v>1.5649999999999997</v>
      </c>
      <c r="R398" s="100"/>
      <c r="S398" s="101"/>
      <c r="T398" s="25"/>
      <c r="U398" s="53"/>
    </row>
    <row r="399" spans="2:21">
      <c r="B399" s="42">
        <v>396</v>
      </c>
      <c r="C399" s="52"/>
      <c r="D399" s="25"/>
      <c r="E399" s="25"/>
      <c r="F399" s="25"/>
      <c r="G399" s="99"/>
      <c r="H399" s="102"/>
      <c r="I399" s="37"/>
      <c r="J399" s="37"/>
      <c r="K399" s="157"/>
      <c r="L399" s="163">
        <f t="shared" si="32"/>
        <v>0</v>
      </c>
      <c r="M399" s="160" t="str">
        <f t="shared" si="30"/>
        <v>-</v>
      </c>
      <c r="N399" s="103"/>
      <c r="O399" s="94">
        <f t="shared" si="33"/>
        <v>3.1299999999999994</v>
      </c>
      <c r="P399" s="95" t="str">
        <f t="shared" si="31"/>
        <v>0</v>
      </c>
      <c r="Q399" s="96">
        <f t="shared" si="34"/>
        <v>1.5649999999999997</v>
      </c>
      <c r="R399" s="100"/>
      <c r="S399" s="101"/>
      <c r="T399" s="25"/>
      <c r="U399" s="53"/>
    </row>
    <row r="400" spans="2:21">
      <c r="B400" s="42">
        <v>397</v>
      </c>
      <c r="C400" s="52"/>
      <c r="D400" s="25"/>
      <c r="E400" s="25"/>
      <c r="F400" s="25"/>
      <c r="G400" s="99"/>
      <c r="H400" s="102"/>
      <c r="I400" s="37"/>
      <c r="J400" s="37"/>
      <c r="K400" s="157"/>
      <c r="L400" s="163">
        <f t="shared" si="32"/>
        <v>0</v>
      </c>
      <c r="M400" s="160" t="str">
        <f t="shared" si="30"/>
        <v>-</v>
      </c>
      <c r="N400" s="103"/>
      <c r="O400" s="94">
        <f t="shared" si="33"/>
        <v>3.1299999999999994</v>
      </c>
      <c r="P400" s="95" t="str">
        <f t="shared" si="31"/>
        <v>0</v>
      </c>
      <c r="Q400" s="96">
        <f t="shared" si="34"/>
        <v>1.5649999999999997</v>
      </c>
      <c r="R400" s="100"/>
      <c r="S400" s="101"/>
      <c r="T400" s="25"/>
      <c r="U400" s="53"/>
    </row>
    <row r="401" spans="2:21">
      <c r="B401" s="42">
        <v>398</v>
      </c>
      <c r="C401" s="52"/>
      <c r="D401" s="25"/>
      <c r="E401" s="25"/>
      <c r="F401" s="25"/>
      <c r="G401" s="99"/>
      <c r="H401" s="102"/>
      <c r="I401" s="37"/>
      <c r="J401" s="37"/>
      <c r="K401" s="157"/>
      <c r="L401" s="163">
        <f t="shared" si="32"/>
        <v>0</v>
      </c>
      <c r="M401" s="160" t="str">
        <f t="shared" si="30"/>
        <v>-</v>
      </c>
      <c r="N401" s="103"/>
      <c r="O401" s="94">
        <f t="shared" si="33"/>
        <v>3.1299999999999994</v>
      </c>
      <c r="P401" s="95" t="str">
        <f t="shared" si="31"/>
        <v>0</v>
      </c>
      <c r="Q401" s="96">
        <f t="shared" si="34"/>
        <v>1.5649999999999997</v>
      </c>
      <c r="R401" s="100"/>
      <c r="S401" s="101"/>
      <c r="T401" s="25"/>
      <c r="U401" s="53"/>
    </row>
    <row r="402" spans="2:21">
      <c r="B402" s="42">
        <v>399</v>
      </c>
      <c r="C402" s="52"/>
      <c r="D402" s="25"/>
      <c r="E402" s="25"/>
      <c r="F402" s="25"/>
      <c r="G402" s="99"/>
      <c r="H402" s="102"/>
      <c r="I402" s="37"/>
      <c r="J402" s="37"/>
      <c r="K402" s="157"/>
      <c r="L402" s="163">
        <f t="shared" si="32"/>
        <v>0</v>
      </c>
      <c r="M402" s="160" t="str">
        <f t="shared" si="30"/>
        <v>-</v>
      </c>
      <c r="N402" s="103"/>
      <c r="O402" s="94">
        <f t="shared" si="33"/>
        <v>3.1299999999999994</v>
      </c>
      <c r="P402" s="95" t="str">
        <f t="shared" si="31"/>
        <v>0</v>
      </c>
      <c r="Q402" s="96">
        <f t="shared" si="34"/>
        <v>1.5649999999999997</v>
      </c>
      <c r="R402" s="100"/>
      <c r="S402" s="101"/>
      <c r="T402" s="25"/>
      <c r="U402" s="53"/>
    </row>
    <row r="403" spans="2:21">
      <c r="B403" s="42">
        <v>400</v>
      </c>
      <c r="C403" s="52"/>
      <c r="D403" s="25"/>
      <c r="E403" s="25"/>
      <c r="F403" s="25"/>
      <c r="G403" s="99"/>
      <c r="H403" s="102"/>
      <c r="I403" s="37"/>
      <c r="J403" s="37"/>
      <c r="K403" s="157"/>
      <c r="L403" s="163">
        <f t="shared" si="32"/>
        <v>0</v>
      </c>
      <c r="M403" s="160" t="str">
        <f t="shared" si="30"/>
        <v>-</v>
      </c>
      <c r="N403" s="103"/>
      <c r="O403" s="94">
        <f t="shared" si="33"/>
        <v>3.1299999999999994</v>
      </c>
      <c r="P403" s="95" t="str">
        <f t="shared" si="31"/>
        <v>0</v>
      </c>
      <c r="Q403" s="96">
        <f t="shared" si="34"/>
        <v>1.5649999999999997</v>
      </c>
      <c r="R403" s="100"/>
      <c r="S403" s="101"/>
      <c r="T403" s="25"/>
      <c r="U403" s="53"/>
    </row>
    <row r="404" spans="2:21">
      <c r="B404" s="42">
        <v>401</v>
      </c>
      <c r="C404" s="52"/>
      <c r="D404" s="25"/>
      <c r="E404" s="25"/>
      <c r="F404" s="25"/>
      <c r="G404" s="99"/>
      <c r="H404" s="102"/>
      <c r="I404" s="37"/>
      <c r="J404" s="37"/>
      <c r="K404" s="157"/>
      <c r="L404" s="163">
        <f t="shared" si="32"/>
        <v>0</v>
      </c>
      <c r="M404" s="160" t="str">
        <f t="shared" si="30"/>
        <v>-</v>
      </c>
      <c r="N404" s="103"/>
      <c r="O404" s="94">
        <f t="shared" si="33"/>
        <v>3.1299999999999994</v>
      </c>
      <c r="P404" s="95" t="str">
        <f t="shared" si="31"/>
        <v>0</v>
      </c>
      <c r="Q404" s="96">
        <f t="shared" si="34"/>
        <v>1.5649999999999997</v>
      </c>
      <c r="R404" s="100"/>
      <c r="S404" s="101"/>
      <c r="T404" s="25"/>
      <c r="U404" s="53"/>
    </row>
    <row r="405" spans="2:21">
      <c r="B405" s="42">
        <v>402</v>
      </c>
      <c r="C405" s="52"/>
      <c r="D405" s="25"/>
      <c r="E405" s="25"/>
      <c r="F405" s="25"/>
      <c r="G405" s="99"/>
      <c r="H405" s="102"/>
      <c r="I405" s="37"/>
      <c r="J405" s="37"/>
      <c r="K405" s="157"/>
      <c r="L405" s="163">
        <f t="shared" si="32"/>
        <v>0</v>
      </c>
      <c r="M405" s="160" t="str">
        <f t="shared" si="30"/>
        <v>-</v>
      </c>
      <c r="N405" s="103"/>
      <c r="O405" s="94">
        <f t="shared" si="33"/>
        <v>3.1299999999999994</v>
      </c>
      <c r="P405" s="95" t="str">
        <f t="shared" si="31"/>
        <v>0</v>
      </c>
      <c r="Q405" s="96">
        <f t="shared" si="34"/>
        <v>1.5649999999999997</v>
      </c>
      <c r="R405" s="100"/>
      <c r="S405" s="101"/>
      <c r="T405" s="25"/>
      <c r="U405" s="53"/>
    </row>
    <row r="406" spans="2:21">
      <c r="B406" s="42">
        <v>403</v>
      </c>
      <c r="C406" s="52"/>
      <c r="D406" s="25"/>
      <c r="E406" s="25"/>
      <c r="F406" s="25"/>
      <c r="G406" s="99"/>
      <c r="H406" s="102"/>
      <c r="I406" s="37"/>
      <c r="J406" s="37"/>
      <c r="K406" s="157"/>
      <c r="L406" s="163">
        <f t="shared" si="32"/>
        <v>0</v>
      </c>
      <c r="M406" s="160" t="str">
        <f t="shared" si="30"/>
        <v>-</v>
      </c>
      <c r="N406" s="103"/>
      <c r="O406" s="94">
        <f t="shared" si="33"/>
        <v>3.1299999999999994</v>
      </c>
      <c r="P406" s="95" t="str">
        <f t="shared" si="31"/>
        <v>0</v>
      </c>
      <c r="Q406" s="96">
        <f t="shared" si="34"/>
        <v>1.5649999999999997</v>
      </c>
      <c r="R406" s="100"/>
      <c r="S406" s="101"/>
      <c r="T406" s="25"/>
      <c r="U406" s="53"/>
    </row>
    <row r="407" spans="2:21">
      <c r="B407" s="42">
        <v>404</v>
      </c>
      <c r="C407" s="52"/>
      <c r="D407" s="25"/>
      <c r="E407" s="25"/>
      <c r="F407" s="25"/>
      <c r="G407" s="99"/>
      <c r="H407" s="102"/>
      <c r="I407" s="37"/>
      <c r="J407" s="37"/>
      <c r="K407" s="157"/>
      <c r="L407" s="163">
        <f t="shared" si="32"/>
        <v>0</v>
      </c>
      <c r="M407" s="160" t="str">
        <f t="shared" si="30"/>
        <v>-</v>
      </c>
      <c r="N407" s="103"/>
      <c r="O407" s="94">
        <f t="shared" si="33"/>
        <v>3.1299999999999994</v>
      </c>
      <c r="P407" s="95" t="str">
        <f t="shared" si="31"/>
        <v>0</v>
      </c>
      <c r="Q407" s="96">
        <f t="shared" si="34"/>
        <v>1.5649999999999997</v>
      </c>
      <c r="R407" s="100"/>
      <c r="S407" s="101"/>
      <c r="T407" s="25"/>
      <c r="U407" s="53"/>
    </row>
    <row r="408" spans="2:21">
      <c r="B408" s="42">
        <v>405</v>
      </c>
      <c r="C408" s="52"/>
      <c r="D408" s="25"/>
      <c r="E408" s="25"/>
      <c r="F408" s="25"/>
      <c r="G408" s="99"/>
      <c r="H408" s="102"/>
      <c r="I408" s="37"/>
      <c r="J408" s="37"/>
      <c r="K408" s="157"/>
      <c r="L408" s="163">
        <f t="shared" si="32"/>
        <v>0</v>
      </c>
      <c r="M408" s="160" t="str">
        <f t="shared" si="30"/>
        <v>-</v>
      </c>
      <c r="N408" s="103"/>
      <c r="O408" s="94">
        <f t="shared" si="33"/>
        <v>3.1299999999999994</v>
      </c>
      <c r="P408" s="95" t="str">
        <f t="shared" si="31"/>
        <v>0</v>
      </c>
      <c r="Q408" s="96">
        <f t="shared" si="34"/>
        <v>1.5649999999999997</v>
      </c>
      <c r="R408" s="100"/>
      <c r="S408" s="101"/>
      <c r="T408" s="25"/>
      <c r="U408" s="53"/>
    </row>
    <row r="409" spans="2:21">
      <c r="B409" s="42">
        <v>406</v>
      </c>
      <c r="C409" s="52"/>
      <c r="D409" s="25"/>
      <c r="E409" s="25"/>
      <c r="F409" s="25"/>
      <c r="G409" s="99"/>
      <c r="H409" s="102"/>
      <c r="I409" s="37"/>
      <c r="J409" s="37"/>
      <c r="K409" s="157"/>
      <c r="L409" s="163">
        <f t="shared" si="32"/>
        <v>0</v>
      </c>
      <c r="M409" s="160" t="str">
        <f t="shared" si="30"/>
        <v>-</v>
      </c>
      <c r="N409" s="103"/>
      <c r="O409" s="94">
        <f t="shared" si="33"/>
        <v>3.1299999999999994</v>
      </c>
      <c r="P409" s="95" t="str">
        <f t="shared" si="31"/>
        <v>0</v>
      </c>
      <c r="Q409" s="96">
        <f t="shared" si="34"/>
        <v>1.5649999999999997</v>
      </c>
      <c r="R409" s="100"/>
      <c r="S409" s="101"/>
      <c r="T409" s="25"/>
      <c r="U409" s="53"/>
    </row>
    <row r="410" spans="2:21">
      <c r="B410" s="42">
        <v>407</v>
      </c>
      <c r="C410" s="52"/>
      <c r="D410" s="25"/>
      <c r="E410" s="25"/>
      <c r="F410" s="25"/>
      <c r="G410" s="99"/>
      <c r="H410" s="102"/>
      <c r="I410" s="37"/>
      <c r="J410" s="37"/>
      <c r="K410" s="157"/>
      <c r="L410" s="163">
        <f t="shared" si="32"/>
        <v>0</v>
      </c>
      <c r="M410" s="160" t="str">
        <f t="shared" si="30"/>
        <v>-</v>
      </c>
      <c r="N410" s="103"/>
      <c r="O410" s="94">
        <f t="shared" si="33"/>
        <v>3.1299999999999994</v>
      </c>
      <c r="P410" s="95" t="str">
        <f t="shared" si="31"/>
        <v>0</v>
      </c>
      <c r="Q410" s="96">
        <f t="shared" si="34"/>
        <v>1.5649999999999997</v>
      </c>
      <c r="R410" s="100"/>
      <c r="S410" s="101"/>
      <c r="T410" s="25"/>
      <c r="U410" s="53"/>
    </row>
    <row r="411" spans="2:21">
      <c r="B411" s="42">
        <v>408</v>
      </c>
      <c r="C411" s="52"/>
      <c r="D411" s="25"/>
      <c r="E411" s="25"/>
      <c r="F411" s="25"/>
      <c r="G411" s="99"/>
      <c r="H411" s="102"/>
      <c r="I411" s="37"/>
      <c r="J411" s="37"/>
      <c r="K411" s="157"/>
      <c r="L411" s="163">
        <f t="shared" si="32"/>
        <v>0</v>
      </c>
      <c r="M411" s="160" t="str">
        <f t="shared" si="30"/>
        <v>-</v>
      </c>
      <c r="N411" s="103"/>
      <c r="O411" s="94">
        <f t="shared" si="33"/>
        <v>3.1299999999999994</v>
      </c>
      <c r="P411" s="95" t="str">
        <f t="shared" si="31"/>
        <v>0</v>
      </c>
      <c r="Q411" s="96">
        <f t="shared" si="34"/>
        <v>1.5649999999999997</v>
      </c>
      <c r="R411" s="100"/>
      <c r="S411" s="101"/>
      <c r="T411" s="25"/>
      <c r="U411" s="53"/>
    </row>
    <row r="412" spans="2:21">
      <c r="B412" s="42">
        <v>409</v>
      </c>
      <c r="C412" s="52"/>
      <c r="D412" s="25"/>
      <c r="E412" s="25"/>
      <c r="F412" s="25"/>
      <c r="G412" s="99"/>
      <c r="H412" s="102"/>
      <c r="I412" s="37"/>
      <c r="J412" s="37"/>
      <c r="K412" s="157"/>
      <c r="L412" s="163">
        <f t="shared" si="32"/>
        <v>0</v>
      </c>
      <c r="M412" s="160" t="str">
        <f t="shared" si="30"/>
        <v>-</v>
      </c>
      <c r="N412" s="103"/>
      <c r="O412" s="94">
        <f t="shared" si="33"/>
        <v>3.1299999999999994</v>
      </c>
      <c r="P412" s="95" t="str">
        <f t="shared" si="31"/>
        <v>0</v>
      </c>
      <c r="Q412" s="96">
        <f t="shared" si="34"/>
        <v>1.5649999999999997</v>
      </c>
      <c r="R412" s="100"/>
      <c r="S412" s="101"/>
      <c r="T412" s="25"/>
      <c r="U412" s="53"/>
    </row>
    <row r="413" spans="2:21">
      <c r="B413" s="42">
        <v>410</v>
      </c>
      <c r="C413" s="52"/>
      <c r="D413" s="25"/>
      <c r="E413" s="25"/>
      <c r="F413" s="25"/>
      <c r="G413" s="99"/>
      <c r="H413" s="102"/>
      <c r="I413" s="37"/>
      <c r="J413" s="37"/>
      <c r="K413" s="157"/>
      <c r="L413" s="163">
        <f t="shared" si="32"/>
        <v>0</v>
      </c>
      <c r="M413" s="160" t="str">
        <f t="shared" si="30"/>
        <v>-</v>
      </c>
      <c r="N413" s="103"/>
      <c r="O413" s="94">
        <f t="shared" si="33"/>
        <v>3.1299999999999994</v>
      </c>
      <c r="P413" s="95" t="str">
        <f t="shared" si="31"/>
        <v>0</v>
      </c>
      <c r="Q413" s="96">
        <f t="shared" si="34"/>
        <v>1.5649999999999997</v>
      </c>
      <c r="R413" s="100"/>
      <c r="S413" s="101"/>
      <c r="T413" s="25"/>
      <c r="U413" s="53"/>
    </row>
    <row r="414" spans="2:21">
      <c r="B414" s="42">
        <v>411</v>
      </c>
      <c r="C414" s="52"/>
      <c r="D414" s="25"/>
      <c r="E414" s="25"/>
      <c r="F414" s="25"/>
      <c r="G414" s="99"/>
      <c r="H414" s="102"/>
      <c r="I414" s="37"/>
      <c r="J414" s="37"/>
      <c r="K414" s="157"/>
      <c r="L414" s="163">
        <f t="shared" si="32"/>
        <v>0</v>
      </c>
      <c r="M414" s="160" t="str">
        <f t="shared" si="30"/>
        <v>-</v>
      </c>
      <c r="N414" s="103"/>
      <c r="O414" s="94">
        <f t="shared" si="33"/>
        <v>3.1299999999999994</v>
      </c>
      <c r="P414" s="95" t="str">
        <f t="shared" si="31"/>
        <v>0</v>
      </c>
      <c r="Q414" s="96">
        <f t="shared" si="34"/>
        <v>1.5649999999999997</v>
      </c>
      <c r="R414" s="100"/>
      <c r="S414" s="101"/>
      <c r="T414" s="25"/>
      <c r="U414" s="53"/>
    </row>
    <row r="415" spans="2:21">
      <c r="B415" s="42">
        <v>412</v>
      </c>
      <c r="C415" s="52"/>
      <c r="D415" s="25"/>
      <c r="E415" s="25"/>
      <c r="F415" s="25"/>
      <c r="G415" s="99"/>
      <c r="H415" s="102"/>
      <c r="I415" s="37"/>
      <c r="J415" s="37"/>
      <c r="K415" s="157"/>
      <c r="L415" s="163">
        <f t="shared" si="32"/>
        <v>0</v>
      </c>
      <c r="M415" s="160" t="str">
        <f t="shared" si="30"/>
        <v>-</v>
      </c>
      <c r="N415" s="103"/>
      <c r="O415" s="94">
        <f t="shared" si="33"/>
        <v>3.1299999999999994</v>
      </c>
      <c r="P415" s="95" t="str">
        <f t="shared" si="31"/>
        <v>0</v>
      </c>
      <c r="Q415" s="96">
        <f t="shared" si="34"/>
        <v>1.5649999999999997</v>
      </c>
      <c r="R415" s="100"/>
      <c r="S415" s="101"/>
      <c r="T415" s="25"/>
      <c r="U415" s="53"/>
    </row>
    <row r="416" spans="2:21">
      <c r="B416" s="42">
        <v>413</v>
      </c>
      <c r="C416" s="52"/>
      <c r="D416" s="25"/>
      <c r="E416" s="25"/>
      <c r="F416" s="25"/>
      <c r="G416" s="99"/>
      <c r="H416" s="102"/>
      <c r="I416" s="37"/>
      <c r="J416" s="37"/>
      <c r="K416" s="157"/>
      <c r="L416" s="163">
        <f t="shared" si="32"/>
        <v>0</v>
      </c>
      <c r="M416" s="160" t="str">
        <f t="shared" si="30"/>
        <v>-</v>
      </c>
      <c r="N416" s="103"/>
      <c r="O416" s="94">
        <f t="shared" si="33"/>
        <v>3.1299999999999994</v>
      </c>
      <c r="P416" s="95" t="str">
        <f t="shared" si="31"/>
        <v>0</v>
      </c>
      <c r="Q416" s="96">
        <f t="shared" si="34"/>
        <v>1.5649999999999997</v>
      </c>
      <c r="R416" s="100"/>
      <c r="S416" s="101"/>
      <c r="T416" s="25"/>
      <c r="U416" s="53"/>
    </row>
    <row r="417" spans="2:21">
      <c r="B417" s="42">
        <v>414</v>
      </c>
      <c r="C417" s="52"/>
      <c r="D417" s="25"/>
      <c r="E417" s="25"/>
      <c r="F417" s="25"/>
      <c r="G417" s="99"/>
      <c r="H417" s="102"/>
      <c r="I417" s="37"/>
      <c r="J417" s="37"/>
      <c r="K417" s="157"/>
      <c r="L417" s="163">
        <f t="shared" si="32"/>
        <v>0</v>
      </c>
      <c r="M417" s="160" t="str">
        <f t="shared" si="30"/>
        <v>-</v>
      </c>
      <c r="N417" s="103"/>
      <c r="O417" s="94">
        <f t="shared" si="33"/>
        <v>3.1299999999999994</v>
      </c>
      <c r="P417" s="95" t="str">
        <f t="shared" si="31"/>
        <v>0</v>
      </c>
      <c r="Q417" s="96">
        <f t="shared" si="34"/>
        <v>1.5649999999999997</v>
      </c>
      <c r="R417" s="100"/>
      <c r="S417" s="101"/>
      <c r="T417" s="25"/>
      <c r="U417" s="53"/>
    </row>
    <row r="418" spans="2:21">
      <c r="B418" s="42">
        <v>415</v>
      </c>
      <c r="C418" s="52"/>
      <c r="D418" s="25"/>
      <c r="E418" s="25"/>
      <c r="F418" s="25"/>
      <c r="G418" s="99"/>
      <c r="H418" s="102"/>
      <c r="I418" s="37"/>
      <c r="J418" s="37"/>
      <c r="K418" s="157"/>
      <c r="L418" s="163">
        <f t="shared" si="32"/>
        <v>0</v>
      </c>
      <c r="M418" s="160" t="str">
        <f t="shared" si="30"/>
        <v>-</v>
      </c>
      <c r="N418" s="103"/>
      <c r="O418" s="94">
        <f t="shared" si="33"/>
        <v>3.1299999999999994</v>
      </c>
      <c r="P418" s="95" t="str">
        <f t="shared" si="31"/>
        <v>0</v>
      </c>
      <c r="Q418" s="96">
        <f t="shared" si="34"/>
        <v>1.5649999999999997</v>
      </c>
      <c r="R418" s="100"/>
      <c r="S418" s="101"/>
      <c r="T418" s="25"/>
      <c r="U418" s="53"/>
    </row>
    <row r="419" spans="2:21">
      <c r="B419" s="42">
        <v>416</v>
      </c>
      <c r="C419" s="52"/>
      <c r="D419" s="25"/>
      <c r="E419" s="25"/>
      <c r="F419" s="25"/>
      <c r="G419" s="99"/>
      <c r="H419" s="102"/>
      <c r="I419" s="37"/>
      <c r="J419" s="37"/>
      <c r="K419" s="157"/>
      <c r="L419" s="163">
        <f t="shared" si="32"/>
        <v>0</v>
      </c>
      <c r="M419" s="160" t="str">
        <f t="shared" si="30"/>
        <v>-</v>
      </c>
      <c r="N419" s="103"/>
      <c r="O419" s="94">
        <f t="shared" si="33"/>
        <v>3.1299999999999994</v>
      </c>
      <c r="P419" s="95" t="str">
        <f t="shared" si="31"/>
        <v>0</v>
      </c>
      <c r="Q419" s="96">
        <f t="shared" si="34"/>
        <v>1.5649999999999997</v>
      </c>
      <c r="R419" s="100"/>
      <c r="S419" s="101"/>
      <c r="T419" s="25"/>
      <c r="U419" s="53"/>
    </row>
    <row r="420" spans="2:21">
      <c r="B420" s="42">
        <v>417</v>
      </c>
      <c r="C420" s="52"/>
      <c r="D420" s="25"/>
      <c r="E420" s="25"/>
      <c r="F420" s="25"/>
      <c r="G420" s="99"/>
      <c r="H420" s="102"/>
      <c r="I420" s="37"/>
      <c r="J420" s="37"/>
      <c r="K420" s="157"/>
      <c r="L420" s="163">
        <f t="shared" si="32"/>
        <v>0</v>
      </c>
      <c r="M420" s="160" t="str">
        <f t="shared" si="30"/>
        <v>-</v>
      </c>
      <c r="N420" s="103"/>
      <c r="O420" s="94">
        <f t="shared" si="33"/>
        <v>3.1299999999999994</v>
      </c>
      <c r="P420" s="95" t="str">
        <f t="shared" si="31"/>
        <v>0</v>
      </c>
      <c r="Q420" s="96">
        <f t="shared" si="34"/>
        <v>1.5649999999999997</v>
      </c>
      <c r="R420" s="100"/>
      <c r="S420" s="101"/>
      <c r="T420" s="25"/>
      <c r="U420" s="53"/>
    </row>
    <row r="421" spans="2:21">
      <c r="B421" s="42">
        <v>418</v>
      </c>
      <c r="C421" s="52"/>
      <c r="D421" s="25"/>
      <c r="E421" s="25"/>
      <c r="F421" s="25"/>
      <c r="G421" s="99"/>
      <c r="H421" s="102"/>
      <c r="I421" s="37"/>
      <c r="J421" s="37"/>
      <c r="K421" s="157"/>
      <c r="L421" s="163">
        <f t="shared" si="32"/>
        <v>0</v>
      </c>
      <c r="M421" s="160" t="str">
        <f t="shared" si="30"/>
        <v>-</v>
      </c>
      <c r="N421" s="103"/>
      <c r="O421" s="94">
        <f t="shared" si="33"/>
        <v>3.1299999999999994</v>
      </c>
      <c r="P421" s="95" t="str">
        <f t="shared" si="31"/>
        <v>0</v>
      </c>
      <c r="Q421" s="96">
        <f t="shared" si="34"/>
        <v>1.5649999999999997</v>
      </c>
      <c r="R421" s="100"/>
      <c r="S421" s="101"/>
      <c r="T421" s="25"/>
      <c r="U421" s="53"/>
    </row>
    <row r="422" spans="2:21">
      <c r="B422" s="42">
        <v>419</v>
      </c>
      <c r="C422" s="52"/>
      <c r="D422" s="25"/>
      <c r="E422" s="25"/>
      <c r="F422" s="25"/>
      <c r="G422" s="99"/>
      <c r="H422" s="102"/>
      <c r="I422" s="37"/>
      <c r="J422" s="37"/>
      <c r="K422" s="157"/>
      <c r="L422" s="163">
        <f t="shared" si="32"/>
        <v>0</v>
      </c>
      <c r="M422" s="160" t="str">
        <f t="shared" si="30"/>
        <v>-</v>
      </c>
      <c r="N422" s="103"/>
      <c r="O422" s="94">
        <f t="shared" si="33"/>
        <v>3.1299999999999994</v>
      </c>
      <c r="P422" s="95" t="str">
        <f t="shared" si="31"/>
        <v>0</v>
      </c>
      <c r="Q422" s="96">
        <f t="shared" si="34"/>
        <v>1.5649999999999997</v>
      </c>
      <c r="R422" s="100"/>
      <c r="S422" s="101"/>
      <c r="T422" s="25"/>
      <c r="U422" s="53"/>
    </row>
    <row r="423" spans="2:21">
      <c r="B423" s="42">
        <v>420</v>
      </c>
      <c r="C423" s="52"/>
      <c r="D423" s="25"/>
      <c r="E423" s="25"/>
      <c r="F423" s="25"/>
      <c r="G423" s="99"/>
      <c r="H423" s="102"/>
      <c r="I423" s="37"/>
      <c r="J423" s="37"/>
      <c r="K423" s="157"/>
      <c r="L423" s="163">
        <f t="shared" si="32"/>
        <v>0</v>
      </c>
      <c r="M423" s="160" t="str">
        <f t="shared" si="30"/>
        <v>-</v>
      </c>
      <c r="N423" s="103"/>
      <c r="O423" s="94">
        <f t="shared" si="33"/>
        <v>3.1299999999999994</v>
      </c>
      <c r="P423" s="95" t="str">
        <f t="shared" si="31"/>
        <v>0</v>
      </c>
      <c r="Q423" s="96">
        <f t="shared" si="34"/>
        <v>1.5649999999999997</v>
      </c>
      <c r="R423" s="100"/>
      <c r="S423" s="101"/>
      <c r="T423" s="25"/>
      <c r="U423" s="53"/>
    </row>
    <row r="424" spans="2:21">
      <c r="B424" s="42">
        <v>421</v>
      </c>
      <c r="C424" s="52"/>
      <c r="D424" s="25"/>
      <c r="E424" s="25"/>
      <c r="F424" s="25"/>
      <c r="G424" s="99"/>
      <c r="H424" s="102"/>
      <c r="I424" s="37"/>
      <c r="J424" s="37"/>
      <c r="K424" s="157"/>
      <c r="L424" s="163">
        <f t="shared" si="32"/>
        <v>0</v>
      </c>
      <c r="M424" s="160" t="str">
        <f t="shared" si="30"/>
        <v>-</v>
      </c>
      <c r="N424" s="103"/>
      <c r="O424" s="94">
        <f t="shared" si="33"/>
        <v>3.1299999999999994</v>
      </c>
      <c r="P424" s="95" t="str">
        <f t="shared" si="31"/>
        <v>0</v>
      </c>
      <c r="Q424" s="96">
        <f t="shared" si="34"/>
        <v>1.5649999999999997</v>
      </c>
      <c r="R424" s="100"/>
      <c r="S424" s="101"/>
      <c r="T424" s="25"/>
      <c r="U424" s="53"/>
    </row>
    <row r="425" spans="2:21">
      <c r="B425" s="42">
        <v>422</v>
      </c>
      <c r="C425" s="52"/>
      <c r="D425" s="25"/>
      <c r="E425" s="25"/>
      <c r="F425" s="25"/>
      <c r="G425" s="99"/>
      <c r="H425" s="102"/>
      <c r="I425" s="37"/>
      <c r="J425" s="37"/>
      <c r="K425" s="157"/>
      <c r="L425" s="163">
        <f t="shared" si="32"/>
        <v>0</v>
      </c>
      <c r="M425" s="160" t="str">
        <f t="shared" si="30"/>
        <v>-</v>
      </c>
      <c r="N425" s="103"/>
      <c r="O425" s="94">
        <f t="shared" si="33"/>
        <v>3.1299999999999994</v>
      </c>
      <c r="P425" s="95" t="str">
        <f t="shared" si="31"/>
        <v>0</v>
      </c>
      <c r="Q425" s="96">
        <f t="shared" si="34"/>
        <v>1.5649999999999997</v>
      </c>
      <c r="R425" s="100"/>
      <c r="S425" s="101"/>
      <c r="T425" s="25"/>
      <c r="U425" s="53"/>
    </row>
    <row r="426" spans="2:21">
      <c r="B426" s="42">
        <v>423</v>
      </c>
      <c r="C426" s="52"/>
      <c r="D426" s="25"/>
      <c r="E426" s="25"/>
      <c r="F426" s="25"/>
      <c r="G426" s="99"/>
      <c r="H426" s="102"/>
      <c r="I426" s="37"/>
      <c r="J426" s="37"/>
      <c r="K426" s="157"/>
      <c r="L426" s="163">
        <f t="shared" si="32"/>
        <v>0</v>
      </c>
      <c r="M426" s="160" t="str">
        <f t="shared" si="30"/>
        <v>-</v>
      </c>
      <c r="N426" s="103"/>
      <c r="O426" s="94">
        <f t="shared" si="33"/>
        <v>3.1299999999999994</v>
      </c>
      <c r="P426" s="95" t="str">
        <f t="shared" si="31"/>
        <v>0</v>
      </c>
      <c r="Q426" s="96">
        <f t="shared" si="34"/>
        <v>1.5649999999999997</v>
      </c>
      <c r="R426" s="100"/>
      <c r="S426" s="101"/>
      <c r="T426" s="25"/>
      <c r="U426" s="53"/>
    </row>
    <row r="427" spans="2:21">
      <c r="B427" s="42">
        <v>424</v>
      </c>
      <c r="C427" s="52"/>
      <c r="D427" s="25"/>
      <c r="E427" s="25"/>
      <c r="F427" s="25"/>
      <c r="G427" s="99"/>
      <c r="H427" s="102"/>
      <c r="I427" s="37"/>
      <c r="J427" s="37"/>
      <c r="K427" s="157"/>
      <c r="L427" s="163">
        <f t="shared" si="32"/>
        <v>0</v>
      </c>
      <c r="M427" s="160" t="str">
        <f t="shared" si="30"/>
        <v>-</v>
      </c>
      <c r="N427" s="103"/>
      <c r="O427" s="94">
        <f t="shared" si="33"/>
        <v>3.1299999999999994</v>
      </c>
      <c r="P427" s="95" t="str">
        <f t="shared" si="31"/>
        <v>0</v>
      </c>
      <c r="Q427" s="96">
        <f t="shared" si="34"/>
        <v>1.5649999999999997</v>
      </c>
      <c r="R427" s="100"/>
      <c r="S427" s="101"/>
      <c r="T427" s="25"/>
      <c r="U427" s="53"/>
    </row>
    <row r="428" spans="2:21">
      <c r="B428" s="42">
        <v>425</v>
      </c>
      <c r="C428" s="52"/>
      <c r="D428" s="25"/>
      <c r="E428" s="25"/>
      <c r="F428" s="25"/>
      <c r="G428" s="99"/>
      <c r="H428" s="102"/>
      <c r="I428" s="37"/>
      <c r="J428" s="37"/>
      <c r="K428" s="157"/>
      <c r="L428" s="163">
        <f t="shared" si="32"/>
        <v>0</v>
      </c>
      <c r="M428" s="160" t="str">
        <f t="shared" si="30"/>
        <v>-</v>
      </c>
      <c r="N428" s="103"/>
      <c r="O428" s="94">
        <f t="shared" si="33"/>
        <v>3.1299999999999994</v>
      </c>
      <c r="P428" s="95" t="str">
        <f t="shared" si="31"/>
        <v>0</v>
      </c>
      <c r="Q428" s="96">
        <f t="shared" si="34"/>
        <v>1.5649999999999997</v>
      </c>
      <c r="R428" s="100"/>
      <c r="S428" s="101"/>
      <c r="T428" s="25"/>
      <c r="U428" s="53"/>
    </row>
    <row r="429" spans="2:21">
      <c r="B429" s="42">
        <v>426</v>
      </c>
      <c r="C429" s="52"/>
      <c r="D429" s="25"/>
      <c r="E429" s="25"/>
      <c r="F429" s="25"/>
      <c r="G429" s="99"/>
      <c r="H429" s="102"/>
      <c r="I429" s="37"/>
      <c r="J429" s="37"/>
      <c r="K429" s="157"/>
      <c r="L429" s="163">
        <f t="shared" si="32"/>
        <v>0</v>
      </c>
      <c r="M429" s="160" t="str">
        <f t="shared" si="30"/>
        <v>-</v>
      </c>
      <c r="N429" s="103"/>
      <c r="O429" s="94">
        <f t="shared" si="33"/>
        <v>3.1299999999999994</v>
      </c>
      <c r="P429" s="95" t="str">
        <f t="shared" si="31"/>
        <v>0</v>
      </c>
      <c r="Q429" s="96">
        <f t="shared" si="34"/>
        <v>1.5649999999999997</v>
      </c>
      <c r="R429" s="100"/>
      <c r="S429" s="101"/>
      <c r="T429" s="25"/>
      <c r="U429" s="53"/>
    </row>
    <row r="430" spans="2:21">
      <c r="B430" s="42">
        <v>427</v>
      </c>
      <c r="C430" s="52"/>
      <c r="D430" s="25"/>
      <c r="E430" s="25"/>
      <c r="F430" s="25"/>
      <c r="G430" s="99"/>
      <c r="H430" s="102"/>
      <c r="I430" s="37"/>
      <c r="J430" s="37"/>
      <c r="K430" s="157"/>
      <c r="L430" s="163">
        <f t="shared" si="32"/>
        <v>0</v>
      </c>
      <c r="M430" s="160" t="str">
        <f t="shared" si="30"/>
        <v>-</v>
      </c>
      <c r="N430" s="103"/>
      <c r="O430" s="94">
        <f t="shared" si="33"/>
        <v>3.1299999999999994</v>
      </c>
      <c r="P430" s="95" t="str">
        <f t="shared" si="31"/>
        <v>0</v>
      </c>
      <c r="Q430" s="96">
        <f t="shared" si="34"/>
        <v>1.5649999999999997</v>
      </c>
      <c r="R430" s="100"/>
      <c r="S430" s="101"/>
      <c r="T430" s="25"/>
      <c r="U430" s="53"/>
    </row>
    <row r="431" spans="2:21">
      <c r="B431" s="42">
        <v>428</v>
      </c>
      <c r="C431" s="52"/>
      <c r="D431" s="25"/>
      <c r="E431" s="25"/>
      <c r="F431" s="25"/>
      <c r="G431" s="99"/>
      <c r="H431" s="102"/>
      <c r="I431" s="37"/>
      <c r="J431" s="37"/>
      <c r="K431" s="157"/>
      <c r="L431" s="163">
        <f t="shared" si="32"/>
        <v>0</v>
      </c>
      <c r="M431" s="160" t="str">
        <f t="shared" si="30"/>
        <v>-</v>
      </c>
      <c r="N431" s="103"/>
      <c r="O431" s="94">
        <f t="shared" si="33"/>
        <v>3.1299999999999994</v>
      </c>
      <c r="P431" s="95" t="str">
        <f t="shared" si="31"/>
        <v>0</v>
      </c>
      <c r="Q431" s="96">
        <f t="shared" si="34"/>
        <v>1.5649999999999997</v>
      </c>
      <c r="R431" s="100"/>
      <c r="S431" s="101"/>
      <c r="T431" s="25"/>
      <c r="U431" s="53"/>
    </row>
    <row r="432" spans="2:21">
      <c r="B432" s="42">
        <v>429</v>
      </c>
      <c r="C432" s="52"/>
      <c r="D432" s="25"/>
      <c r="E432" s="25"/>
      <c r="F432" s="25"/>
      <c r="G432" s="99"/>
      <c r="H432" s="102"/>
      <c r="I432" s="37"/>
      <c r="J432" s="37"/>
      <c r="K432" s="157"/>
      <c r="L432" s="163">
        <f t="shared" si="32"/>
        <v>0</v>
      </c>
      <c r="M432" s="160" t="str">
        <f t="shared" si="30"/>
        <v>-</v>
      </c>
      <c r="N432" s="103"/>
      <c r="O432" s="94">
        <f t="shared" si="33"/>
        <v>3.1299999999999994</v>
      </c>
      <c r="P432" s="95" t="str">
        <f t="shared" si="31"/>
        <v>0</v>
      </c>
      <c r="Q432" s="96">
        <f t="shared" si="34"/>
        <v>1.5649999999999997</v>
      </c>
      <c r="R432" s="100"/>
      <c r="S432" s="101"/>
      <c r="T432" s="25"/>
      <c r="U432" s="53"/>
    </row>
    <row r="433" spans="2:21">
      <c r="B433" s="42">
        <v>430</v>
      </c>
      <c r="C433" s="52"/>
      <c r="D433" s="25"/>
      <c r="E433" s="25"/>
      <c r="F433" s="25"/>
      <c r="G433" s="99"/>
      <c r="H433" s="102"/>
      <c r="I433" s="37"/>
      <c r="J433" s="37"/>
      <c r="K433" s="157"/>
      <c r="L433" s="163">
        <f t="shared" si="32"/>
        <v>0</v>
      </c>
      <c r="M433" s="160" t="str">
        <f t="shared" si="30"/>
        <v>-</v>
      </c>
      <c r="N433" s="103"/>
      <c r="O433" s="94">
        <f t="shared" si="33"/>
        <v>3.1299999999999994</v>
      </c>
      <c r="P433" s="95" t="str">
        <f t="shared" si="31"/>
        <v>0</v>
      </c>
      <c r="Q433" s="96">
        <f t="shared" si="34"/>
        <v>1.5649999999999997</v>
      </c>
      <c r="R433" s="100"/>
      <c r="S433" s="101"/>
      <c r="T433" s="25"/>
      <c r="U433" s="53"/>
    </row>
    <row r="434" spans="2:21">
      <c r="B434" s="42">
        <v>431</v>
      </c>
      <c r="C434" s="52"/>
      <c r="D434" s="25"/>
      <c r="E434" s="25"/>
      <c r="F434" s="25"/>
      <c r="G434" s="99"/>
      <c r="H434" s="102"/>
      <c r="I434" s="37"/>
      <c r="J434" s="37"/>
      <c r="K434" s="157"/>
      <c r="L434" s="163">
        <f t="shared" si="32"/>
        <v>0</v>
      </c>
      <c r="M434" s="160" t="str">
        <f t="shared" si="30"/>
        <v>-</v>
      </c>
      <c r="N434" s="103"/>
      <c r="O434" s="94">
        <f t="shared" si="33"/>
        <v>3.1299999999999994</v>
      </c>
      <c r="P434" s="95" t="str">
        <f t="shared" si="31"/>
        <v>0</v>
      </c>
      <c r="Q434" s="96">
        <f t="shared" si="34"/>
        <v>1.5649999999999997</v>
      </c>
      <c r="R434" s="100"/>
      <c r="S434" s="101"/>
      <c r="T434" s="25"/>
      <c r="U434" s="53"/>
    </row>
    <row r="435" spans="2:21">
      <c r="B435" s="42">
        <v>432</v>
      </c>
      <c r="C435" s="52"/>
      <c r="D435" s="25"/>
      <c r="E435" s="25"/>
      <c r="F435" s="25"/>
      <c r="G435" s="99"/>
      <c r="H435" s="102"/>
      <c r="I435" s="37"/>
      <c r="J435" s="37"/>
      <c r="K435" s="157"/>
      <c r="L435" s="163">
        <f t="shared" si="32"/>
        <v>0</v>
      </c>
      <c r="M435" s="160" t="str">
        <f t="shared" si="30"/>
        <v>-</v>
      </c>
      <c r="N435" s="103"/>
      <c r="O435" s="94">
        <f t="shared" si="33"/>
        <v>3.1299999999999994</v>
      </c>
      <c r="P435" s="95" t="str">
        <f t="shared" si="31"/>
        <v>0</v>
      </c>
      <c r="Q435" s="96">
        <f t="shared" si="34"/>
        <v>1.5649999999999997</v>
      </c>
      <c r="R435" s="100"/>
      <c r="S435" s="101"/>
      <c r="T435" s="25"/>
      <c r="U435" s="53"/>
    </row>
    <row r="436" spans="2:21">
      <c r="B436" s="42">
        <v>433</v>
      </c>
      <c r="C436" s="52"/>
      <c r="D436" s="25"/>
      <c r="E436" s="25"/>
      <c r="F436" s="25"/>
      <c r="G436" s="99"/>
      <c r="H436" s="102"/>
      <c r="I436" s="37"/>
      <c r="J436" s="37"/>
      <c r="K436" s="157"/>
      <c r="L436" s="163">
        <f t="shared" si="32"/>
        <v>0</v>
      </c>
      <c r="M436" s="160" t="str">
        <f t="shared" si="30"/>
        <v>-</v>
      </c>
      <c r="N436" s="103"/>
      <c r="O436" s="94">
        <f t="shared" si="33"/>
        <v>3.1299999999999994</v>
      </c>
      <c r="P436" s="95" t="str">
        <f t="shared" si="31"/>
        <v>0</v>
      </c>
      <c r="Q436" s="96">
        <f t="shared" si="34"/>
        <v>1.5649999999999997</v>
      </c>
      <c r="R436" s="100"/>
      <c r="S436" s="101"/>
      <c r="T436" s="25"/>
      <c r="U436" s="53"/>
    </row>
    <row r="437" spans="2:21">
      <c r="B437" s="42">
        <v>434</v>
      </c>
      <c r="C437" s="52"/>
      <c r="D437" s="25"/>
      <c r="E437" s="25"/>
      <c r="F437" s="25"/>
      <c r="G437" s="99"/>
      <c r="H437" s="102"/>
      <c r="I437" s="37"/>
      <c r="J437" s="37"/>
      <c r="K437" s="157"/>
      <c r="L437" s="163">
        <f t="shared" si="32"/>
        <v>0</v>
      </c>
      <c r="M437" s="160" t="str">
        <f t="shared" si="30"/>
        <v>-</v>
      </c>
      <c r="N437" s="103"/>
      <c r="O437" s="94">
        <f t="shared" si="33"/>
        <v>3.1299999999999994</v>
      </c>
      <c r="P437" s="95" t="str">
        <f t="shared" si="31"/>
        <v>0</v>
      </c>
      <c r="Q437" s="96">
        <f t="shared" si="34"/>
        <v>1.5649999999999997</v>
      </c>
      <c r="R437" s="100"/>
      <c r="S437" s="101"/>
      <c r="T437" s="25"/>
      <c r="U437" s="53"/>
    </row>
    <row r="438" spans="2:21">
      <c r="B438" s="42">
        <v>435</v>
      </c>
      <c r="C438" s="52"/>
      <c r="D438" s="25"/>
      <c r="E438" s="25"/>
      <c r="F438" s="25"/>
      <c r="G438" s="99"/>
      <c r="H438" s="102"/>
      <c r="I438" s="37"/>
      <c r="J438" s="37"/>
      <c r="K438" s="157"/>
      <c r="L438" s="163">
        <f t="shared" si="32"/>
        <v>0</v>
      </c>
      <c r="M438" s="160" t="str">
        <f t="shared" si="30"/>
        <v>-</v>
      </c>
      <c r="N438" s="103"/>
      <c r="O438" s="94">
        <f t="shared" si="33"/>
        <v>3.1299999999999994</v>
      </c>
      <c r="P438" s="95" t="str">
        <f t="shared" si="31"/>
        <v>0</v>
      </c>
      <c r="Q438" s="96">
        <f t="shared" si="34"/>
        <v>1.5649999999999997</v>
      </c>
      <c r="R438" s="100"/>
      <c r="S438" s="101"/>
      <c r="T438" s="25"/>
      <c r="U438" s="53"/>
    </row>
    <row r="439" spans="2:21">
      <c r="B439" s="42">
        <v>436</v>
      </c>
      <c r="C439" s="52"/>
      <c r="D439" s="25"/>
      <c r="E439" s="25"/>
      <c r="F439" s="25"/>
      <c r="G439" s="99"/>
      <c r="H439" s="102"/>
      <c r="I439" s="37"/>
      <c r="J439" s="37"/>
      <c r="K439" s="157"/>
      <c r="L439" s="163">
        <f t="shared" si="32"/>
        <v>0</v>
      </c>
      <c r="M439" s="160" t="str">
        <f t="shared" si="30"/>
        <v>-</v>
      </c>
      <c r="N439" s="103"/>
      <c r="O439" s="94">
        <f t="shared" si="33"/>
        <v>3.1299999999999994</v>
      </c>
      <c r="P439" s="95" t="str">
        <f t="shared" si="31"/>
        <v>0</v>
      </c>
      <c r="Q439" s="96">
        <f t="shared" si="34"/>
        <v>1.5649999999999997</v>
      </c>
      <c r="R439" s="100"/>
      <c r="S439" s="101"/>
      <c r="T439" s="25"/>
      <c r="U439" s="53"/>
    </row>
    <row r="440" spans="2:21">
      <c r="B440" s="42">
        <v>437</v>
      </c>
      <c r="C440" s="52"/>
      <c r="D440" s="25"/>
      <c r="E440" s="25"/>
      <c r="F440" s="25"/>
      <c r="G440" s="99"/>
      <c r="H440" s="102"/>
      <c r="I440" s="37"/>
      <c r="J440" s="37"/>
      <c r="K440" s="157"/>
      <c r="L440" s="163">
        <f t="shared" si="32"/>
        <v>0</v>
      </c>
      <c r="M440" s="160" t="str">
        <f t="shared" si="30"/>
        <v>-</v>
      </c>
      <c r="N440" s="103"/>
      <c r="O440" s="94">
        <f t="shared" si="33"/>
        <v>3.1299999999999994</v>
      </c>
      <c r="P440" s="95" t="str">
        <f t="shared" si="31"/>
        <v>0</v>
      </c>
      <c r="Q440" s="96">
        <f t="shared" si="34"/>
        <v>1.5649999999999997</v>
      </c>
      <c r="R440" s="100"/>
      <c r="S440" s="101"/>
      <c r="T440" s="25"/>
      <c r="U440" s="53"/>
    </row>
    <row r="441" spans="2:21">
      <c r="B441" s="42">
        <v>438</v>
      </c>
      <c r="C441" s="52"/>
      <c r="D441" s="25"/>
      <c r="E441" s="25"/>
      <c r="F441" s="25"/>
      <c r="G441" s="99"/>
      <c r="H441" s="102"/>
      <c r="I441" s="37"/>
      <c r="J441" s="37"/>
      <c r="K441" s="157"/>
      <c r="L441" s="163">
        <f t="shared" si="32"/>
        <v>0</v>
      </c>
      <c r="M441" s="160" t="str">
        <f t="shared" si="30"/>
        <v>-</v>
      </c>
      <c r="N441" s="103"/>
      <c r="O441" s="94">
        <f t="shared" si="33"/>
        <v>3.1299999999999994</v>
      </c>
      <c r="P441" s="95" t="str">
        <f t="shared" si="31"/>
        <v>0</v>
      </c>
      <c r="Q441" s="96">
        <f t="shared" si="34"/>
        <v>1.5649999999999997</v>
      </c>
      <c r="R441" s="100"/>
      <c r="S441" s="101"/>
      <c r="T441" s="25"/>
      <c r="U441" s="53"/>
    </row>
    <row r="442" spans="2:21">
      <c r="B442" s="42">
        <v>439</v>
      </c>
      <c r="C442" s="52"/>
      <c r="D442" s="25"/>
      <c r="E442" s="25"/>
      <c r="F442" s="25"/>
      <c r="G442" s="99"/>
      <c r="H442" s="102"/>
      <c r="I442" s="37"/>
      <c r="J442" s="37"/>
      <c r="K442" s="157"/>
      <c r="L442" s="163">
        <f t="shared" si="32"/>
        <v>0</v>
      </c>
      <c r="M442" s="160" t="str">
        <f t="shared" si="30"/>
        <v>-</v>
      </c>
      <c r="N442" s="103"/>
      <c r="O442" s="94">
        <f t="shared" si="33"/>
        <v>3.1299999999999994</v>
      </c>
      <c r="P442" s="95" t="str">
        <f t="shared" si="31"/>
        <v>0</v>
      </c>
      <c r="Q442" s="96">
        <f t="shared" si="34"/>
        <v>1.5649999999999997</v>
      </c>
      <c r="R442" s="100"/>
      <c r="S442" s="101"/>
      <c r="T442" s="25"/>
      <c r="U442" s="53"/>
    </row>
    <row r="443" spans="2:21">
      <c r="B443" s="42">
        <v>440</v>
      </c>
      <c r="C443" s="52"/>
      <c r="D443" s="25"/>
      <c r="E443" s="25"/>
      <c r="F443" s="25"/>
      <c r="G443" s="99"/>
      <c r="H443" s="102"/>
      <c r="I443" s="37"/>
      <c r="J443" s="37"/>
      <c r="K443" s="157"/>
      <c r="L443" s="163">
        <f t="shared" si="32"/>
        <v>0</v>
      </c>
      <c r="M443" s="160" t="str">
        <f t="shared" si="30"/>
        <v>-</v>
      </c>
      <c r="N443" s="103"/>
      <c r="O443" s="94">
        <f t="shared" si="33"/>
        <v>3.1299999999999994</v>
      </c>
      <c r="P443" s="95" t="str">
        <f t="shared" si="31"/>
        <v>0</v>
      </c>
      <c r="Q443" s="96">
        <f t="shared" si="34"/>
        <v>1.5649999999999997</v>
      </c>
      <c r="R443" s="100"/>
      <c r="S443" s="101"/>
      <c r="T443" s="25"/>
      <c r="U443" s="53"/>
    </row>
    <row r="444" spans="2:21">
      <c r="B444" s="42">
        <v>441</v>
      </c>
      <c r="C444" s="52"/>
      <c r="D444" s="25"/>
      <c r="E444" s="25"/>
      <c r="F444" s="25"/>
      <c r="G444" s="99"/>
      <c r="H444" s="102"/>
      <c r="I444" s="37"/>
      <c r="J444" s="37"/>
      <c r="K444" s="157"/>
      <c r="L444" s="163">
        <f t="shared" si="32"/>
        <v>0</v>
      </c>
      <c r="M444" s="160" t="str">
        <f t="shared" si="30"/>
        <v>-</v>
      </c>
      <c r="N444" s="103"/>
      <c r="O444" s="94">
        <f t="shared" si="33"/>
        <v>3.1299999999999994</v>
      </c>
      <c r="P444" s="95" t="str">
        <f t="shared" si="31"/>
        <v>0</v>
      </c>
      <c r="Q444" s="96">
        <f t="shared" si="34"/>
        <v>1.5649999999999997</v>
      </c>
      <c r="R444" s="100"/>
      <c r="S444" s="101"/>
      <c r="T444" s="25"/>
      <c r="U444" s="53"/>
    </row>
    <row r="445" spans="2:21">
      <c r="B445" s="42">
        <v>442</v>
      </c>
      <c r="C445" s="52"/>
      <c r="D445" s="25"/>
      <c r="E445" s="25"/>
      <c r="F445" s="25"/>
      <c r="G445" s="99"/>
      <c r="H445" s="102"/>
      <c r="I445" s="37"/>
      <c r="J445" s="37"/>
      <c r="K445" s="157"/>
      <c r="L445" s="163">
        <f t="shared" si="32"/>
        <v>0</v>
      </c>
      <c r="M445" s="160" t="str">
        <f t="shared" si="30"/>
        <v>-</v>
      </c>
      <c r="N445" s="103"/>
      <c r="O445" s="94">
        <f t="shared" si="33"/>
        <v>3.1299999999999994</v>
      </c>
      <c r="P445" s="95" t="str">
        <f t="shared" si="31"/>
        <v>0</v>
      </c>
      <c r="Q445" s="96">
        <f t="shared" si="34"/>
        <v>1.5649999999999997</v>
      </c>
      <c r="R445" s="100"/>
      <c r="S445" s="101"/>
      <c r="T445" s="25"/>
      <c r="U445" s="53"/>
    </row>
    <row r="446" spans="2:21">
      <c r="B446" s="42">
        <v>443</v>
      </c>
      <c r="C446" s="52"/>
      <c r="D446" s="25"/>
      <c r="E446" s="25"/>
      <c r="F446" s="25"/>
      <c r="G446" s="99"/>
      <c r="H446" s="102"/>
      <c r="I446" s="37"/>
      <c r="J446" s="37"/>
      <c r="K446" s="157"/>
      <c r="L446" s="163">
        <f t="shared" si="32"/>
        <v>0</v>
      </c>
      <c r="M446" s="160" t="str">
        <f t="shared" si="30"/>
        <v>-</v>
      </c>
      <c r="N446" s="103"/>
      <c r="O446" s="94">
        <f t="shared" si="33"/>
        <v>3.1299999999999994</v>
      </c>
      <c r="P446" s="95" t="str">
        <f t="shared" si="31"/>
        <v>0</v>
      </c>
      <c r="Q446" s="96">
        <f t="shared" si="34"/>
        <v>1.5649999999999997</v>
      </c>
      <c r="R446" s="100"/>
      <c r="S446" s="101"/>
      <c r="T446" s="25"/>
      <c r="U446" s="53"/>
    </row>
    <row r="447" spans="2:21">
      <c r="B447" s="42">
        <v>444</v>
      </c>
      <c r="C447" s="52"/>
      <c r="D447" s="25"/>
      <c r="E447" s="25"/>
      <c r="F447" s="25"/>
      <c r="G447" s="99"/>
      <c r="H447" s="102"/>
      <c r="I447" s="37"/>
      <c r="J447" s="37"/>
      <c r="K447" s="157"/>
      <c r="L447" s="163">
        <f t="shared" si="32"/>
        <v>0</v>
      </c>
      <c r="M447" s="160" t="str">
        <f t="shared" si="30"/>
        <v>-</v>
      </c>
      <c r="N447" s="103"/>
      <c r="O447" s="94">
        <f t="shared" si="33"/>
        <v>3.1299999999999994</v>
      </c>
      <c r="P447" s="95" t="str">
        <f t="shared" si="31"/>
        <v>0</v>
      </c>
      <c r="Q447" s="96">
        <f t="shared" si="34"/>
        <v>1.5649999999999997</v>
      </c>
      <c r="R447" s="100"/>
      <c r="S447" s="101"/>
      <c r="T447" s="25"/>
      <c r="U447" s="53"/>
    </row>
    <row r="448" spans="2:21">
      <c r="B448" s="42">
        <v>445</v>
      </c>
      <c r="C448" s="52"/>
      <c r="D448" s="25"/>
      <c r="E448" s="25"/>
      <c r="F448" s="25"/>
      <c r="G448" s="99"/>
      <c r="H448" s="102"/>
      <c r="I448" s="37"/>
      <c r="J448" s="37"/>
      <c r="K448" s="157"/>
      <c r="L448" s="163">
        <f t="shared" si="32"/>
        <v>0</v>
      </c>
      <c r="M448" s="160" t="str">
        <f t="shared" si="30"/>
        <v>-</v>
      </c>
      <c r="N448" s="103"/>
      <c r="O448" s="94">
        <f t="shared" si="33"/>
        <v>3.1299999999999994</v>
      </c>
      <c r="P448" s="95" t="str">
        <f t="shared" si="31"/>
        <v>0</v>
      </c>
      <c r="Q448" s="96">
        <f t="shared" si="34"/>
        <v>1.5649999999999997</v>
      </c>
      <c r="R448" s="100"/>
      <c r="S448" s="101"/>
      <c r="T448" s="25"/>
      <c r="U448" s="53"/>
    </row>
    <row r="449" spans="2:21">
      <c r="B449" s="42">
        <v>446</v>
      </c>
      <c r="C449" s="52"/>
      <c r="D449" s="25"/>
      <c r="E449" s="25"/>
      <c r="F449" s="25"/>
      <c r="G449" s="99"/>
      <c r="H449" s="102"/>
      <c r="I449" s="37"/>
      <c r="J449" s="37"/>
      <c r="K449" s="157"/>
      <c r="L449" s="163">
        <f t="shared" si="32"/>
        <v>0</v>
      </c>
      <c r="M449" s="160" t="str">
        <f t="shared" si="30"/>
        <v>-</v>
      </c>
      <c r="N449" s="103"/>
      <c r="O449" s="94">
        <f t="shared" si="33"/>
        <v>3.1299999999999994</v>
      </c>
      <c r="P449" s="95" t="str">
        <f t="shared" si="31"/>
        <v>0</v>
      </c>
      <c r="Q449" s="96">
        <f t="shared" si="34"/>
        <v>1.5649999999999997</v>
      </c>
      <c r="R449" s="100"/>
      <c r="S449" s="101"/>
      <c r="T449" s="25"/>
      <c r="U449" s="53"/>
    </row>
    <row r="450" spans="2:21">
      <c r="B450" s="42">
        <v>447</v>
      </c>
      <c r="C450" s="52"/>
      <c r="D450" s="25"/>
      <c r="E450" s="25"/>
      <c r="F450" s="25"/>
      <c r="G450" s="99"/>
      <c r="H450" s="102"/>
      <c r="I450" s="37"/>
      <c r="J450" s="37"/>
      <c r="K450" s="157"/>
      <c r="L450" s="163">
        <f t="shared" si="32"/>
        <v>0</v>
      </c>
      <c r="M450" s="160" t="str">
        <f t="shared" si="30"/>
        <v>-</v>
      </c>
      <c r="N450" s="103"/>
      <c r="O450" s="94">
        <f t="shared" si="33"/>
        <v>3.1299999999999994</v>
      </c>
      <c r="P450" s="95" t="str">
        <f t="shared" si="31"/>
        <v>0</v>
      </c>
      <c r="Q450" s="96">
        <f t="shared" si="34"/>
        <v>1.5649999999999997</v>
      </c>
      <c r="R450" s="100"/>
      <c r="S450" s="101"/>
      <c r="T450" s="25"/>
      <c r="U450" s="53"/>
    </row>
    <row r="451" spans="2:21">
      <c r="B451" s="42">
        <v>448</v>
      </c>
      <c r="C451" s="52"/>
      <c r="D451" s="25"/>
      <c r="E451" s="25"/>
      <c r="F451" s="25"/>
      <c r="G451" s="99"/>
      <c r="H451" s="102"/>
      <c r="I451" s="37"/>
      <c r="J451" s="37"/>
      <c r="K451" s="157"/>
      <c r="L451" s="163">
        <f t="shared" si="32"/>
        <v>0</v>
      </c>
      <c r="M451" s="160" t="str">
        <f t="shared" si="30"/>
        <v>-</v>
      </c>
      <c r="N451" s="103"/>
      <c r="O451" s="94">
        <f t="shared" si="33"/>
        <v>3.1299999999999994</v>
      </c>
      <c r="P451" s="95" t="str">
        <f t="shared" si="31"/>
        <v>0</v>
      </c>
      <c r="Q451" s="96">
        <f t="shared" si="34"/>
        <v>1.5649999999999997</v>
      </c>
      <c r="R451" s="100"/>
      <c r="S451" s="101"/>
      <c r="T451" s="25"/>
      <c r="U451" s="53"/>
    </row>
    <row r="452" spans="2:21">
      <c r="B452" s="42">
        <v>449</v>
      </c>
      <c r="C452" s="52"/>
      <c r="D452" s="25"/>
      <c r="E452" s="25"/>
      <c r="F452" s="25"/>
      <c r="G452" s="99"/>
      <c r="H452" s="102"/>
      <c r="I452" s="37"/>
      <c r="J452" s="37"/>
      <c r="K452" s="157"/>
      <c r="L452" s="163">
        <f t="shared" si="32"/>
        <v>0</v>
      </c>
      <c r="M452" s="160" t="str">
        <f t="shared" ref="M452:M515" si="35">IFERROR((L452/G452)*100,"-")</f>
        <v>-</v>
      </c>
      <c r="N452" s="103"/>
      <c r="O452" s="94">
        <f t="shared" si="33"/>
        <v>3.1299999999999994</v>
      </c>
      <c r="P452" s="95" t="str">
        <f t="shared" ref="P452:P515" si="36">IFERROR(((N452/G452)*100),"0")</f>
        <v>0</v>
      </c>
      <c r="Q452" s="96">
        <f t="shared" si="34"/>
        <v>1.5649999999999997</v>
      </c>
      <c r="R452" s="100"/>
      <c r="S452" s="101"/>
      <c r="T452" s="25"/>
      <c r="U452" s="53"/>
    </row>
    <row r="453" spans="2:21">
      <c r="B453" s="42">
        <v>450</v>
      </c>
      <c r="C453" s="52"/>
      <c r="D453" s="25"/>
      <c r="E453" s="25"/>
      <c r="F453" s="25"/>
      <c r="G453" s="99"/>
      <c r="H453" s="102"/>
      <c r="I453" s="37"/>
      <c r="J453" s="37"/>
      <c r="K453" s="157"/>
      <c r="L453" s="163">
        <f t="shared" ref="L453:L489" si="37">K453+I453</f>
        <v>0</v>
      </c>
      <c r="M453" s="160" t="str">
        <f t="shared" si="35"/>
        <v>-</v>
      </c>
      <c r="N453" s="103"/>
      <c r="O453" s="94">
        <f t="shared" si="33"/>
        <v>3.1299999999999994</v>
      </c>
      <c r="P453" s="95" t="str">
        <f t="shared" si="36"/>
        <v>0</v>
      </c>
      <c r="Q453" s="96">
        <f t="shared" si="34"/>
        <v>1.5649999999999997</v>
      </c>
      <c r="R453" s="100"/>
      <c r="S453" s="101"/>
      <c r="T453" s="25"/>
      <c r="U453" s="53"/>
    </row>
    <row r="454" spans="2:21">
      <c r="B454" s="42">
        <v>451</v>
      </c>
      <c r="C454" s="52"/>
      <c r="D454" s="25"/>
      <c r="E454" s="25"/>
      <c r="F454" s="25"/>
      <c r="G454" s="99"/>
      <c r="H454" s="102"/>
      <c r="I454" s="37"/>
      <c r="J454" s="37"/>
      <c r="K454" s="157"/>
      <c r="L454" s="163">
        <f t="shared" si="37"/>
        <v>0</v>
      </c>
      <c r="M454" s="160" t="str">
        <f t="shared" si="35"/>
        <v>-</v>
      </c>
      <c r="N454" s="103"/>
      <c r="O454" s="94">
        <f t="shared" ref="O454:O517" si="38">N454+O453</f>
        <v>3.1299999999999994</v>
      </c>
      <c r="P454" s="95" t="str">
        <f t="shared" si="36"/>
        <v>0</v>
      </c>
      <c r="Q454" s="96">
        <f t="shared" ref="Q454:Q517" si="39">P454+Q453</f>
        <v>1.5649999999999997</v>
      </c>
      <c r="R454" s="100"/>
      <c r="S454" s="101"/>
      <c r="T454" s="25"/>
      <c r="U454" s="53"/>
    </row>
    <row r="455" spans="2:21">
      <c r="B455" s="42">
        <v>452</v>
      </c>
      <c r="C455" s="52"/>
      <c r="D455" s="25"/>
      <c r="E455" s="25"/>
      <c r="F455" s="25"/>
      <c r="G455" s="99"/>
      <c r="H455" s="102"/>
      <c r="I455" s="37"/>
      <c r="J455" s="37"/>
      <c r="K455" s="157"/>
      <c r="L455" s="163">
        <f t="shared" si="37"/>
        <v>0</v>
      </c>
      <c r="M455" s="160" t="str">
        <f t="shared" si="35"/>
        <v>-</v>
      </c>
      <c r="N455" s="103"/>
      <c r="O455" s="94">
        <f t="shared" si="38"/>
        <v>3.1299999999999994</v>
      </c>
      <c r="P455" s="95" t="str">
        <f t="shared" si="36"/>
        <v>0</v>
      </c>
      <c r="Q455" s="96">
        <f t="shared" si="39"/>
        <v>1.5649999999999997</v>
      </c>
      <c r="R455" s="100"/>
      <c r="S455" s="101"/>
      <c r="T455" s="25"/>
      <c r="U455" s="53"/>
    </row>
    <row r="456" spans="2:21">
      <c r="B456" s="42">
        <v>453</v>
      </c>
      <c r="C456" s="52"/>
      <c r="D456" s="25"/>
      <c r="E456" s="25"/>
      <c r="F456" s="25"/>
      <c r="G456" s="99"/>
      <c r="H456" s="102"/>
      <c r="I456" s="37"/>
      <c r="J456" s="37"/>
      <c r="K456" s="157"/>
      <c r="L456" s="163">
        <f t="shared" si="37"/>
        <v>0</v>
      </c>
      <c r="M456" s="160" t="str">
        <f t="shared" si="35"/>
        <v>-</v>
      </c>
      <c r="N456" s="103"/>
      <c r="O456" s="94">
        <f t="shared" si="38"/>
        <v>3.1299999999999994</v>
      </c>
      <c r="P456" s="95" t="str">
        <f t="shared" si="36"/>
        <v>0</v>
      </c>
      <c r="Q456" s="96">
        <f t="shared" si="39"/>
        <v>1.5649999999999997</v>
      </c>
      <c r="R456" s="100"/>
      <c r="S456" s="101"/>
      <c r="T456" s="25"/>
      <c r="U456" s="53"/>
    </row>
    <row r="457" spans="2:21">
      <c r="B457" s="42">
        <v>454</v>
      </c>
      <c r="C457" s="52"/>
      <c r="D457" s="25"/>
      <c r="E457" s="25"/>
      <c r="F457" s="25"/>
      <c r="G457" s="99"/>
      <c r="H457" s="102"/>
      <c r="I457" s="37"/>
      <c r="J457" s="37"/>
      <c r="K457" s="157"/>
      <c r="L457" s="163">
        <f t="shared" si="37"/>
        <v>0</v>
      </c>
      <c r="M457" s="160" t="str">
        <f t="shared" si="35"/>
        <v>-</v>
      </c>
      <c r="N457" s="103"/>
      <c r="O457" s="94">
        <f t="shared" si="38"/>
        <v>3.1299999999999994</v>
      </c>
      <c r="P457" s="95" t="str">
        <f t="shared" si="36"/>
        <v>0</v>
      </c>
      <c r="Q457" s="96">
        <f t="shared" si="39"/>
        <v>1.5649999999999997</v>
      </c>
      <c r="R457" s="100"/>
      <c r="S457" s="101"/>
      <c r="T457" s="25"/>
      <c r="U457" s="53"/>
    </row>
    <row r="458" spans="2:21">
      <c r="B458" s="42">
        <v>455</v>
      </c>
      <c r="C458" s="52"/>
      <c r="D458" s="25"/>
      <c r="E458" s="25"/>
      <c r="F458" s="25"/>
      <c r="G458" s="99"/>
      <c r="H458" s="102"/>
      <c r="I458" s="37"/>
      <c r="J458" s="37"/>
      <c r="K458" s="157"/>
      <c r="L458" s="163">
        <f t="shared" si="37"/>
        <v>0</v>
      </c>
      <c r="M458" s="160" t="str">
        <f t="shared" si="35"/>
        <v>-</v>
      </c>
      <c r="N458" s="103"/>
      <c r="O458" s="94">
        <f t="shared" si="38"/>
        <v>3.1299999999999994</v>
      </c>
      <c r="P458" s="95" t="str">
        <f t="shared" si="36"/>
        <v>0</v>
      </c>
      <c r="Q458" s="96">
        <f t="shared" si="39"/>
        <v>1.5649999999999997</v>
      </c>
      <c r="R458" s="100"/>
      <c r="S458" s="101"/>
      <c r="T458" s="25"/>
      <c r="U458" s="53"/>
    </row>
    <row r="459" spans="2:21">
      <c r="B459" s="42">
        <v>456</v>
      </c>
      <c r="C459" s="52"/>
      <c r="D459" s="25"/>
      <c r="E459" s="25"/>
      <c r="F459" s="25"/>
      <c r="G459" s="99"/>
      <c r="H459" s="102"/>
      <c r="I459" s="37"/>
      <c r="J459" s="37"/>
      <c r="K459" s="157"/>
      <c r="L459" s="163">
        <f t="shared" si="37"/>
        <v>0</v>
      </c>
      <c r="M459" s="160" t="str">
        <f t="shared" si="35"/>
        <v>-</v>
      </c>
      <c r="N459" s="103"/>
      <c r="O459" s="94">
        <f t="shared" si="38"/>
        <v>3.1299999999999994</v>
      </c>
      <c r="P459" s="95" t="str">
        <f t="shared" si="36"/>
        <v>0</v>
      </c>
      <c r="Q459" s="96">
        <f t="shared" si="39"/>
        <v>1.5649999999999997</v>
      </c>
      <c r="R459" s="100"/>
      <c r="S459" s="101"/>
      <c r="T459" s="25"/>
      <c r="U459" s="53"/>
    </row>
    <row r="460" spans="2:21">
      <c r="B460" s="42">
        <v>457</v>
      </c>
      <c r="C460" s="52"/>
      <c r="D460" s="25"/>
      <c r="E460" s="25"/>
      <c r="F460" s="25"/>
      <c r="G460" s="99"/>
      <c r="H460" s="102"/>
      <c r="I460" s="37"/>
      <c r="J460" s="37"/>
      <c r="K460" s="157"/>
      <c r="L460" s="163">
        <f t="shared" si="37"/>
        <v>0</v>
      </c>
      <c r="M460" s="160" t="str">
        <f t="shared" si="35"/>
        <v>-</v>
      </c>
      <c r="N460" s="103"/>
      <c r="O460" s="94">
        <f t="shared" si="38"/>
        <v>3.1299999999999994</v>
      </c>
      <c r="P460" s="95" t="str">
        <f t="shared" si="36"/>
        <v>0</v>
      </c>
      <c r="Q460" s="96">
        <f t="shared" si="39"/>
        <v>1.5649999999999997</v>
      </c>
      <c r="R460" s="100"/>
      <c r="S460" s="101"/>
      <c r="T460" s="25"/>
      <c r="U460" s="53"/>
    </row>
    <row r="461" spans="2:21">
      <c r="B461" s="42">
        <v>458</v>
      </c>
      <c r="C461" s="52"/>
      <c r="D461" s="25"/>
      <c r="E461" s="25"/>
      <c r="F461" s="25"/>
      <c r="G461" s="99"/>
      <c r="H461" s="102"/>
      <c r="I461" s="37"/>
      <c r="J461" s="37"/>
      <c r="K461" s="157"/>
      <c r="L461" s="163">
        <f t="shared" si="37"/>
        <v>0</v>
      </c>
      <c r="M461" s="160" t="str">
        <f t="shared" si="35"/>
        <v>-</v>
      </c>
      <c r="N461" s="103"/>
      <c r="O461" s="94">
        <f t="shared" si="38"/>
        <v>3.1299999999999994</v>
      </c>
      <c r="P461" s="95" t="str">
        <f t="shared" si="36"/>
        <v>0</v>
      </c>
      <c r="Q461" s="96">
        <f t="shared" si="39"/>
        <v>1.5649999999999997</v>
      </c>
      <c r="R461" s="100"/>
      <c r="S461" s="101"/>
      <c r="T461" s="25"/>
      <c r="U461" s="53"/>
    </row>
    <row r="462" spans="2:21">
      <c r="B462" s="42">
        <v>459</v>
      </c>
      <c r="C462" s="52"/>
      <c r="D462" s="25"/>
      <c r="E462" s="25"/>
      <c r="F462" s="25"/>
      <c r="G462" s="99"/>
      <c r="H462" s="102"/>
      <c r="I462" s="37"/>
      <c r="J462" s="37"/>
      <c r="K462" s="157"/>
      <c r="L462" s="163">
        <f t="shared" si="37"/>
        <v>0</v>
      </c>
      <c r="M462" s="160" t="str">
        <f t="shared" si="35"/>
        <v>-</v>
      </c>
      <c r="N462" s="103"/>
      <c r="O462" s="94">
        <f t="shared" si="38"/>
        <v>3.1299999999999994</v>
      </c>
      <c r="P462" s="95" t="str">
        <f t="shared" si="36"/>
        <v>0</v>
      </c>
      <c r="Q462" s="96">
        <f t="shared" si="39"/>
        <v>1.5649999999999997</v>
      </c>
      <c r="R462" s="100"/>
      <c r="S462" s="101"/>
      <c r="T462" s="25"/>
      <c r="U462" s="53"/>
    </row>
    <row r="463" spans="2:21">
      <c r="B463" s="42">
        <v>460</v>
      </c>
      <c r="C463" s="52"/>
      <c r="D463" s="25"/>
      <c r="E463" s="25"/>
      <c r="F463" s="25"/>
      <c r="G463" s="99"/>
      <c r="H463" s="102"/>
      <c r="I463" s="37"/>
      <c r="J463" s="37"/>
      <c r="K463" s="157"/>
      <c r="L463" s="163">
        <f t="shared" si="37"/>
        <v>0</v>
      </c>
      <c r="M463" s="160" t="str">
        <f t="shared" si="35"/>
        <v>-</v>
      </c>
      <c r="N463" s="103"/>
      <c r="O463" s="94">
        <f t="shared" si="38"/>
        <v>3.1299999999999994</v>
      </c>
      <c r="P463" s="95" t="str">
        <f t="shared" si="36"/>
        <v>0</v>
      </c>
      <c r="Q463" s="96">
        <f t="shared" si="39"/>
        <v>1.5649999999999997</v>
      </c>
      <c r="R463" s="100"/>
      <c r="S463" s="101"/>
      <c r="T463" s="25"/>
      <c r="U463" s="53"/>
    </row>
    <row r="464" spans="2:21">
      <c r="B464" s="42">
        <v>461</v>
      </c>
      <c r="C464" s="52"/>
      <c r="D464" s="25"/>
      <c r="E464" s="25"/>
      <c r="F464" s="25"/>
      <c r="G464" s="99"/>
      <c r="H464" s="102"/>
      <c r="I464" s="37"/>
      <c r="J464" s="37"/>
      <c r="K464" s="157"/>
      <c r="L464" s="163">
        <f t="shared" si="37"/>
        <v>0</v>
      </c>
      <c r="M464" s="160" t="str">
        <f t="shared" si="35"/>
        <v>-</v>
      </c>
      <c r="N464" s="103"/>
      <c r="O464" s="94">
        <f t="shared" si="38"/>
        <v>3.1299999999999994</v>
      </c>
      <c r="P464" s="95" t="str">
        <f t="shared" si="36"/>
        <v>0</v>
      </c>
      <c r="Q464" s="96">
        <f t="shared" si="39"/>
        <v>1.5649999999999997</v>
      </c>
      <c r="R464" s="100"/>
      <c r="S464" s="101"/>
      <c r="T464" s="25"/>
      <c r="U464" s="53"/>
    </row>
    <row r="465" spans="2:21">
      <c r="B465" s="42">
        <v>462</v>
      </c>
      <c r="C465" s="52"/>
      <c r="D465" s="25"/>
      <c r="E465" s="25"/>
      <c r="F465" s="25"/>
      <c r="G465" s="99"/>
      <c r="H465" s="102"/>
      <c r="I465" s="37"/>
      <c r="J465" s="37"/>
      <c r="K465" s="157"/>
      <c r="L465" s="163">
        <f t="shared" si="37"/>
        <v>0</v>
      </c>
      <c r="M465" s="160" t="str">
        <f t="shared" si="35"/>
        <v>-</v>
      </c>
      <c r="N465" s="103"/>
      <c r="O465" s="94">
        <f t="shared" si="38"/>
        <v>3.1299999999999994</v>
      </c>
      <c r="P465" s="95" t="str">
        <f t="shared" si="36"/>
        <v>0</v>
      </c>
      <c r="Q465" s="96">
        <f t="shared" si="39"/>
        <v>1.5649999999999997</v>
      </c>
      <c r="R465" s="100"/>
      <c r="S465" s="101"/>
      <c r="T465" s="25"/>
      <c r="U465" s="53"/>
    </row>
    <row r="466" spans="2:21">
      <c r="B466" s="42">
        <v>463</v>
      </c>
      <c r="C466" s="52"/>
      <c r="D466" s="25"/>
      <c r="E466" s="25"/>
      <c r="F466" s="25"/>
      <c r="G466" s="99"/>
      <c r="H466" s="102"/>
      <c r="I466" s="37"/>
      <c r="J466" s="37"/>
      <c r="K466" s="157"/>
      <c r="L466" s="163">
        <f t="shared" si="37"/>
        <v>0</v>
      </c>
      <c r="M466" s="160" t="str">
        <f t="shared" si="35"/>
        <v>-</v>
      </c>
      <c r="N466" s="103"/>
      <c r="O466" s="94">
        <f t="shared" si="38"/>
        <v>3.1299999999999994</v>
      </c>
      <c r="P466" s="95" t="str">
        <f t="shared" si="36"/>
        <v>0</v>
      </c>
      <c r="Q466" s="96">
        <f t="shared" si="39"/>
        <v>1.5649999999999997</v>
      </c>
      <c r="R466" s="100"/>
      <c r="S466" s="101"/>
      <c r="T466" s="25"/>
      <c r="U466" s="53"/>
    </row>
    <row r="467" spans="2:21">
      <c r="B467" s="42">
        <v>464</v>
      </c>
      <c r="C467" s="52"/>
      <c r="D467" s="25"/>
      <c r="E467" s="25"/>
      <c r="F467" s="25"/>
      <c r="G467" s="99"/>
      <c r="H467" s="102"/>
      <c r="I467" s="37"/>
      <c r="J467" s="37"/>
      <c r="K467" s="157"/>
      <c r="L467" s="163">
        <f t="shared" si="37"/>
        <v>0</v>
      </c>
      <c r="M467" s="160" t="str">
        <f t="shared" si="35"/>
        <v>-</v>
      </c>
      <c r="N467" s="103"/>
      <c r="O467" s="94">
        <f t="shared" si="38"/>
        <v>3.1299999999999994</v>
      </c>
      <c r="P467" s="95" t="str">
        <f t="shared" si="36"/>
        <v>0</v>
      </c>
      <c r="Q467" s="96">
        <f t="shared" si="39"/>
        <v>1.5649999999999997</v>
      </c>
      <c r="R467" s="100"/>
      <c r="S467" s="101"/>
      <c r="T467" s="25"/>
      <c r="U467" s="53"/>
    </row>
    <row r="468" spans="2:21">
      <c r="B468" s="42">
        <v>465</v>
      </c>
      <c r="C468" s="52"/>
      <c r="D468" s="25"/>
      <c r="E468" s="25"/>
      <c r="F468" s="25"/>
      <c r="G468" s="99"/>
      <c r="H468" s="102"/>
      <c r="I468" s="37"/>
      <c r="J468" s="37"/>
      <c r="K468" s="157"/>
      <c r="L468" s="163">
        <f t="shared" si="37"/>
        <v>0</v>
      </c>
      <c r="M468" s="160" t="str">
        <f t="shared" si="35"/>
        <v>-</v>
      </c>
      <c r="N468" s="103"/>
      <c r="O468" s="94">
        <f t="shared" si="38"/>
        <v>3.1299999999999994</v>
      </c>
      <c r="P468" s="95" t="str">
        <f t="shared" si="36"/>
        <v>0</v>
      </c>
      <c r="Q468" s="96">
        <f t="shared" si="39"/>
        <v>1.5649999999999997</v>
      </c>
      <c r="R468" s="100"/>
      <c r="S468" s="101"/>
      <c r="T468" s="25"/>
      <c r="U468" s="53"/>
    </row>
    <row r="469" spans="2:21">
      <c r="B469" s="42">
        <v>466</v>
      </c>
      <c r="C469" s="52"/>
      <c r="D469" s="25"/>
      <c r="E469" s="25"/>
      <c r="F469" s="25"/>
      <c r="G469" s="99"/>
      <c r="H469" s="102"/>
      <c r="I469" s="37"/>
      <c r="J469" s="37"/>
      <c r="K469" s="157"/>
      <c r="L469" s="163">
        <f t="shared" si="37"/>
        <v>0</v>
      </c>
      <c r="M469" s="160" t="str">
        <f t="shared" si="35"/>
        <v>-</v>
      </c>
      <c r="N469" s="103"/>
      <c r="O469" s="94">
        <f t="shared" si="38"/>
        <v>3.1299999999999994</v>
      </c>
      <c r="P469" s="95" t="str">
        <f t="shared" si="36"/>
        <v>0</v>
      </c>
      <c r="Q469" s="96">
        <f t="shared" si="39"/>
        <v>1.5649999999999997</v>
      </c>
      <c r="R469" s="100"/>
      <c r="S469" s="101"/>
      <c r="T469" s="25"/>
      <c r="U469" s="53"/>
    </row>
    <row r="470" spans="2:21">
      <c r="B470" s="42">
        <v>467</v>
      </c>
      <c r="C470" s="52"/>
      <c r="D470" s="25"/>
      <c r="E470" s="25"/>
      <c r="F470" s="25"/>
      <c r="G470" s="99"/>
      <c r="H470" s="102"/>
      <c r="I470" s="37"/>
      <c r="J470" s="37"/>
      <c r="K470" s="157"/>
      <c r="L470" s="163">
        <f t="shared" si="37"/>
        <v>0</v>
      </c>
      <c r="M470" s="160" t="str">
        <f t="shared" si="35"/>
        <v>-</v>
      </c>
      <c r="N470" s="103"/>
      <c r="O470" s="94">
        <f t="shared" si="38"/>
        <v>3.1299999999999994</v>
      </c>
      <c r="P470" s="95" t="str">
        <f t="shared" si="36"/>
        <v>0</v>
      </c>
      <c r="Q470" s="96">
        <f t="shared" si="39"/>
        <v>1.5649999999999997</v>
      </c>
      <c r="R470" s="100"/>
      <c r="S470" s="101"/>
      <c r="T470" s="25"/>
      <c r="U470" s="53"/>
    </row>
    <row r="471" spans="2:21">
      <c r="B471" s="42">
        <v>468</v>
      </c>
      <c r="C471" s="52"/>
      <c r="D471" s="25"/>
      <c r="E471" s="25"/>
      <c r="F471" s="25"/>
      <c r="G471" s="99"/>
      <c r="H471" s="102"/>
      <c r="I471" s="37"/>
      <c r="J471" s="37"/>
      <c r="K471" s="157"/>
      <c r="L471" s="163">
        <f t="shared" si="37"/>
        <v>0</v>
      </c>
      <c r="M471" s="160" t="str">
        <f t="shared" si="35"/>
        <v>-</v>
      </c>
      <c r="N471" s="103"/>
      <c r="O471" s="94">
        <f t="shared" si="38"/>
        <v>3.1299999999999994</v>
      </c>
      <c r="P471" s="95" t="str">
        <f t="shared" si="36"/>
        <v>0</v>
      </c>
      <c r="Q471" s="96">
        <f t="shared" si="39"/>
        <v>1.5649999999999997</v>
      </c>
      <c r="R471" s="100"/>
      <c r="S471" s="101"/>
      <c r="T471" s="25"/>
      <c r="U471" s="53"/>
    </row>
    <row r="472" spans="2:21">
      <c r="B472" s="42">
        <v>469</v>
      </c>
      <c r="C472" s="52"/>
      <c r="D472" s="25"/>
      <c r="E472" s="25"/>
      <c r="F472" s="25"/>
      <c r="G472" s="99"/>
      <c r="H472" s="102"/>
      <c r="I472" s="37"/>
      <c r="J472" s="37"/>
      <c r="K472" s="157"/>
      <c r="L472" s="163">
        <f t="shared" si="37"/>
        <v>0</v>
      </c>
      <c r="M472" s="160" t="str">
        <f t="shared" si="35"/>
        <v>-</v>
      </c>
      <c r="N472" s="103"/>
      <c r="O472" s="94">
        <f t="shared" si="38"/>
        <v>3.1299999999999994</v>
      </c>
      <c r="P472" s="95" t="str">
        <f t="shared" si="36"/>
        <v>0</v>
      </c>
      <c r="Q472" s="96">
        <f t="shared" si="39"/>
        <v>1.5649999999999997</v>
      </c>
      <c r="R472" s="100"/>
      <c r="S472" s="101"/>
      <c r="T472" s="25"/>
      <c r="U472" s="53"/>
    </row>
    <row r="473" spans="2:21">
      <c r="B473" s="42">
        <v>470</v>
      </c>
      <c r="C473" s="52"/>
      <c r="D473" s="25"/>
      <c r="E473" s="25"/>
      <c r="F473" s="25"/>
      <c r="G473" s="99"/>
      <c r="H473" s="102"/>
      <c r="I473" s="37"/>
      <c r="J473" s="37"/>
      <c r="K473" s="157"/>
      <c r="L473" s="163">
        <f t="shared" si="37"/>
        <v>0</v>
      </c>
      <c r="M473" s="160" t="str">
        <f t="shared" si="35"/>
        <v>-</v>
      </c>
      <c r="N473" s="103"/>
      <c r="O473" s="94">
        <f t="shared" si="38"/>
        <v>3.1299999999999994</v>
      </c>
      <c r="P473" s="95" t="str">
        <f t="shared" si="36"/>
        <v>0</v>
      </c>
      <c r="Q473" s="96">
        <f t="shared" si="39"/>
        <v>1.5649999999999997</v>
      </c>
      <c r="R473" s="100"/>
      <c r="S473" s="101"/>
      <c r="T473" s="25"/>
      <c r="U473" s="53"/>
    </row>
    <row r="474" spans="2:21">
      <c r="B474" s="42">
        <v>471</v>
      </c>
      <c r="C474" s="52"/>
      <c r="D474" s="25"/>
      <c r="E474" s="25"/>
      <c r="F474" s="25"/>
      <c r="G474" s="99"/>
      <c r="H474" s="102"/>
      <c r="I474" s="37"/>
      <c r="J474" s="37"/>
      <c r="K474" s="157"/>
      <c r="L474" s="163">
        <f t="shared" si="37"/>
        <v>0</v>
      </c>
      <c r="M474" s="160" t="str">
        <f t="shared" si="35"/>
        <v>-</v>
      </c>
      <c r="N474" s="103"/>
      <c r="O474" s="94">
        <f t="shared" si="38"/>
        <v>3.1299999999999994</v>
      </c>
      <c r="P474" s="95" t="str">
        <f t="shared" si="36"/>
        <v>0</v>
      </c>
      <c r="Q474" s="96">
        <f t="shared" si="39"/>
        <v>1.5649999999999997</v>
      </c>
      <c r="R474" s="100"/>
      <c r="S474" s="101"/>
      <c r="T474" s="25"/>
      <c r="U474" s="53"/>
    </row>
    <row r="475" spans="2:21">
      <c r="B475" s="42">
        <v>472</v>
      </c>
      <c r="C475" s="52"/>
      <c r="D475" s="25"/>
      <c r="E475" s="25"/>
      <c r="F475" s="25"/>
      <c r="G475" s="99"/>
      <c r="H475" s="102"/>
      <c r="I475" s="37"/>
      <c r="J475" s="37"/>
      <c r="K475" s="157"/>
      <c r="L475" s="163">
        <f t="shared" si="37"/>
        <v>0</v>
      </c>
      <c r="M475" s="160" t="str">
        <f t="shared" si="35"/>
        <v>-</v>
      </c>
      <c r="N475" s="103"/>
      <c r="O475" s="94">
        <f t="shared" si="38"/>
        <v>3.1299999999999994</v>
      </c>
      <c r="P475" s="95" t="str">
        <f t="shared" si="36"/>
        <v>0</v>
      </c>
      <c r="Q475" s="96">
        <f t="shared" si="39"/>
        <v>1.5649999999999997</v>
      </c>
      <c r="R475" s="100"/>
      <c r="S475" s="101"/>
      <c r="T475" s="25"/>
      <c r="U475" s="53"/>
    </row>
    <row r="476" spans="2:21">
      <c r="B476" s="42">
        <v>473</v>
      </c>
      <c r="C476" s="52"/>
      <c r="D476" s="25"/>
      <c r="E476" s="25"/>
      <c r="F476" s="25"/>
      <c r="G476" s="99"/>
      <c r="H476" s="102"/>
      <c r="I476" s="37"/>
      <c r="J476" s="37"/>
      <c r="K476" s="157"/>
      <c r="L476" s="163">
        <f t="shared" si="37"/>
        <v>0</v>
      </c>
      <c r="M476" s="160" t="str">
        <f t="shared" si="35"/>
        <v>-</v>
      </c>
      <c r="N476" s="103"/>
      <c r="O476" s="94">
        <f t="shared" si="38"/>
        <v>3.1299999999999994</v>
      </c>
      <c r="P476" s="95" t="str">
        <f t="shared" si="36"/>
        <v>0</v>
      </c>
      <c r="Q476" s="96">
        <f t="shared" si="39"/>
        <v>1.5649999999999997</v>
      </c>
      <c r="R476" s="100"/>
      <c r="S476" s="101"/>
      <c r="T476" s="25"/>
      <c r="U476" s="53"/>
    </row>
    <row r="477" spans="2:21">
      <c r="B477" s="42">
        <v>474</v>
      </c>
      <c r="C477" s="52"/>
      <c r="D477" s="25"/>
      <c r="E477" s="25"/>
      <c r="F477" s="25"/>
      <c r="G477" s="99"/>
      <c r="H477" s="102"/>
      <c r="I477" s="37"/>
      <c r="J477" s="37"/>
      <c r="K477" s="157"/>
      <c r="L477" s="163">
        <f t="shared" si="37"/>
        <v>0</v>
      </c>
      <c r="M477" s="160" t="str">
        <f t="shared" si="35"/>
        <v>-</v>
      </c>
      <c r="N477" s="103"/>
      <c r="O477" s="94">
        <f t="shared" si="38"/>
        <v>3.1299999999999994</v>
      </c>
      <c r="P477" s="95" t="str">
        <f t="shared" si="36"/>
        <v>0</v>
      </c>
      <c r="Q477" s="96">
        <f t="shared" si="39"/>
        <v>1.5649999999999997</v>
      </c>
      <c r="R477" s="100"/>
      <c r="S477" s="101"/>
      <c r="T477" s="25"/>
      <c r="U477" s="53"/>
    </row>
    <row r="478" spans="2:21">
      <c r="B478" s="42">
        <v>475</v>
      </c>
      <c r="C478" s="52"/>
      <c r="D478" s="25"/>
      <c r="E478" s="25"/>
      <c r="F478" s="25"/>
      <c r="G478" s="99"/>
      <c r="H478" s="102"/>
      <c r="I478" s="37"/>
      <c r="J478" s="37"/>
      <c r="K478" s="157"/>
      <c r="L478" s="163">
        <f t="shared" si="37"/>
        <v>0</v>
      </c>
      <c r="M478" s="160" t="str">
        <f t="shared" si="35"/>
        <v>-</v>
      </c>
      <c r="N478" s="103"/>
      <c r="O478" s="94">
        <f t="shared" si="38"/>
        <v>3.1299999999999994</v>
      </c>
      <c r="P478" s="95" t="str">
        <f t="shared" si="36"/>
        <v>0</v>
      </c>
      <c r="Q478" s="96">
        <f t="shared" si="39"/>
        <v>1.5649999999999997</v>
      </c>
      <c r="R478" s="100"/>
      <c r="S478" s="101"/>
      <c r="T478" s="25"/>
      <c r="U478" s="53"/>
    </row>
    <row r="479" spans="2:21">
      <c r="B479" s="42">
        <v>476</v>
      </c>
      <c r="C479" s="52"/>
      <c r="D479" s="25"/>
      <c r="E479" s="25"/>
      <c r="F479" s="25"/>
      <c r="G479" s="99"/>
      <c r="H479" s="102"/>
      <c r="I479" s="37"/>
      <c r="J479" s="37"/>
      <c r="K479" s="157"/>
      <c r="L479" s="163">
        <f t="shared" si="37"/>
        <v>0</v>
      </c>
      <c r="M479" s="160" t="str">
        <f t="shared" si="35"/>
        <v>-</v>
      </c>
      <c r="N479" s="103"/>
      <c r="O479" s="94">
        <f t="shared" si="38"/>
        <v>3.1299999999999994</v>
      </c>
      <c r="P479" s="95" t="str">
        <f t="shared" si="36"/>
        <v>0</v>
      </c>
      <c r="Q479" s="96">
        <f t="shared" si="39"/>
        <v>1.5649999999999997</v>
      </c>
      <c r="R479" s="100"/>
      <c r="S479" s="101"/>
      <c r="T479" s="25"/>
      <c r="U479" s="53"/>
    </row>
    <row r="480" spans="2:21">
      <c r="B480" s="42">
        <v>477</v>
      </c>
      <c r="C480" s="52"/>
      <c r="D480" s="25"/>
      <c r="E480" s="25"/>
      <c r="F480" s="25"/>
      <c r="G480" s="99"/>
      <c r="H480" s="102"/>
      <c r="I480" s="37"/>
      <c r="J480" s="37"/>
      <c r="K480" s="157"/>
      <c r="L480" s="163">
        <f t="shared" si="37"/>
        <v>0</v>
      </c>
      <c r="M480" s="160" t="str">
        <f t="shared" si="35"/>
        <v>-</v>
      </c>
      <c r="N480" s="103"/>
      <c r="O480" s="94">
        <f t="shared" si="38"/>
        <v>3.1299999999999994</v>
      </c>
      <c r="P480" s="95" t="str">
        <f t="shared" si="36"/>
        <v>0</v>
      </c>
      <c r="Q480" s="96">
        <f t="shared" si="39"/>
        <v>1.5649999999999997</v>
      </c>
      <c r="R480" s="100"/>
      <c r="S480" s="101"/>
      <c r="T480" s="25"/>
      <c r="U480" s="53"/>
    </row>
    <row r="481" spans="2:21">
      <c r="B481" s="42">
        <v>478</v>
      </c>
      <c r="C481" s="52"/>
      <c r="D481" s="25"/>
      <c r="E481" s="25"/>
      <c r="F481" s="25"/>
      <c r="G481" s="99"/>
      <c r="H481" s="102"/>
      <c r="I481" s="37"/>
      <c r="J481" s="37"/>
      <c r="K481" s="157"/>
      <c r="L481" s="163">
        <f t="shared" si="37"/>
        <v>0</v>
      </c>
      <c r="M481" s="160" t="str">
        <f t="shared" si="35"/>
        <v>-</v>
      </c>
      <c r="N481" s="103"/>
      <c r="O481" s="94">
        <f t="shared" si="38"/>
        <v>3.1299999999999994</v>
      </c>
      <c r="P481" s="95" t="str">
        <f t="shared" si="36"/>
        <v>0</v>
      </c>
      <c r="Q481" s="96">
        <f t="shared" si="39"/>
        <v>1.5649999999999997</v>
      </c>
      <c r="R481" s="100"/>
      <c r="S481" s="101"/>
      <c r="T481" s="25"/>
      <c r="U481" s="53"/>
    </row>
    <row r="482" spans="2:21">
      <c r="B482" s="42">
        <v>479</v>
      </c>
      <c r="C482" s="52"/>
      <c r="D482" s="25"/>
      <c r="E482" s="25"/>
      <c r="F482" s="25"/>
      <c r="G482" s="99"/>
      <c r="H482" s="102"/>
      <c r="I482" s="37"/>
      <c r="J482" s="37"/>
      <c r="K482" s="157"/>
      <c r="L482" s="163">
        <f t="shared" si="37"/>
        <v>0</v>
      </c>
      <c r="M482" s="160" t="str">
        <f t="shared" si="35"/>
        <v>-</v>
      </c>
      <c r="N482" s="103"/>
      <c r="O482" s="94">
        <f t="shared" si="38"/>
        <v>3.1299999999999994</v>
      </c>
      <c r="P482" s="95" t="str">
        <f t="shared" si="36"/>
        <v>0</v>
      </c>
      <c r="Q482" s="96">
        <f t="shared" si="39"/>
        <v>1.5649999999999997</v>
      </c>
      <c r="R482" s="100"/>
      <c r="S482" s="101"/>
      <c r="T482" s="25"/>
      <c r="U482" s="53"/>
    </row>
    <row r="483" spans="2:21">
      <c r="B483" s="42">
        <v>480</v>
      </c>
      <c r="C483" s="52"/>
      <c r="D483" s="25"/>
      <c r="E483" s="25"/>
      <c r="F483" s="25"/>
      <c r="G483" s="99"/>
      <c r="H483" s="102"/>
      <c r="I483" s="37"/>
      <c r="J483" s="37"/>
      <c r="K483" s="157"/>
      <c r="L483" s="163">
        <f t="shared" si="37"/>
        <v>0</v>
      </c>
      <c r="M483" s="160" t="str">
        <f t="shared" si="35"/>
        <v>-</v>
      </c>
      <c r="N483" s="103"/>
      <c r="O483" s="94">
        <f t="shared" si="38"/>
        <v>3.1299999999999994</v>
      </c>
      <c r="P483" s="95" t="str">
        <f t="shared" si="36"/>
        <v>0</v>
      </c>
      <c r="Q483" s="96">
        <f t="shared" si="39"/>
        <v>1.5649999999999997</v>
      </c>
      <c r="R483" s="100"/>
      <c r="S483" s="101"/>
      <c r="T483" s="25"/>
      <c r="U483" s="53"/>
    </row>
    <row r="484" spans="2:21">
      <c r="B484" s="42">
        <v>481</v>
      </c>
      <c r="C484" s="52"/>
      <c r="D484" s="25"/>
      <c r="E484" s="25"/>
      <c r="F484" s="25"/>
      <c r="G484" s="99"/>
      <c r="H484" s="102"/>
      <c r="I484" s="37"/>
      <c r="J484" s="37"/>
      <c r="K484" s="157"/>
      <c r="L484" s="163">
        <f t="shared" si="37"/>
        <v>0</v>
      </c>
      <c r="M484" s="160" t="str">
        <f t="shared" si="35"/>
        <v>-</v>
      </c>
      <c r="N484" s="103"/>
      <c r="O484" s="94">
        <f t="shared" si="38"/>
        <v>3.1299999999999994</v>
      </c>
      <c r="P484" s="95" t="str">
        <f t="shared" si="36"/>
        <v>0</v>
      </c>
      <c r="Q484" s="96">
        <f t="shared" si="39"/>
        <v>1.5649999999999997</v>
      </c>
      <c r="R484" s="100"/>
      <c r="S484" s="101"/>
      <c r="T484" s="25"/>
      <c r="U484" s="53"/>
    </row>
    <row r="485" spans="2:21">
      <c r="B485" s="42">
        <v>482</v>
      </c>
      <c r="C485" s="52"/>
      <c r="D485" s="25"/>
      <c r="E485" s="25"/>
      <c r="F485" s="25"/>
      <c r="G485" s="99"/>
      <c r="H485" s="102"/>
      <c r="I485" s="37"/>
      <c r="J485" s="37"/>
      <c r="K485" s="157"/>
      <c r="L485" s="163">
        <f t="shared" si="37"/>
        <v>0</v>
      </c>
      <c r="M485" s="160" t="str">
        <f t="shared" si="35"/>
        <v>-</v>
      </c>
      <c r="N485" s="103"/>
      <c r="O485" s="94">
        <f t="shared" si="38"/>
        <v>3.1299999999999994</v>
      </c>
      <c r="P485" s="95" t="str">
        <f t="shared" si="36"/>
        <v>0</v>
      </c>
      <c r="Q485" s="96">
        <f t="shared" si="39"/>
        <v>1.5649999999999997</v>
      </c>
      <c r="R485" s="100"/>
      <c r="S485" s="101"/>
      <c r="T485" s="25"/>
      <c r="U485" s="53"/>
    </row>
    <row r="486" spans="2:21">
      <c r="B486" s="42">
        <v>483</v>
      </c>
      <c r="C486" s="52"/>
      <c r="D486" s="25"/>
      <c r="E486" s="25"/>
      <c r="F486" s="25"/>
      <c r="G486" s="99"/>
      <c r="H486" s="102"/>
      <c r="I486" s="37"/>
      <c r="J486" s="37"/>
      <c r="K486" s="157"/>
      <c r="L486" s="163">
        <f t="shared" si="37"/>
        <v>0</v>
      </c>
      <c r="M486" s="160" t="str">
        <f t="shared" si="35"/>
        <v>-</v>
      </c>
      <c r="N486" s="103"/>
      <c r="O486" s="94">
        <f t="shared" si="38"/>
        <v>3.1299999999999994</v>
      </c>
      <c r="P486" s="95" t="str">
        <f t="shared" si="36"/>
        <v>0</v>
      </c>
      <c r="Q486" s="96">
        <f t="shared" si="39"/>
        <v>1.5649999999999997</v>
      </c>
      <c r="R486" s="100"/>
      <c r="S486" s="101"/>
      <c r="T486" s="25"/>
      <c r="U486" s="53"/>
    </row>
    <row r="487" spans="2:21">
      <c r="B487" s="42">
        <v>484</v>
      </c>
      <c r="C487" s="52"/>
      <c r="D487" s="25"/>
      <c r="E487" s="25"/>
      <c r="F487" s="25"/>
      <c r="G487" s="99"/>
      <c r="H487" s="102"/>
      <c r="I487" s="37"/>
      <c r="J487" s="37"/>
      <c r="K487" s="157"/>
      <c r="L487" s="163">
        <f t="shared" si="37"/>
        <v>0</v>
      </c>
      <c r="M487" s="160" t="str">
        <f t="shared" si="35"/>
        <v>-</v>
      </c>
      <c r="N487" s="103"/>
      <c r="O487" s="94">
        <f t="shared" si="38"/>
        <v>3.1299999999999994</v>
      </c>
      <c r="P487" s="95" t="str">
        <f t="shared" si="36"/>
        <v>0</v>
      </c>
      <c r="Q487" s="96">
        <f t="shared" si="39"/>
        <v>1.5649999999999997</v>
      </c>
      <c r="R487" s="100"/>
      <c r="S487" s="101"/>
      <c r="T487" s="25"/>
      <c r="U487" s="53"/>
    </row>
    <row r="488" spans="2:21">
      <c r="B488" s="42">
        <v>485</v>
      </c>
      <c r="C488" s="52"/>
      <c r="D488" s="25"/>
      <c r="E488" s="25"/>
      <c r="F488" s="25"/>
      <c r="G488" s="99"/>
      <c r="H488" s="102"/>
      <c r="I488" s="37"/>
      <c r="J488" s="37"/>
      <c r="K488" s="157"/>
      <c r="L488" s="163">
        <f t="shared" si="37"/>
        <v>0</v>
      </c>
      <c r="M488" s="160" t="str">
        <f t="shared" si="35"/>
        <v>-</v>
      </c>
      <c r="N488" s="103"/>
      <c r="O488" s="94">
        <f t="shared" si="38"/>
        <v>3.1299999999999994</v>
      </c>
      <c r="P488" s="95" t="str">
        <f t="shared" si="36"/>
        <v>0</v>
      </c>
      <c r="Q488" s="96">
        <f t="shared" si="39"/>
        <v>1.5649999999999997</v>
      </c>
      <c r="R488" s="100"/>
      <c r="S488" s="101"/>
      <c r="T488" s="25"/>
      <c r="U488" s="53"/>
    </row>
    <row r="489" spans="2:21" ht="15" thickBot="1">
      <c r="B489" s="42">
        <v>486</v>
      </c>
      <c r="C489" s="52"/>
      <c r="D489" s="25"/>
      <c r="E489" s="25"/>
      <c r="F489" s="25"/>
      <c r="G489" s="99"/>
      <c r="H489" s="102"/>
      <c r="I489" s="37"/>
      <c r="J489" s="37"/>
      <c r="K489" s="157"/>
      <c r="L489" s="164">
        <f t="shared" si="37"/>
        <v>0</v>
      </c>
      <c r="M489" s="160" t="str">
        <f t="shared" si="35"/>
        <v>-</v>
      </c>
      <c r="N489" s="103"/>
      <c r="O489" s="94">
        <f t="shared" si="38"/>
        <v>3.1299999999999994</v>
      </c>
      <c r="P489" s="95" t="str">
        <f t="shared" si="36"/>
        <v>0</v>
      </c>
      <c r="Q489" s="96">
        <f t="shared" si="39"/>
        <v>1.5649999999999997</v>
      </c>
      <c r="R489" s="100"/>
      <c r="S489" s="101"/>
      <c r="T489" s="25"/>
      <c r="U489" s="53"/>
    </row>
    <row r="490" spans="2:21">
      <c r="B490" s="42">
        <v>487</v>
      </c>
      <c r="C490" s="52"/>
      <c r="D490" s="25"/>
      <c r="E490" s="25"/>
      <c r="F490" s="25"/>
      <c r="G490" s="99"/>
      <c r="H490" s="102"/>
      <c r="I490" s="37"/>
      <c r="J490" s="37"/>
      <c r="K490" s="37"/>
      <c r="L490" s="161"/>
      <c r="M490" s="92" t="str">
        <f t="shared" si="35"/>
        <v>-</v>
      </c>
      <c r="N490" s="103"/>
      <c r="O490" s="94">
        <f t="shared" si="38"/>
        <v>3.1299999999999994</v>
      </c>
      <c r="P490" s="95" t="str">
        <f t="shared" si="36"/>
        <v>0</v>
      </c>
      <c r="Q490" s="96">
        <f t="shared" si="39"/>
        <v>1.5649999999999997</v>
      </c>
      <c r="R490" s="100"/>
      <c r="S490" s="101"/>
      <c r="T490" s="25"/>
      <c r="U490" s="53"/>
    </row>
    <row r="491" spans="2:21">
      <c r="B491" s="42">
        <v>488</v>
      </c>
      <c r="C491" s="52"/>
      <c r="D491" s="25"/>
      <c r="E491" s="25"/>
      <c r="F491" s="25"/>
      <c r="G491" s="99"/>
      <c r="H491" s="102"/>
      <c r="I491" s="37"/>
      <c r="J491" s="37"/>
      <c r="K491" s="37"/>
      <c r="L491" s="104"/>
      <c r="M491" s="92" t="str">
        <f t="shared" si="35"/>
        <v>-</v>
      </c>
      <c r="N491" s="103"/>
      <c r="O491" s="94">
        <f t="shared" si="38"/>
        <v>3.1299999999999994</v>
      </c>
      <c r="P491" s="95" t="str">
        <f t="shared" si="36"/>
        <v>0</v>
      </c>
      <c r="Q491" s="96">
        <f t="shared" si="39"/>
        <v>1.5649999999999997</v>
      </c>
      <c r="R491" s="100"/>
      <c r="S491" s="101"/>
      <c r="T491" s="25"/>
      <c r="U491" s="53"/>
    </row>
    <row r="492" spans="2:21">
      <c r="B492" s="42">
        <v>489</v>
      </c>
      <c r="C492" s="52"/>
      <c r="D492" s="25"/>
      <c r="E492" s="25"/>
      <c r="F492" s="25"/>
      <c r="G492" s="99"/>
      <c r="H492" s="102"/>
      <c r="I492" s="37"/>
      <c r="J492" s="37"/>
      <c r="K492" s="37"/>
      <c r="L492" s="104"/>
      <c r="M492" s="92" t="str">
        <f t="shared" si="35"/>
        <v>-</v>
      </c>
      <c r="N492" s="103"/>
      <c r="O492" s="94">
        <f t="shared" si="38"/>
        <v>3.1299999999999994</v>
      </c>
      <c r="P492" s="95" t="str">
        <f t="shared" si="36"/>
        <v>0</v>
      </c>
      <c r="Q492" s="96">
        <f t="shared" si="39"/>
        <v>1.5649999999999997</v>
      </c>
      <c r="R492" s="100"/>
      <c r="S492" s="101"/>
      <c r="T492" s="25"/>
      <c r="U492" s="53"/>
    </row>
    <row r="493" spans="2:21">
      <c r="B493" s="42">
        <v>490</v>
      </c>
      <c r="C493" s="52"/>
      <c r="D493" s="25"/>
      <c r="E493" s="25"/>
      <c r="F493" s="25"/>
      <c r="G493" s="99"/>
      <c r="H493" s="102"/>
      <c r="I493" s="37"/>
      <c r="J493" s="37"/>
      <c r="K493" s="37"/>
      <c r="L493" s="104"/>
      <c r="M493" s="92" t="str">
        <f t="shared" si="35"/>
        <v>-</v>
      </c>
      <c r="N493" s="103"/>
      <c r="O493" s="94">
        <f t="shared" si="38"/>
        <v>3.1299999999999994</v>
      </c>
      <c r="P493" s="95" t="str">
        <f t="shared" si="36"/>
        <v>0</v>
      </c>
      <c r="Q493" s="96">
        <f t="shared" si="39"/>
        <v>1.5649999999999997</v>
      </c>
      <c r="R493" s="100"/>
      <c r="S493" s="101"/>
      <c r="T493" s="25"/>
      <c r="U493" s="53"/>
    </row>
    <row r="494" spans="2:21">
      <c r="B494" s="42">
        <v>491</v>
      </c>
      <c r="C494" s="52"/>
      <c r="D494" s="25"/>
      <c r="E494" s="25"/>
      <c r="F494" s="25"/>
      <c r="G494" s="99"/>
      <c r="H494" s="102"/>
      <c r="I494" s="37"/>
      <c r="J494" s="37"/>
      <c r="K494" s="37"/>
      <c r="L494" s="104"/>
      <c r="M494" s="92" t="str">
        <f t="shared" si="35"/>
        <v>-</v>
      </c>
      <c r="N494" s="103"/>
      <c r="O494" s="94">
        <f t="shared" si="38"/>
        <v>3.1299999999999994</v>
      </c>
      <c r="P494" s="95" t="str">
        <f t="shared" si="36"/>
        <v>0</v>
      </c>
      <c r="Q494" s="96">
        <f t="shared" si="39"/>
        <v>1.5649999999999997</v>
      </c>
      <c r="R494" s="100"/>
      <c r="S494" s="101"/>
      <c r="T494" s="25"/>
      <c r="U494" s="53"/>
    </row>
    <row r="495" spans="2:21">
      <c r="B495" s="42">
        <v>492</v>
      </c>
      <c r="C495" s="52"/>
      <c r="D495" s="25"/>
      <c r="E495" s="25"/>
      <c r="F495" s="25"/>
      <c r="G495" s="99"/>
      <c r="H495" s="102"/>
      <c r="I495" s="37"/>
      <c r="J495" s="37"/>
      <c r="K495" s="37"/>
      <c r="L495" s="104"/>
      <c r="M495" s="92" t="str">
        <f t="shared" si="35"/>
        <v>-</v>
      </c>
      <c r="N495" s="103"/>
      <c r="O495" s="94">
        <f t="shared" si="38"/>
        <v>3.1299999999999994</v>
      </c>
      <c r="P495" s="95" t="str">
        <f t="shared" si="36"/>
        <v>0</v>
      </c>
      <c r="Q495" s="96">
        <f t="shared" si="39"/>
        <v>1.5649999999999997</v>
      </c>
      <c r="R495" s="100"/>
      <c r="S495" s="101"/>
      <c r="T495" s="25"/>
      <c r="U495" s="53"/>
    </row>
    <row r="496" spans="2:21">
      <c r="B496" s="42">
        <v>493</v>
      </c>
      <c r="C496" s="52"/>
      <c r="D496" s="25"/>
      <c r="E496" s="25"/>
      <c r="F496" s="25"/>
      <c r="G496" s="99"/>
      <c r="H496" s="102"/>
      <c r="I496" s="37"/>
      <c r="J496" s="37"/>
      <c r="K496" s="37"/>
      <c r="L496" s="104"/>
      <c r="M496" s="92" t="str">
        <f t="shared" si="35"/>
        <v>-</v>
      </c>
      <c r="N496" s="103"/>
      <c r="O496" s="94">
        <f t="shared" si="38"/>
        <v>3.1299999999999994</v>
      </c>
      <c r="P496" s="95" t="str">
        <f t="shared" si="36"/>
        <v>0</v>
      </c>
      <c r="Q496" s="96">
        <f t="shared" si="39"/>
        <v>1.5649999999999997</v>
      </c>
      <c r="R496" s="100"/>
      <c r="S496" s="101"/>
      <c r="T496" s="25"/>
      <c r="U496" s="53"/>
    </row>
    <row r="497" spans="2:21">
      <c r="B497" s="42">
        <v>494</v>
      </c>
      <c r="C497" s="52"/>
      <c r="D497" s="25"/>
      <c r="E497" s="25"/>
      <c r="F497" s="25"/>
      <c r="G497" s="99"/>
      <c r="H497" s="102"/>
      <c r="I497" s="37"/>
      <c r="J497" s="37"/>
      <c r="K497" s="37"/>
      <c r="L497" s="104"/>
      <c r="M497" s="92" t="str">
        <f t="shared" si="35"/>
        <v>-</v>
      </c>
      <c r="N497" s="103"/>
      <c r="O497" s="94">
        <f t="shared" si="38"/>
        <v>3.1299999999999994</v>
      </c>
      <c r="P497" s="95" t="str">
        <f t="shared" si="36"/>
        <v>0</v>
      </c>
      <c r="Q497" s="96">
        <f t="shared" si="39"/>
        <v>1.5649999999999997</v>
      </c>
      <c r="R497" s="100"/>
      <c r="S497" s="101"/>
      <c r="T497" s="25"/>
      <c r="U497" s="53"/>
    </row>
    <row r="498" spans="2:21">
      <c r="B498" s="42">
        <v>495</v>
      </c>
      <c r="C498" s="52"/>
      <c r="D498" s="25"/>
      <c r="E498" s="25"/>
      <c r="F498" s="25"/>
      <c r="G498" s="99"/>
      <c r="H498" s="102"/>
      <c r="I498" s="37"/>
      <c r="J498" s="37"/>
      <c r="K498" s="37"/>
      <c r="L498" s="104"/>
      <c r="M498" s="92" t="str">
        <f t="shared" si="35"/>
        <v>-</v>
      </c>
      <c r="N498" s="103"/>
      <c r="O498" s="94">
        <f t="shared" si="38"/>
        <v>3.1299999999999994</v>
      </c>
      <c r="P498" s="95" t="str">
        <f t="shared" si="36"/>
        <v>0</v>
      </c>
      <c r="Q498" s="96">
        <f t="shared" si="39"/>
        <v>1.5649999999999997</v>
      </c>
      <c r="R498" s="100"/>
      <c r="S498" s="101"/>
      <c r="T498" s="25"/>
      <c r="U498" s="53"/>
    </row>
    <row r="499" spans="2:21">
      <c r="B499" s="42">
        <v>496</v>
      </c>
      <c r="C499" s="52"/>
      <c r="D499" s="25"/>
      <c r="E499" s="25"/>
      <c r="F499" s="25"/>
      <c r="G499" s="99"/>
      <c r="H499" s="102"/>
      <c r="I499" s="37"/>
      <c r="J499" s="37"/>
      <c r="K499" s="37"/>
      <c r="L499" s="104"/>
      <c r="M499" s="92" t="str">
        <f t="shared" si="35"/>
        <v>-</v>
      </c>
      <c r="N499" s="103"/>
      <c r="O499" s="94">
        <f t="shared" si="38"/>
        <v>3.1299999999999994</v>
      </c>
      <c r="P499" s="95" t="str">
        <f t="shared" si="36"/>
        <v>0</v>
      </c>
      <c r="Q499" s="96">
        <f t="shared" si="39"/>
        <v>1.5649999999999997</v>
      </c>
      <c r="R499" s="100"/>
      <c r="S499" s="101"/>
      <c r="T499" s="25"/>
      <c r="U499" s="53"/>
    </row>
    <row r="500" spans="2:21">
      <c r="B500" s="42">
        <v>497</v>
      </c>
      <c r="C500" s="52"/>
      <c r="D500" s="25"/>
      <c r="E500" s="25"/>
      <c r="F500" s="25"/>
      <c r="G500" s="99"/>
      <c r="H500" s="102"/>
      <c r="I500" s="37"/>
      <c r="J500" s="37"/>
      <c r="K500" s="37"/>
      <c r="L500" s="104"/>
      <c r="M500" s="92" t="str">
        <f t="shared" si="35"/>
        <v>-</v>
      </c>
      <c r="N500" s="103"/>
      <c r="O500" s="94">
        <f t="shared" si="38"/>
        <v>3.1299999999999994</v>
      </c>
      <c r="P500" s="95" t="str">
        <f t="shared" si="36"/>
        <v>0</v>
      </c>
      <c r="Q500" s="96">
        <f t="shared" si="39"/>
        <v>1.5649999999999997</v>
      </c>
      <c r="R500" s="100"/>
      <c r="S500" s="101"/>
      <c r="T500" s="25"/>
      <c r="U500" s="53"/>
    </row>
    <row r="501" spans="2:21">
      <c r="B501" s="42">
        <v>498</v>
      </c>
      <c r="C501" s="52"/>
      <c r="D501" s="25"/>
      <c r="E501" s="25"/>
      <c r="F501" s="25"/>
      <c r="G501" s="99"/>
      <c r="H501" s="102"/>
      <c r="I501" s="37"/>
      <c r="J501" s="37"/>
      <c r="K501" s="37"/>
      <c r="L501" s="104"/>
      <c r="M501" s="92" t="str">
        <f t="shared" si="35"/>
        <v>-</v>
      </c>
      <c r="N501" s="103"/>
      <c r="O501" s="94">
        <f t="shared" si="38"/>
        <v>3.1299999999999994</v>
      </c>
      <c r="P501" s="95" t="str">
        <f t="shared" si="36"/>
        <v>0</v>
      </c>
      <c r="Q501" s="96">
        <f t="shared" si="39"/>
        <v>1.5649999999999997</v>
      </c>
      <c r="R501" s="100"/>
      <c r="S501" s="101"/>
      <c r="T501" s="25"/>
      <c r="U501" s="53"/>
    </row>
    <row r="502" spans="2:21">
      <c r="B502" s="42">
        <v>499</v>
      </c>
      <c r="C502" s="52"/>
      <c r="D502" s="25"/>
      <c r="E502" s="25"/>
      <c r="F502" s="25"/>
      <c r="G502" s="99"/>
      <c r="H502" s="102"/>
      <c r="I502" s="37"/>
      <c r="J502" s="37"/>
      <c r="K502" s="37"/>
      <c r="L502" s="104"/>
      <c r="M502" s="92" t="str">
        <f t="shared" si="35"/>
        <v>-</v>
      </c>
      <c r="N502" s="103"/>
      <c r="O502" s="94">
        <f t="shared" si="38"/>
        <v>3.1299999999999994</v>
      </c>
      <c r="P502" s="95" t="str">
        <f t="shared" si="36"/>
        <v>0</v>
      </c>
      <c r="Q502" s="96">
        <f t="shared" si="39"/>
        <v>1.5649999999999997</v>
      </c>
      <c r="R502" s="100"/>
      <c r="S502" s="101"/>
      <c r="T502" s="25"/>
      <c r="U502" s="53"/>
    </row>
    <row r="503" spans="2:21">
      <c r="B503" s="42">
        <v>500</v>
      </c>
      <c r="C503" s="52"/>
      <c r="D503" s="25"/>
      <c r="E503" s="25"/>
      <c r="F503" s="25"/>
      <c r="G503" s="99"/>
      <c r="H503" s="102"/>
      <c r="I503" s="37"/>
      <c r="J503" s="37"/>
      <c r="K503" s="37"/>
      <c r="L503" s="104"/>
      <c r="M503" s="92" t="str">
        <f t="shared" si="35"/>
        <v>-</v>
      </c>
      <c r="N503" s="103"/>
      <c r="O503" s="94">
        <f t="shared" si="38"/>
        <v>3.1299999999999994</v>
      </c>
      <c r="P503" s="95" t="str">
        <f t="shared" si="36"/>
        <v>0</v>
      </c>
      <c r="Q503" s="96">
        <f t="shared" si="39"/>
        <v>1.5649999999999997</v>
      </c>
      <c r="R503" s="100"/>
      <c r="S503" s="101"/>
      <c r="T503" s="25"/>
      <c r="U503" s="53"/>
    </row>
    <row r="504" spans="2:21">
      <c r="B504" s="42">
        <v>501</v>
      </c>
      <c r="C504" s="52"/>
      <c r="D504" s="25"/>
      <c r="E504" s="25"/>
      <c r="F504" s="25"/>
      <c r="G504" s="99"/>
      <c r="H504" s="102"/>
      <c r="I504" s="37"/>
      <c r="J504" s="37"/>
      <c r="K504" s="37"/>
      <c r="L504" s="104"/>
      <c r="M504" s="92" t="str">
        <f t="shared" si="35"/>
        <v>-</v>
      </c>
      <c r="N504" s="103"/>
      <c r="O504" s="94">
        <f t="shared" si="38"/>
        <v>3.1299999999999994</v>
      </c>
      <c r="P504" s="95" t="str">
        <f t="shared" si="36"/>
        <v>0</v>
      </c>
      <c r="Q504" s="96">
        <f t="shared" si="39"/>
        <v>1.5649999999999997</v>
      </c>
      <c r="R504" s="100"/>
      <c r="S504" s="101"/>
      <c r="T504" s="25"/>
      <c r="U504" s="53"/>
    </row>
    <row r="505" spans="2:21">
      <c r="B505" s="42">
        <v>502</v>
      </c>
      <c r="C505" s="52"/>
      <c r="D505" s="25"/>
      <c r="E505" s="25"/>
      <c r="F505" s="25"/>
      <c r="G505" s="99"/>
      <c r="H505" s="102"/>
      <c r="I505" s="37"/>
      <c r="J505" s="37"/>
      <c r="K505" s="37"/>
      <c r="L505" s="104"/>
      <c r="M505" s="92" t="str">
        <f t="shared" si="35"/>
        <v>-</v>
      </c>
      <c r="N505" s="103"/>
      <c r="O505" s="94">
        <f t="shared" si="38"/>
        <v>3.1299999999999994</v>
      </c>
      <c r="P505" s="95" t="str">
        <f t="shared" si="36"/>
        <v>0</v>
      </c>
      <c r="Q505" s="96">
        <f t="shared" si="39"/>
        <v>1.5649999999999997</v>
      </c>
      <c r="R505" s="100"/>
      <c r="S505" s="101"/>
      <c r="T505" s="25"/>
      <c r="U505" s="53"/>
    </row>
    <row r="506" spans="2:21">
      <c r="B506" s="42">
        <v>503</v>
      </c>
      <c r="C506" s="52"/>
      <c r="D506" s="25"/>
      <c r="E506" s="25"/>
      <c r="F506" s="25"/>
      <c r="G506" s="99"/>
      <c r="H506" s="102"/>
      <c r="I506" s="37"/>
      <c r="J506" s="37"/>
      <c r="K506" s="37"/>
      <c r="L506" s="104"/>
      <c r="M506" s="92" t="str">
        <f t="shared" si="35"/>
        <v>-</v>
      </c>
      <c r="N506" s="103"/>
      <c r="O506" s="94">
        <f t="shared" si="38"/>
        <v>3.1299999999999994</v>
      </c>
      <c r="P506" s="95" t="str">
        <f t="shared" si="36"/>
        <v>0</v>
      </c>
      <c r="Q506" s="96">
        <f t="shared" si="39"/>
        <v>1.5649999999999997</v>
      </c>
      <c r="R506" s="100"/>
      <c r="S506" s="101"/>
      <c r="T506" s="25"/>
      <c r="U506" s="53"/>
    </row>
    <row r="507" spans="2:21">
      <c r="B507" s="42">
        <v>504</v>
      </c>
      <c r="C507" s="52"/>
      <c r="D507" s="25"/>
      <c r="E507" s="25"/>
      <c r="F507" s="25"/>
      <c r="G507" s="99"/>
      <c r="H507" s="102"/>
      <c r="I507" s="37"/>
      <c r="J507" s="37"/>
      <c r="K507" s="37"/>
      <c r="L507" s="104"/>
      <c r="M507" s="92" t="str">
        <f t="shared" si="35"/>
        <v>-</v>
      </c>
      <c r="N507" s="103"/>
      <c r="O507" s="94">
        <f t="shared" si="38"/>
        <v>3.1299999999999994</v>
      </c>
      <c r="P507" s="95" t="str">
        <f t="shared" si="36"/>
        <v>0</v>
      </c>
      <c r="Q507" s="96">
        <f t="shared" si="39"/>
        <v>1.5649999999999997</v>
      </c>
      <c r="R507" s="100"/>
      <c r="S507" s="101"/>
      <c r="T507" s="25"/>
      <c r="U507" s="53"/>
    </row>
    <row r="508" spans="2:21">
      <c r="B508" s="42">
        <v>505</v>
      </c>
      <c r="C508" s="52"/>
      <c r="D508" s="25"/>
      <c r="E508" s="25"/>
      <c r="F508" s="25"/>
      <c r="G508" s="99"/>
      <c r="H508" s="102"/>
      <c r="I508" s="37"/>
      <c r="J508" s="37"/>
      <c r="K508" s="37"/>
      <c r="L508" s="104"/>
      <c r="M508" s="92" t="str">
        <f t="shared" si="35"/>
        <v>-</v>
      </c>
      <c r="N508" s="103"/>
      <c r="O508" s="94">
        <f t="shared" si="38"/>
        <v>3.1299999999999994</v>
      </c>
      <c r="P508" s="95" t="str">
        <f t="shared" si="36"/>
        <v>0</v>
      </c>
      <c r="Q508" s="96">
        <f t="shared" si="39"/>
        <v>1.5649999999999997</v>
      </c>
      <c r="R508" s="100"/>
      <c r="S508" s="101"/>
      <c r="T508" s="25"/>
      <c r="U508" s="53"/>
    </row>
    <row r="509" spans="2:21">
      <c r="B509" s="42">
        <v>506</v>
      </c>
      <c r="C509" s="52"/>
      <c r="D509" s="25"/>
      <c r="E509" s="25"/>
      <c r="F509" s="25"/>
      <c r="G509" s="99"/>
      <c r="H509" s="102"/>
      <c r="I509" s="37"/>
      <c r="J509" s="37"/>
      <c r="K509" s="37"/>
      <c r="L509" s="104"/>
      <c r="M509" s="92" t="str">
        <f t="shared" si="35"/>
        <v>-</v>
      </c>
      <c r="N509" s="103"/>
      <c r="O509" s="94">
        <f t="shared" si="38"/>
        <v>3.1299999999999994</v>
      </c>
      <c r="P509" s="95" t="str">
        <f t="shared" si="36"/>
        <v>0</v>
      </c>
      <c r="Q509" s="96">
        <f t="shared" si="39"/>
        <v>1.5649999999999997</v>
      </c>
      <c r="R509" s="100"/>
      <c r="S509" s="101"/>
      <c r="T509" s="25"/>
      <c r="U509" s="53"/>
    </row>
    <row r="510" spans="2:21">
      <c r="B510" s="42">
        <v>507</v>
      </c>
      <c r="C510" s="52"/>
      <c r="D510" s="25"/>
      <c r="E510" s="25"/>
      <c r="F510" s="25"/>
      <c r="G510" s="99"/>
      <c r="H510" s="102"/>
      <c r="I510" s="37"/>
      <c r="J510" s="37"/>
      <c r="K510" s="37"/>
      <c r="L510" s="104"/>
      <c r="M510" s="92" t="str">
        <f t="shared" si="35"/>
        <v>-</v>
      </c>
      <c r="N510" s="103"/>
      <c r="O510" s="94">
        <f t="shared" si="38"/>
        <v>3.1299999999999994</v>
      </c>
      <c r="P510" s="95" t="str">
        <f t="shared" si="36"/>
        <v>0</v>
      </c>
      <c r="Q510" s="96">
        <f t="shared" si="39"/>
        <v>1.5649999999999997</v>
      </c>
      <c r="R510" s="100"/>
      <c r="S510" s="101"/>
      <c r="T510" s="25"/>
      <c r="U510" s="53"/>
    </row>
    <row r="511" spans="2:21">
      <c r="B511" s="42">
        <v>508</v>
      </c>
      <c r="C511" s="52"/>
      <c r="D511" s="25"/>
      <c r="E511" s="25"/>
      <c r="F511" s="25"/>
      <c r="G511" s="99"/>
      <c r="H511" s="102"/>
      <c r="I511" s="37"/>
      <c r="J511" s="37"/>
      <c r="K511" s="37"/>
      <c r="L511" s="104"/>
      <c r="M511" s="92" t="str">
        <f t="shared" si="35"/>
        <v>-</v>
      </c>
      <c r="N511" s="103"/>
      <c r="O511" s="94">
        <f t="shared" si="38"/>
        <v>3.1299999999999994</v>
      </c>
      <c r="P511" s="95" t="str">
        <f t="shared" si="36"/>
        <v>0</v>
      </c>
      <c r="Q511" s="96">
        <f t="shared" si="39"/>
        <v>1.5649999999999997</v>
      </c>
      <c r="R511" s="100"/>
      <c r="S511" s="101"/>
      <c r="T511" s="25"/>
      <c r="U511" s="53"/>
    </row>
    <row r="512" spans="2:21">
      <c r="B512" s="42">
        <v>509</v>
      </c>
      <c r="C512" s="52"/>
      <c r="D512" s="25"/>
      <c r="E512" s="25"/>
      <c r="F512" s="25"/>
      <c r="G512" s="99"/>
      <c r="H512" s="102"/>
      <c r="I512" s="37"/>
      <c r="J512" s="37"/>
      <c r="K512" s="37"/>
      <c r="L512" s="104"/>
      <c r="M512" s="92" t="str">
        <f t="shared" si="35"/>
        <v>-</v>
      </c>
      <c r="N512" s="103"/>
      <c r="O512" s="94">
        <f t="shared" si="38"/>
        <v>3.1299999999999994</v>
      </c>
      <c r="P512" s="95" t="str">
        <f t="shared" si="36"/>
        <v>0</v>
      </c>
      <c r="Q512" s="96">
        <f t="shared" si="39"/>
        <v>1.5649999999999997</v>
      </c>
      <c r="R512" s="100"/>
      <c r="S512" s="101"/>
      <c r="T512" s="25"/>
      <c r="U512" s="53"/>
    </row>
    <row r="513" spans="2:21">
      <c r="B513" s="42">
        <v>510</v>
      </c>
      <c r="C513" s="52"/>
      <c r="D513" s="25"/>
      <c r="E513" s="25"/>
      <c r="F513" s="25"/>
      <c r="G513" s="99"/>
      <c r="H513" s="102"/>
      <c r="I513" s="37"/>
      <c r="J513" s="37"/>
      <c r="K513" s="37"/>
      <c r="L513" s="104"/>
      <c r="M513" s="92" t="str">
        <f t="shared" si="35"/>
        <v>-</v>
      </c>
      <c r="N513" s="103"/>
      <c r="O513" s="94">
        <f t="shared" si="38"/>
        <v>3.1299999999999994</v>
      </c>
      <c r="P513" s="95" t="str">
        <f t="shared" si="36"/>
        <v>0</v>
      </c>
      <c r="Q513" s="96">
        <f t="shared" si="39"/>
        <v>1.5649999999999997</v>
      </c>
      <c r="R513" s="100"/>
      <c r="S513" s="101"/>
      <c r="T513" s="25"/>
      <c r="U513" s="53"/>
    </row>
    <row r="514" spans="2:21">
      <c r="B514" s="42">
        <v>511</v>
      </c>
      <c r="C514" s="52"/>
      <c r="D514" s="25"/>
      <c r="E514" s="25"/>
      <c r="F514" s="25"/>
      <c r="G514" s="99"/>
      <c r="H514" s="102"/>
      <c r="I514" s="37"/>
      <c r="J514" s="37"/>
      <c r="K514" s="37"/>
      <c r="L514" s="104"/>
      <c r="M514" s="92" t="str">
        <f t="shared" si="35"/>
        <v>-</v>
      </c>
      <c r="N514" s="103"/>
      <c r="O514" s="94">
        <f t="shared" si="38"/>
        <v>3.1299999999999994</v>
      </c>
      <c r="P514" s="95" t="str">
        <f t="shared" si="36"/>
        <v>0</v>
      </c>
      <c r="Q514" s="96">
        <f t="shared" si="39"/>
        <v>1.5649999999999997</v>
      </c>
      <c r="R514" s="100"/>
      <c r="S514" s="101"/>
      <c r="T514" s="25"/>
      <c r="U514" s="53"/>
    </row>
    <row r="515" spans="2:21">
      <c r="B515" s="42">
        <v>512</v>
      </c>
      <c r="C515" s="52"/>
      <c r="D515" s="25"/>
      <c r="E515" s="25"/>
      <c r="F515" s="25"/>
      <c r="G515" s="99"/>
      <c r="H515" s="102"/>
      <c r="I515" s="37"/>
      <c r="J515" s="37"/>
      <c r="K515" s="37"/>
      <c r="L515" s="104"/>
      <c r="M515" s="92" t="str">
        <f t="shared" si="35"/>
        <v>-</v>
      </c>
      <c r="N515" s="103"/>
      <c r="O515" s="94">
        <f t="shared" si="38"/>
        <v>3.1299999999999994</v>
      </c>
      <c r="P515" s="95" t="str">
        <f t="shared" si="36"/>
        <v>0</v>
      </c>
      <c r="Q515" s="96">
        <f t="shared" si="39"/>
        <v>1.5649999999999997</v>
      </c>
      <c r="R515" s="100"/>
      <c r="S515" s="101"/>
      <c r="T515" s="25"/>
      <c r="U515" s="53"/>
    </row>
    <row r="516" spans="2:21">
      <c r="B516" s="42">
        <v>513</v>
      </c>
      <c r="C516" s="52"/>
      <c r="D516" s="25"/>
      <c r="E516" s="25"/>
      <c r="F516" s="25"/>
      <c r="G516" s="99"/>
      <c r="H516" s="102"/>
      <c r="I516" s="37"/>
      <c r="J516" s="37"/>
      <c r="K516" s="37"/>
      <c r="L516" s="104"/>
      <c r="M516" s="92" t="str">
        <f t="shared" ref="M516:M579" si="40">IFERROR((L516/G516)*100,"-")</f>
        <v>-</v>
      </c>
      <c r="N516" s="103"/>
      <c r="O516" s="94">
        <f t="shared" si="38"/>
        <v>3.1299999999999994</v>
      </c>
      <c r="P516" s="95" t="str">
        <f t="shared" ref="P516:P579" si="41">IFERROR(((N516/G516)*100),"0")</f>
        <v>0</v>
      </c>
      <c r="Q516" s="96">
        <f t="shared" si="39"/>
        <v>1.5649999999999997</v>
      </c>
      <c r="R516" s="100"/>
      <c r="S516" s="101"/>
      <c r="T516" s="25"/>
      <c r="U516" s="53"/>
    </row>
    <row r="517" spans="2:21">
      <c r="B517" s="42">
        <v>514</v>
      </c>
      <c r="C517" s="52"/>
      <c r="D517" s="25"/>
      <c r="E517" s="25"/>
      <c r="F517" s="25"/>
      <c r="G517" s="99"/>
      <c r="H517" s="102"/>
      <c r="I517" s="37"/>
      <c r="J517" s="37"/>
      <c r="K517" s="37"/>
      <c r="L517" s="104"/>
      <c r="M517" s="92" t="str">
        <f t="shared" si="40"/>
        <v>-</v>
      </c>
      <c r="N517" s="103"/>
      <c r="O517" s="94">
        <f t="shared" si="38"/>
        <v>3.1299999999999994</v>
      </c>
      <c r="P517" s="95" t="str">
        <f t="shared" si="41"/>
        <v>0</v>
      </c>
      <c r="Q517" s="96">
        <f t="shared" si="39"/>
        <v>1.5649999999999997</v>
      </c>
      <c r="R517" s="100"/>
      <c r="S517" s="101"/>
      <c r="T517" s="25"/>
      <c r="U517" s="53"/>
    </row>
    <row r="518" spans="2:21">
      <c r="B518" s="42">
        <v>515</v>
      </c>
      <c r="C518" s="52"/>
      <c r="D518" s="25"/>
      <c r="E518" s="25"/>
      <c r="F518" s="25"/>
      <c r="G518" s="99"/>
      <c r="H518" s="102"/>
      <c r="I518" s="37"/>
      <c r="J518" s="37"/>
      <c r="K518" s="37"/>
      <c r="L518" s="104"/>
      <c r="M518" s="92" t="str">
        <f t="shared" si="40"/>
        <v>-</v>
      </c>
      <c r="N518" s="103"/>
      <c r="O518" s="94">
        <f t="shared" ref="O518:O581" si="42">N518+O517</f>
        <v>3.1299999999999994</v>
      </c>
      <c r="P518" s="95" t="str">
        <f t="shared" si="41"/>
        <v>0</v>
      </c>
      <c r="Q518" s="96">
        <f t="shared" ref="Q518:Q581" si="43">P518+Q517</f>
        <v>1.5649999999999997</v>
      </c>
      <c r="R518" s="100"/>
      <c r="S518" s="101"/>
      <c r="T518" s="25"/>
      <c r="U518" s="53"/>
    </row>
    <row r="519" spans="2:21">
      <c r="B519" s="42">
        <v>516</v>
      </c>
      <c r="C519" s="52"/>
      <c r="D519" s="25"/>
      <c r="E519" s="25"/>
      <c r="F519" s="25"/>
      <c r="G519" s="99"/>
      <c r="H519" s="102"/>
      <c r="I519" s="37"/>
      <c r="J519" s="37"/>
      <c r="K519" s="37"/>
      <c r="L519" s="104"/>
      <c r="M519" s="92" t="str">
        <f t="shared" si="40"/>
        <v>-</v>
      </c>
      <c r="N519" s="103"/>
      <c r="O519" s="94">
        <f t="shared" si="42"/>
        <v>3.1299999999999994</v>
      </c>
      <c r="P519" s="95" t="str">
        <f t="shared" si="41"/>
        <v>0</v>
      </c>
      <c r="Q519" s="96">
        <f t="shared" si="43"/>
        <v>1.5649999999999997</v>
      </c>
      <c r="R519" s="100"/>
      <c r="S519" s="101"/>
      <c r="T519" s="25"/>
      <c r="U519" s="53"/>
    </row>
    <row r="520" spans="2:21">
      <c r="B520" s="42">
        <v>517</v>
      </c>
      <c r="C520" s="52"/>
      <c r="D520" s="25"/>
      <c r="E520" s="25"/>
      <c r="F520" s="25"/>
      <c r="G520" s="99"/>
      <c r="H520" s="102"/>
      <c r="I520" s="37"/>
      <c r="J520" s="37"/>
      <c r="K520" s="37"/>
      <c r="L520" s="104"/>
      <c r="M520" s="92" t="str">
        <f t="shared" si="40"/>
        <v>-</v>
      </c>
      <c r="N520" s="103"/>
      <c r="O520" s="94">
        <f t="shared" si="42"/>
        <v>3.1299999999999994</v>
      </c>
      <c r="P520" s="95" t="str">
        <f t="shared" si="41"/>
        <v>0</v>
      </c>
      <c r="Q520" s="96">
        <f t="shared" si="43"/>
        <v>1.5649999999999997</v>
      </c>
      <c r="R520" s="100"/>
      <c r="S520" s="101"/>
      <c r="T520" s="25"/>
      <c r="U520" s="53"/>
    </row>
    <row r="521" spans="2:21">
      <c r="B521" s="42">
        <v>518</v>
      </c>
      <c r="C521" s="52"/>
      <c r="D521" s="25"/>
      <c r="E521" s="25"/>
      <c r="F521" s="25"/>
      <c r="G521" s="99"/>
      <c r="H521" s="102"/>
      <c r="I521" s="37"/>
      <c r="J521" s="37"/>
      <c r="K521" s="37"/>
      <c r="L521" s="104"/>
      <c r="M521" s="92" t="str">
        <f t="shared" si="40"/>
        <v>-</v>
      </c>
      <c r="N521" s="103"/>
      <c r="O521" s="94">
        <f t="shared" si="42"/>
        <v>3.1299999999999994</v>
      </c>
      <c r="P521" s="95" t="str">
        <f t="shared" si="41"/>
        <v>0</v>
      </c>
      <c r="Q521" s="96">
        <f t="shared" si="43"/>
        <v>1.5649999999999997</v>
      </c>
      <c r="R521" s="100"/>
      <c r="S521" s="101"/>
      <c r="T521" s="25"/>
      <c r="U521" s="53"/>
    </row>
    <row r="522" spans="2:21">
      <c r="B522" s="42">
        <v>519</v>
      </c>
      <c r="C522" s="52"/>
      <c r="D522" s="25"/>
      <c r="E522" s="25"/>
      <c r="F522" s="25"/>
      <c r="G522" s="99"/>
      <c r="H522" s="102"/>
      <c r="I522" s="37"/>
      <c r="J522" s="37"/>
      <c r="K522" s="37"/>
      <c r="L522" s="104"/>
      <c r="M522" s="92" t="str">
        <f t="shared" si="40"/>
        <v>-</v>
      </c>
      <c r="N522" s="103"/>
      <c r="O522" s="94">
        <f t="shared" si="42"/>
        <v>3.1299999999999994</v>
      </c>
      <c r="P522" s="95" t="str">
        <f t="shared" si="41"/>
        <v>0</v>
      </c>
      <c r="Q522" s="96">
        <f t="shared" si="43"/>
        <v>1.5649999999999997</v>
      </c>
      <c r="R522" s="100"/>
      <c r="S522" s="101"/>
      <c r="T522" s="25"/>
      <c r="U522" s="53"/>
    </row>
    <row r="523" spans="2:21">
      <c r="B523" s="42">
        <v>520</v>
      </c>
      <c r="C523" s="52"/>
      <c r="D523" s="25"/>
      <c r="E523" s="25"/>
      <c r="F523" s="25"/>
      <c r="G523" s="99"/>
      <c r="H523" s="102"/>
      <c r="I523" s="37"/>
      <c r="J523" s="37"/>
      <c r="K523" s="37"/>
      <c r="L523" s="104"/>
      <c r="M523" s="92" t="str">
        <f t="shared" si="40"/>
        <v>-</v>
      </c>
      <c r="N523" s="103"/>
      <c r="O523" s="94">
        <f t="shared" si="42"/>
        <v>3.1299999999999994</v>
      </c>
      <c r="P523" s="95" t="str">
        <f t="shared" si="41"/>
        <v>0</v>
      </c>
      <c r="Q523" s="96">
        <f t="shared" si="43"/>
        <v>1.5649999999999997</v>
      </c>
      <c r="R523" s="100"/>
      <c r="S523" s="101"/>
      <c r="T523" s="25"/>
      <c r="U523" s="53"/>
    </row>
    <row r="524" spans="2:21">
      <c r="B524" s="42">
        <v>521</v>
      </c>
      <c r="C524" s="52"/>
      <c r="D524" s="25"/>
      <c r="E524" s="25"/>
      <c r="F524" s="25"/>
      <c r="G524" s="99"/>
      <c r="H524" s="102"/>
      <c r="I524" s="37"/>
      <c r="J524" s="37"/>
      <c r="K524" s="37"/>
      <c r="L524" s="104"/>
      <c r="M524" s="92" t="str">
        <f t="shared" si="40"/>
        <v>-</v>
      </c>
      <c r="N524" s="103"/>
      <c r="O524" s="94">
        <f t="shared" si="42"/>
        <v>3.1299999999999994</v>
      </c>
      <c r="P524" s="95" t="str">
        <f t="shared" si="41"/>
        <v>0</v>
      </c>
      <c r="Q524" s="96">
        <f t="shared" si="43"/>
        <v>1.5649999999999997</v>
      </c>
      <c r="R524" s="100"/>
      <c r="S524" s="101"/>
      <c r="T524" s="25"/>
      <c r="U524" s="53"/>
    </row>
    <row r="525" spans="2:21">
      <c r="B525" s="42">
        <v>522</v>
      </c>
      <c r="C525" s="52"/>
      <c r="D525" s="25"/>
      <c r="E525" s="25"/>
      <c r="F525" s="25"/>
      <c r="G525" s="99"/>
      <c r="H525" s="102"/>
      <c r="I525" s="37"/>
      <c r="J525" s="37"/>
      <c r="K525" s="37"/>
      <c r="L525" s="104"/>
      <c r="M525" s="92" t="str">
        <f t="shared" si="40"/>
        <v>-</v>
      </c>
      <c r="N525" s="103"/>
      <c r="O525" s="94">
        <f t="shared" si="42"/>
        <v>3.1299999999999994</v>
      </c>
      <c r="P525" s="95" t="str">
        <f t="shared" si="41"/>
        <v>0</v>
      </c>
      <c r="Q525" s="96">
        <f t="shared" si="43"/>
        <v>1.5649999999999997</v>
      </c>
      <c r="R525" s="100"/>
      <c r="S525" s="101"/>
      <c r="T525" s="25"/>
      <c r="U525" s="53"/>
    </row>
    <row r="526" spans="2:21">
      <c r="B526" s="42">
        <v>523</v>
      </c>
      <c r="C526" s="52"/>
      <c r="D526" s="25"/>
      <c r="E526" s="25"/>
      <c r="F526" s="25"/>
      <c r="G526" s="99"/>
      <c r="H526" s="102"/>
      <c r="I526" s="37"/>
      <c r="J526" s="37"/>
      <c r="K526" s="37"/>
      <c r="L526" s="104"/>
      <c r="M526" s="92" t="str">
        <f t="shared" si="40"/>
        <v>-</v>
      </c>
      <c r="N526" s="103"/>
      <c r="O526" s="94">
        <f t="shared" si="42"/>
        <v>3.1299999999999994</v>
      </c>
      <c r="P526" s="95" t="str">
        <f t="shared" si="41"/>
        <v>0</v>
      </c>
      <c r="Q526" s="96">
        <f t="shared" si="43"/>
        <v>1.5649999999999997</v>
      </c>
      <c r="R526" s="100"/>
      <c r="S526" s="101"/>
      <c r="T526" s="25"/>
      <c r="U526" s="53"/>
    </row>
    <row r="527" spans="2:21">
      <c r="B527" s="42">
        <v>524</v>
      </c>
      <c r="C527" s="52"/>
      <c r="D527" s="25"/>
      <c r="E527" s="25"/>
      <c r="F527" s="25"/>
      <c r="G527" s="99"/>
      <c r="H527" s="102"/>
      <c r="I527" s="37"/>
      <c r="J527" s="37"/>
      <c r="K527" s="37"/>
      <c r="L527" s="104"/>
      <c r="M527" s="92" t="str">
        <f t="shared" si="40"/>
        <v>-</v>
      </c>
      <c r="N527" s="103"/>
      <c r="O527" s="94">
        <f t="shared" si="42"/>
        <v>3.1299999999999994</v>
      </c>
      <c r="P527" s="95" t="str">
        <f t="shared" si="41"/>
        <v>0</v>
      </c>
      <c r="Q527" s="96">
        <f t="shared" si="43"/>
        <v>1.5649999999999997</v>
      </c>
      <c r="R527" s="100"/>
      <c r="S527" s="101"/>
      <c r="T527" s="25"/>
      <c r="U527" s="53"/>
    </row>
    <row r="528" spans="2:21">
      <c r="B528" s="42">
        <v>525</v>
      </c>
      <c r="C528" s="52"/>
      <c r="D528" s="25"/>
      <c r="E528" s="25"/>
      <c r="F528" s="25"/>
      <c r="G528" s="99"/>
      <c r="H528" s="102"/>
      <c r="I528" s="37"/>
      <c r="J528" s="37"/>
      <c r="K528" s="37"/>
      <c r="L528" s="104"/>
      <c r="M528" s="92" t="str">
        <f t="shared" si="40"/>
        <v>-</v>
      </c>
      <c r="N528" s="103"/>
      <c r="O528" s="94">
        <f t="shared" si="42"/>
        <v>3.1299999999999994</v>
      </c>
      <c r="P528" s="95" t="str">
        <f t="shared" si="41"/>
        <v>0</v>
      </c>
      <c r="Q528" s="96">
        <f t="shared" si="43"/>
        <v>1.5649999999999997</v>
      </c>
      <c r="R528" s="100"/>
      <c r="S528" s="101"/>
      <c r="T528" s="25"/>
      <c r="U528" s="53"/>
    </row>
    <row r="529" spans="2:21">
      <c r="B529" s="42">
        <v>526</v>
      </c>
      <c r="C529" s="52"/>
      <c r="D529" s="25"/>
      <c r="E529" s="25"/>
      <c r="F529" s="25"/>
      <c r="G529" s="99"/>
      <c r="H529" s="102"/>
      <c r="I529" s="37"/>
      <c r="J529" s="37"/>
      <c r="K529" s="37"/>
      <c r="L529" s="104"/>
      <c r="M529" s="92" t="str">
        <f t="shared" si="40"/>
        <v>-</v>
      </c>
      <c r="N529" s="103"/>
      <c r="O529" s="94">
        <f t="shared" si="42"/>
        <v>3.1299999999999994</v>
      </c>
      <c r="P529" s="95" t="str">
        <f t="shared" si="41"/>
        <v>0</v>
      </c>
      <c r="Q529" s="96">
        <f t="shared" si="43"/>
        <v>1.5649999999999997</v>
      </c>
      <c r="R529" s="100"/>
      <c r="S529" s="101"/>
      <c r="T529" s="25"/>
      <c r="U529" s="53"/>
    </row>
    <row r="530" spans="2:21">
      <c r="B530" s="42">
        <v>527</v>
      </c>
      <c r="C530" s="52"/>
      <c r="D530" s="25"/>
      <c r="E530" s="25"/>
      <c r="F530" s="25"/>
      <c r="G530" s="99"/>
      <c r="H530" s="102"/>
      <c r="I530" s="37"/>
      <c r="J530" s="37"/>
      <c r="K530" s="37"/>
      <c r="L530" s="104"/>
      <c r="M530" s="92" t="str">
        <f t="shared" si="40"/>
        <v>-</v>
      </c>
      <c r="N530" s="103"/>
      <c r="O530" s="94">
        <f t="shared" si="42"/>
        <v>3.1299999999999994</v>
      </c>
      <c r="P530" s="95" t="str">
        <f t="shared" si="41"/>
        <v>0</v>
      </c>
      <c r="Q530" s="96">
        <f t="shared" si="43"/>
        <v>1.5649999999999997</v>
      </c>
      <c r="R530" s="100"/>
      <c r="S530" s="101"/>
      <c r="T530" s="25"/>
      <c r="U530" s="53"/>
    </row>
    <row r="531" spans="2:21">
      <c r="B531" s="42">
        <v>528</v>
      </c>
      <c r="C531" s="52"/>
      <c r="D531" s="25"/>
      <c r="E531" s="25"/>
      <c r="F531" s="25"/>
      <c r="G531" s="99"/>
      <c r="H531" s="102"/>
      <c r="I531" s="37"/>
      <c r="J531" s="37"/>
      <c r="K531" s="37"/>
      <c r="L531" s="104"/>
      <c r="M531" s="92" t="str">
        <f t="shared" si="40"/>
        <v>-</v>
      </c>
      <c r="N531" s="103"/>
      <c r="O531" s="94">
        <f t="shared" si="42"/>
        <v>3.1299999999999994</v>
      </c>
      <c r="P531" s="95" t="str">
        <f t="shared" si="41"/>
        <v>0</v>
      </c>
      <c r="Q531" s="96">
        <f t="shared" si="43"/>
        <v>1.5649999999999997</v>
      </c>
      <c r="R531" s="100"/>
      <c r="S531" s="101"/>
      <c r="T531" s="25"/>
      <c r="U531" s="53"/>
    </row>
    <row r="532" spans="2:21">
      <c r="B532" s="42">
        <v>529</v>
      </c>
      <c r="C532" s="52"/>
      <c r="D532" s="25"/>
      <c r="E532" s="25"/>
      <c r="F532" s="25"/>
      <c r="G532" s="99"/>
      <c r="H532" s="102"/>
      <c r="I532" s="37"/>
      <c r="J532" s="37"/>
      <c r="K532" s="37"/>
      <c r="L532" s="104"/>
      <c r="M532" s="92" t="str">
        <f t="shared" si="40"/>
        <v>-</v>
      </c>
      <c r="N532" s="103"/>
      <c r="O532" s="94">
        <f t="shared" si="42"/>
        <v>3.1299999999999994</v>
      </c>
      <c r="P532" s="95" t="str">
        <f t="shared" si="41"/>
        <v>0</v>
      </c>
      <c r="Q532" s="96">
        <f t="shared" si="43"/>
        <v>1.5649999999999997</v>
      </c>
      <c r="R532" s="100"/>
      <c r="S532" s="101"/>
      <c r="T532" s="25"/>
      <c r="U532" s="53"/>
    </row>
    <row r="533" spans="2:21">
      <c r="B533" s="42">
        <v>530</v>
      </c>
      <c r="C533" s="52"/>
      <c r="D533" s="25"/>
      <c r="E533" s="25"/>
      <c r="F533" s="25"/>
      <c r="G533" s="99"/>
      <c r="H533" s="102"/>
      <c r="I533" s="37"/>
      <c r="J533" s="37"/>
      <c r="K533" s="37"/>
      <c r="L533" s="104"/>
      <c r="M533" s="92" t="str">
        <f t="shared" si="40"/>
        <v>-</v>
      </c>
      <c r="N533" s="103"/>
      <c r="O533" s="94">
        <f t="shared" si="42"/>
        <v>3.1299999999999994</v>
      </c>
      <c r="P533" s="95" t="str">
        <f t="shared" si="41"/>
        <v>0</v>
      </c>
      <c r="Q533" s="96">
        <f t="shared" si="43"/>
        <v>1.5649999999999997</v>
      </c>
      <c r="R533" s="100"/>
      <c r="S533" s="101"/>
      <c r="T533" s="25"/>
      <c r="U533" s="53"/>
    </row>
    <row r="534" spans="2:21">
      <c r="B534" s="42">
        <v>531</v>
      </c>
      <c r="C534" s="52"/>
      <c r="D534" s="25"/>
      <c r="E534" s="25"/>
      <c r="F534" s="25"/>
      <c r="G534" s="99"/>
      <c r="H534" s="102"/>
      <c r="I534" s="37"/>
      <c r="J534" s="37"/>
      <c r="K534" s="37"/>
      <c r="L534" s="104"/>
      <c r="M534" s="92" t="str">
        <f t="shared" si="40"/>
        <v>-</v>
      </c>
      <c r="N534" s="103"/>
      <c r="O534" s="94">
        <f t="shared" si="42"/>
        <v>3.1299999999999994</v>
      </c>
      <c r="P534" s="95" t="str">
        <f t="shared" si="41"/>
        <v>0</v>
      </c>
      <c r="Q534" s="96">
        <f t="shared" si="43"/>
        <v>1.5649999999999997</v>
      </c>
      <c r="R534" s="100"/>
      <c r="S534" s="101"/>
      <c r="T534" s="25"/>
      <c r="U534" s="53"/>
    </row>
    <row r="535" spans="2:21">
      <c r="B535" s="42">
        <v>532</v>
      </c>
      <c r="C535" s="52"/>
      <c r="D535" s="25"/>
      <c r="E535" s="25"/>
      <c r="F535" s="25"/>
      <c r="G535" s="99"/>
      <c r="H535" s="102"/>
      <c r="I535" s="37"/>
      <c r="J535" s="37"/>
      <c r="K535" s="37"/>
      <c r="L535" s="104"/>
      <c r="M535" s="92" t="str">
        <f t="shared" si="40"/>
        <v>-</v>
      </c>
      <c r="N535" s="103"/>
      <c r="O535" s="94">
        <f t="shared" si="42"/>
        <v>3.1299999999999994</v>
      </c>
      <c r="P535" s="95" t="str">
        <f t="shared" si="41"/>
        <v>0</v>
      </c>
      <c r="Q535" s="96">
        <f t="shared" si="43"/>
        <v>1.5649999999999997</v>
      </c>
      <c r="R535" s="100"/>
      <c r="S535" s="101"/>
      <c r="T535" s="25"/>
      <c r="U535" s="53"/>
    </row>
    <row r="536" spans="2:21">
      <c r="B536" s="42">
        <v>533</v>
      </c>
      <c r="C536" s="52"/>
      <c r="D536" s="25"/>
      <c r="E536" s="25"/>
      <c r="F536" s="25"/>
      <c r="G536" s="99"/>
      <c r="H536" s="102"/>
      <c r="I536" s="37"/>
      <c r="J536" s="37"/>
      <c r="K536" s="37"/>
      <c r="L536" s="104"/>
      <c r="M536" s="92" t="str">
        <f t="shared" si="40"/>
        <v>-</v>
      </c>
      <c r="N536" s="103"/>
      <c r="O536" s="94">
        <f t="shared" si="42"/>
        <v>3.1299999999999994</v>
      </c>
      <c r="P536" s="95" t="str">
        <f t="shared" si="41"/>
        <v>0</v>
      </c>
      <c r="Q536" s="96">
        <f t="shared" si="43"/>
        <v>1.5649999999999997</v>
      </c>
      <c r="R536" s="100"/>
      <c r="S536" s="101"/>
      <c r="T536" s="25"/>
      <c r="U536" s="53"/>
    </row>
    <row r="537" spans="2:21">
      <c r="B537" s="42">
        <v>534</v>
      </c>
      <c r="C537" s="52"/>
      <c r="D537" s="25"/>
      <c r="E537" s="25"/>
      <c r="F537" s="25"/>
      <c r="G537" s="99"/>
      <c r="H537" s="102"/>
      <c r="I537" s="37"/>
      <c r="J537" s="37"/>
      <c r="K537" s="37"/>
      <c r="L537" s="104"/>
      <c r="M537" s="92" t="str">
        <f t="shared" si="40"/>
        <v>-</v>
      </c>
      <c r="N537" s="103"/>
      <c r="O537" s="94">
        <f t="shared" si="42"/>
        <v>3.1299999999999994</v>
      </c>
      <c r="P537" s="95" t="str">
        <f t="shared" si="41"/>
        <v>0</v>
      </c>
      <c r="Q537" s="96">
        <f t="shared" si="43"/>
        <v>1.5649999999999997</v>
      </c>
      <c r="R537" s="100"/>
      <c r="S537" s="101"/>
      <c r="T537" s="25"/>
      <c r="U537" s="53"/>
    </row>
    <row r="538" spans="2:21">
      <c r="B538" s="42">
        <v>535</v>
      </c>
      <c r="C538" s="52"/>
      <c r="D538" s="25"/>
      <c r="E538" s="25"/>
      <c r="F538" s="25"/>
      <c r="G538" s="99"/>
      <c r="H538" s="102"/>
      <c r="I538" s="37"/>
      <c r="J538" s="37"/>
      <c r="K538" s="37"/>
      <c r="L538" s="104"/>
      <c r="M538" s="92" t="str">
        <f t="shared" si="40"/>
        <v>-</v>
      </c>
      <c r="N538" s="103"/>
      <c r="O538" s="94">
        <f t="shared" si="42"/>
        <v>3.1299999999999994</v>
      </c>
      <c r="P538" s="95" t="str">
        <f t="shared" si="41"/>
        <v>0</v>
      </c>
      <c r="Q538" s="96">
        <f t="shared" si="43"/>
        <v>1.5649999999999997</v>
      </c>
      <c r="R538" s="100"/>
      <c r="S538" s="101"/>
      <c r="T538" s="25"/>
      <c r="U538" s="53"/>
    </row>
    <row r="539" spans="2:21">
      <c r="B539" s="42">
        <v>536</v>
      </c>
      <c r="C539" s="52"/>
      <c r="D539" s="25"/>
      <c r="E539" s="25"/>
      <c r="F539" s="25"/>
      <c r="G539" s="99"/>
      <c r="H539" s="102"/>
      <c r="I539" s="37"/>
      <c r="J539" s="37"/>
      <c r="K539" s="37"/>
      <c r="L539" s="104"/>
      <c r="M539" s="92" t="str">
        <f t="shared" si="40"/>
        <v>-</v>
      </c>
      <c r="N539" s="103"/>
      <c r="O539" s="94">
        <f t="shared" si="42"/>
        <v>3.1299999999999994</v>
      </c>
      <c r="P539" s="95" t="str">
        <f t="shared" si="41"/>
        <v>0</v>
      </c>
      <c r="Q539" s="96">
        <f t="shared" si="43"/>
        <v>1.5649999999999997</v>
      </c>
      <c r="R539" s="100"/>
      <c r="S539" s="101"/>
      <c r="T539" s="25"/>
      <c r="U539" s="53"/>
    </row>
    <row r="540" spans="2:21">
      <c r="B540" s="42">
        <v>537</v>
      </c>
      <c r="C540" s="52"/>
      <c r="D540" s="25"/>
      <c r="E540" s="25"/>
      <c r="F540" s="25"/>
      <c r="G540" s="99"/>
      <c r="H540" s="102"/>
      <c r="I540" s="37"/>
      <c r="J540" s="37"/>
      <c r="K540" s="37"/>
      <c r="L540" s="104"/>
      <c r="M540" s="92" t="str">
        <f t="shared" si="40"/>
        <v>-</v>
      </c>
      <c r="N540" s="103"/>
      <c r="O540" s="94">
        <f t="shared" si="42"/>
        <v>3.1299999999999994</v>
      </c>
      <c r="P540" s="95" t="str">
        <f t="shared" si="41"/>
        <v>0</v>
      </c>
      <c r="Q540" s="96">
        <f t="shared" si="43"/>
        <v>1.5649999999999997</v>
      </c>
      <c r="R540" s="100"/>
      <c r="S540" s="101"/>
      <c r="T540" s="25"/>
      <c r="U540" s="53"/>
    </row>
    <row r="541" spans="2:21">
      <c r="B541" s="42">
        <v>538</v>
      </c>
      <c r="C541" s="52"/>
      <c r="D541" s="25"/>
      <c r="E541" s="25"/>
      <c r="F541" s="25"/>
      <c r="G541" s="99"/>
      <c r="H541" s="102"/>
      <c r="I541" s="37"/>
      <c r="J541" s="37"/>
      <c r="K541" s="37"/>
      <c r="L541" s="104"/>
      <c r="M541" s="92" t="str">
        <f t="shared" si="40"/>
        <v>-</v>
      </c>
      <c r="N541" s="103"/>
      <c r="O541" s="94">
        <f t="shared" si="42"/>
        <v>3.1299999999999994</v>
      </c>
      <c r="P541" s="95" t="str">
        <f t="shared" si="41"/>
        <v>0</v>
      </c>
      <c r="Q541" s="96">
        <f t="shared" si="43"/>
        <v>1.5649999999999997</v>
      </c>
      <c r="R541" s="100"/>
      <c r="S541" s="101"/>
      <c r="T541" s="25"/>
      <c r="U541" s="53"/>
    </row>
    <row r="542" spans="2:21">
      <c r="B542" s="42">
        <v>539</v>
      </c>
      <c r="C542" s="52"/>
      <c r="D542" s="25"/>
      <c r="E542" s="25"/>
      <c r="F542" s="25"/>
      <c r="G542" s="99"/>
      <c r="H542" s="102"/>
      <c r="I542" s="37"/>
      <c r="J542" s="37"/>
      <c r="K542" s="37"/>
      <c r="L542" s="104"/>
      <c r="M542" s="92" t="str">
        <f t="shared" si="40"/>
        <v>-</v>
      </c>
      <c r="N542" s="103"/>
      <c r="O542" s="94">
        <f t="shared" si="42"/>
        <v>3.1299999999999994</v>
      </c>
      <c r="P542" s="95" t="str">
        <f t="shared" si="41"/>
        <v>0</v>
      </c>
      <c r="Q542" s="96">
        <f t="shared" si="43"/>
        <v>1.5649999999999997</v>
      </c>
      <c r="R542" s="100"/>
      <c r="S542" s="101"/>
      <c r="T542" s="25"/>
      <c r="U542" s="53"/>
    </row>
    <row r="543" spans="2:21">
      <c r="B543" s="42">
        <v>540</v>
      </c>
      <c r="C543" s="52"/>
      <c r="D543" s="25"/>
      <c r="E543" s="25"/>
      <c r="F543" s="25"/>
      <c r="G543" s="99"/>
      <c r="H543" s="102"/>
      <c r="I543" s="37"/>
      <c r="J543" s="37"/>
      <c r="K543" s="37"/>
      <c r="L543" s="104"/>
      <c r="M543" s="92" t="str">
        <f t="shared" si="40"/>
        <v>-</v>
      </c>
      <c r="N543" s="103"/>
      <c r="O543" s="94">
        <f t="shared" si="42"/>
        <v>3.1299999999999994</v>
      </c>
      <c r="P543" s="95" t="str">
        <f t="shared" si="41"/>
        <v>0</v>
      </c>
      <c r="Q543" s="96">
        <f t="shared" si="43"/>
        <v>1.5649999999999997</v>
      </c>
      <c r="R543" s="100"/>
      <c r="S543" s="101"/>
      <c r="T543" s="25"/>
      <c r="U543" s="53"/>
    </row>
    <row r="544" spans="2:21">
      <c r="B544" s="42">
        <v>541</v>
      </c>
      <c r="C544" s="52"/>
      <c r="D544" s="25"/>
      <c r="E544" s="25"/>
      <c r="F544" s="25"/>
      <c r="G544" s="99"/>
      <c r="H544" s="102"/>
      <c r="I544" s="37"/>
      <c r="J544" s="37"/>
      <c r="K544" s="37"/>
      <c r="L544" s="104"/>
      <c r="M544" s="92" t="str">
        <f t="shared" si="40"/>
        <v>-</v>
      </c>
      <c r="N544" s="103"/>
      <c r="O544" s="94">
        <f t="shared" si="42"/>
        <v>3.1299999999999994</v>
      </c>
      <c r="P544" s="95" t="str">
        <f t="shared" si="41"/>
        <v>0</v>
      </c>
      <c r="Q544" s="96">
        <f t="shared" si="43"/>
        <v>1.5649999999999997</v>
      </c>
      <c r="R544" s="100"/>
      <c r="S544" s="101"/>
      <c r="T544" s="25"/>
      <c r="U544" s="53"/>
    </row>
    <row r="545" spans="2:21">
      <c r="B545" s="42">
        <v>542</v>
      </c>
      <c r="C545" s="52"/>
      <c r="D545" s="25"/>
      <c r="E545" s="25"/>
      <c r="F545" s="25"/>
      <c r="G545" s="99"/>
      <c r="H545" s="102"/>
      <c r="I545" s="37"/>
      <c r="J545" s="37"/>
      <c r="K545" s="37"/>
      <c r="L545" s="104"/>
      <c r="M545" s="92" t="str">
        <f t="shared" si="40"/>
        <v>-</v>
      </c>
      <c r="N545" s="103"/>
      <c r="O545" s="94">
        <f t="shared" si="42"/>
        <v>3.1299999999999994</v>
      </c>
      <c r="P545" s="95" t="str">
        <f t="shared" si="41"/>
        <v>0</v>
      </c>
      <c r="Q545" s="96">
        <f t="shared" si="43"/>
        <v>1.5649999999999997</v>
      </c>
      <c r="R545" s="100"/>
      <c r="S545" s="101"/>
      <c r="T545" s="25"/>
      <c r="U545" s="53"/>
    </row>
    <row r="546" spans="2:21">
      <c r="B546" s="42">
        <v>543</v>
      </c>
      <c r="C546" s="52"/>
      <c r="D546" s="25"/>
      <c r="E546" s="25"/>
      <c r="F546" s="25"/>
      <c r="G546" s="99"/>
      <c r="H546" s="102"/>
      <c r="I546" s="37"/>
      <c r="J546" s="37"/>
      <c r="K546" s="37"/>
      <c r="L546" s="104"/>
      <c r="M546" s="92" t="str">
        <f t="shared" si="40"/>
        <v>-</v>
      </c>
      <c r="N546" s="103"/>
      <c r="O546" s="94">
        <f t="shared" si="42"/>
        <v>3.1299999999999994</v>
      </c>
      <c r="P546" s="95" t="str">
        <f t="shared" si="41"/>
        <v>0</v>
      </c>
      <c r="Q546" s="96">
        <f t="shared" si="43"/>
        <v>1.5649999999999997</v>
      </c>
      <c r="R546" s="100"/>
      <c r="S546" s="101"/>
      <c r="T546" s="25"/>
      <c r="U546" s="53"/>
    </row>
    <row r="547" spans="2:21">
      <c r="B547" s="42">
        <v>544</v>
      </c>
      <c r="C547" s="52"/>
      <c r="D547" s="25"/>
      <c r="E547" s="25"/>
      <c r="F547" s="25"/>
      <c r="G547" s="99"/>
      <c r="H547" s="102"/>
      <c r="I547" s="37"/>
      <c r="J547" s="37"/>
      <c r="K547" s="37"/>
      <c r="L547" s="104"/>
      <c r="M547" s="92" t="str">
        <f t="shared" si="40"/>
        <v>-</v>
      </c>
      <c r="N547" s="103"/>
      <c r="O547" s="94">
        <f t="shared" si="42"/>
        <v>3.1299999999999994</v>
      </c>
      <c r="P547" s="95" t="str">
        <f t="shared" si="41"/>
        <v>0</v>
      </c>
      <c r="Q547" s="96">
        <f t="shared" si="43"/>
        <v>1.5649999999999997</v>
      </c>
      <c r="R547" s="100"/>
      <c r="S547" s="101"/>
      <c r="T547" s="25"/>
      <c r="U547" s="53"/>
    </row>
    <row r="548" spans="2:21">
      <c r="B548" s="42">
        <v>545</v>
      </c>
      <c r="C548" s="52"/>
      <c r="D548" s="25"/>
      <c r="E548" s="25"/>
      <c r="F548" s="25"/>
      <c r="G548" s="99"/>
      <c r="H548" s="102"/>
      <c r="I548" s="37"/>
      <c r="J548" s="37"/>
      <c r="K548" s="37"/>
      <c r="L548" s="104"/>
      <c r="M548" s="92" t="str">
        <f t="shared" si="40"/>
        <v>-</v>
      </c>
      <c r="N548" s="103"/>
      <c r="O548" s="94">
        <f t="shared" si="42"/>
        <v>3.1299999999999994</v>
      </c>
      <c r="P548" s="95" t="str">
        <f t="shared" si="41"/>
        <v>0</v>
      </c>
      <c r="Q548" s="96">
        <f t="shared" si="43"/>
        <v>1.5649999999999997</v>
      </c>
      <c r="R548" s="100"/>
      <c r="S548" s="101"/>
      <c r="T548" s="25"/>
      <c r="U548" s="53"/>
    </row>
    <row r="549" spans="2:21">
      <c r="B549" s="42">
        <v>546</v>
      </c>
      <c r="C549" s="52"/>
      <c r="D549" s="25"/>
      <c r="E549" s="25"/>
      <c r="F549" s="25"/>
      <c r="G549" s="99"/>
      <c r="H549" s="102"/>
      <c r="I549" s="37"/>
      <c r="J549" s="37"/>
      <c r="K549" s="37"/>
      <c r="L549" s="104"/>
      <c r="M549" s="92" t="str">
        <f t="shared" si="40"/>
        <v>-</v>
      </c>
      <c r="N549" s="103"/>
      <c r="O549" s="94">
        <f t="shared" si="42"/>
        <v>3.1299999999999994</v>
      </c>
      <c r="P549" s="95" t="str">
        <f t="shared" si="41"/>
        <v>0</v>
      </c>
      <c r="Q549" s="96">
        <f t="shared" si="43"/>
        <v>1.5649999999999997</v>
      </c>
      <c r="R549" s="100"/>
      <c r="S549" s="101"/>
      <c r="T549" s="25"/>
      <c r="U549" s="53"/>
    </row>
    <row r="550" spans="2:21">
      <c r="B550" s="42">
        <v>547</v>
      </c>
      <c r="C550" s="52"/>
      <c r="D550" s="25"/>
      <c r="E550" s="25"/>
      <c r="F550" s="25"/>
      <c r="G550" s="99"/>
      <c r="H550" s="102"/>
      <c r="I550" s="37"/>
      <c r="J550" s="37"/>
      <c r="K550" s="37"/>
      <c r="L550" s="104"/>
      <c r="M550" s="92" t="str">
        <f t="shared" si="40"/>
        <v>-</v>
      </c>
      <c r="N550" s="103"/>
      <c r="O550" s="94">
        <f t="shared" si="42"/>
        <v>3.1299999999999994</v>
      </c>
      <c r="P550" s="95" t="str">
        <f t="shared" si="41"/>
        <v>0</v>
      </c>
      <c r="Q550" s="96">
        <f t="shared" si="43"/>
        <v>1.5649999999999997</v>
      </c>
      <c r="R550" s="100"/>
      <c r="S550" s="101"/>
      <c r="T550" s="25"/>
      <c r="U550" s="53"/>
    </row>
    <row r="551" spans="2:21">
      <c r="B551" s="42">
        <v>548</v>
      </c>
      <c r="C551" s="52"/>
      <c r="D551" s="25"/>
      <c r="E551" s="25"/>
      <c r="F551" s="25"/>
      <c r="G551" s="99"/>
      <c r="H551" s="102"/>
      <c r="I551" s="37"/>
      <c r="J551" s="37"/>
      <c r="K551" s="37"/>
      <c r="L551" s="104"/>
      <c r="M551" s="92" t="str">
        <f t="shared" si="40"/>
        <v>-</v>
      </c>
      <c r="N551" s="103"/>
      <c r="O551" s="94">
        <f t="shared" si="42"/>
        <v>3.1299999999999994</v>
      </c>
      <c r="P551" s="95" t="str">
        <f t="shared" si="41"/>
        <v>0</v>
      </c>
      <c r="Q551" s="96">
        <f t="shared" si="43"/>
        <v>1.5649999999999997</v>
      </c>
      <c r="R551" s="100"/>
      <c r="S551" s="101"/>
      <c r="T551" s="25"/>
      <c r="U551" s="53"/>
    </row>
    <row r="552" spans="2:21">
      <c r="B552" s="42">
        <v>549</v>
      </c>
      <c r="C552" s="52"/>
      <c r="D552" s="25"/>
      <c r="E552" s="25"/>
      <c r="F552" s="25"/>
      <c r="G552" s="99"/>
      <c r="H552" s="102"/>
      <c r="I552" s="37"/>
      <c r="J552" s="37"/>
      <c r="K552" s="37"/>
      <c r="L552" s="104"/>
      <c r="M552" s="92" t="str">
        <f t="shared" si="40"/>
        <v>-</v>
      </c>
      <c r="N552" s="103"/>
      <c r="O552" s="94">
        <f t="shared" si="42"/>
        <v>3.1299999999999994</v>
      </c>
      <c r="P552" s="95" t="str">
        <f t="shared" si="41"/>
        <v>0</v>
      </c>
      <c r="Q552" s="96">
        <f t="shared" si="43"/>
        <v>1.5649999999999997</v>
      </c>
      <c r="R552" s="100"/>
      <c r="S552" s="101"/>
      <c r="T552" s="25"/>
      <c r="U552" s="53"/>
    </row>
    <row r="553" spans="2:21">
      <c r="B553" s="42">
        <v>550</v>
      </c>
      <c r="C553" s="52"/>
      <c r="D553" s="25"/>
      <c r="E553" s="25"/>
      <c r="F553" s="25"/>
      <c r="G553" s="99"/>
      <c r="H553" s="102"/>
      <c r="I553" s="37"/>
      <c r="J553" s="37"/>
      <c r="K553" s="37"/>
      <c r="L553" s="104"/>
      <c r="M553" s="92" t="str">
        <f t="shared" si="40"/>
        <v>-</v>
      </c>
      <c r="N553" s="103"/>
      <c r="O553" s="94">
        <f t="shared" si="42"/>
        <v>3.1299999999999994</v>
      </c>
      <c r="P553" s="95" t="str">
        <f t="shared" si="41"/>
        <v>0</v>
      </c>
      <c r="Q553" s="96">
        <f t="shared" si="43"/>
        <v>1.5649999999999997</v>
      </c>
      <c r="R553" s="100"/>
      <c r="S553" s="101"/>
      <c r="T553" s="25"/>
      <c r="U553" s="53"/>
    </row>
    <row r="554" spans="2:21">
      <c r="B554" s="42">
        <v>551</v>
      </c>
      <c r="C554" s="52"/>
      <c r="D554" s="25"/>
      <c r="E554" s="25"/>
      <c r="F554" s="25"/>
      <c r="G554" s="99"/>
      <c r="H554" s="102"/>
      <c r="I554" s="37"/>
      <c r="J554" s="37"/>
      <c r="K554" s="37"/>
      <c r="L554" s="104"/>
      <c r="M554" s="92" t="str">
        <f t="shared" si="40"/>
        <v>-</v>
      </c>
      <c r="N554" s="103"/>
      <c r="O554" s="94">
        <f t="shared" si="42"/>
        <v>3.1299999999999994</v>
      </c>
      <c r="P554" s="95" t="str">
        <f t="shared" si="41"/>
        <v>0</v>
      </c>
      <c r="Q554" s="96">
        <f t="shared" si="43"/>
        <v>1.5649999999999997</v>
      </c>
      <c r="R554" s="100"/>
      <c r="S554" s="101"/>
      <c r="T554" s="25"/>
      <c r="U554" s="53"/>
    </row>
    <row r="555" spans="2:21">
      <c r="B555" s="42">
        <v>552</v>
      </c>
      <c r="C555" s="52"/>
      <c r="D555" s="25"/>
      <c r="E555" s="25"/>
      <c r="F555" s="25"/>
      <c r="G555" s="99"/>
      <c r="H555" s="102"/>
      <c r="I555" s="37"/>
      <c r="J555" s="37"/>
      <c r="K555" s="37"/>
      <c r="L555" s="104"/>
      <c r="M555" s="92" t="str">
        <f t="shared" si="40"/>
        <v>-</v>
      </c>
      <c r="N555" s="103"/>
      <c r="O555" s="94">
        <f t="shared" si="42"/>
        <v>3.1299999999999994</v>
      </c>
      <c r="P555" s="95" t="str">
        <f t="shared" si="41"/>
        <v>0</v>
      </c>
      <c r="Q555" s="96">
        <f t="shared" si="43"/>
        <v>1.5649999999999997</v>
      </c>
      <c r="R555" s="100"/>
      <c r="S555" s="101"/>
      <c r="T555" s="25"/>
      <c r="U555" s="53"/>
    </row>
    <row r="556" spans="2:21">
      <c r="B556" s="42">
        <v>553</v>
      </c>
      <c r="C556" s="52"/>
      <c r="D556" s="25"/>
      <c r="E556" s="25"/>
      <c r="F556" s="25"/>
      <c r="G556" s="99"/>
      <c r="H556" s="102"/>
      <c r="I556" s="37"/>
      <c r="J556" s="37"/>
      <c r="K556" s="37"/>
      <c r="L556" s="104"/>
      <c r="M556" s="92" t="str">
        <f t="shared" si="40"/>
        <v>-</v>
      </c>
      <c r="N556" s="103"/>
      <c r="O556" s="94">
        <f t="shared" si="42"/>
        <v>3.1299999999999994</v>
      </c>
      <c r="P556" s="95" t="str">
        <f t="shared" si="41"/>
        <v>0</v>
      </c>
      <c r="Q556" s="96">
        <f t="shared" si="43"/>
        <v>1.5649999999999997</v>
      </c>
      <c r="R556" s="100"/>
      <c r="S556" s="101"/>
      <c r="T556" s="25"/>
      <c r="U556" s="53"/>
    </row>
    <row r="557" spans="2:21">
      <c r="B557" s="42">
        <v>554</v>
      </c>
      <c r="C557" s="52"/>
      <c r="D557" s="25"/>
      <c r="E557" s="25"/>
      <c r="F557" s="25"/>
      <c r="G557" s="99"/>
      <c r="H557" s="102"/>
      <c r="I557" s="37"/>
      <c r="J557" s="37"/>
      <c r="K557" s="37"/>
      <c r="L557" s="104"/>
      <c r="M557" s="92" t="str">
        <f t="shared" si="40"/>
        <v>-</v>
      </c>
      <c r="N557" s="103"/>
      <c r="O557" s="94">
        <f t="shared" si="42"/>
        <v>3.1299999999999994</v>
      </c>
      <c r="P557" s="95" t="str">
        <f t="shared" si="41"/>
        <v>0</v>
      </c>
      <c r="Q557" s="96">
        <f t="shared" si="43"/>
        <v>1.5649999999999997</v>
      </c>
      <c r="R557" s="100"/>
      <c r="S557" s="101"/>
      <c r="T557" s="25"/>
      <c r="U557" s="53"/>
    </row>
    <row r="558" spans="2:21">
      <c r="B558" s="42">
        <v>555</v>
      </c>
      <c r="C558" s="52"/>
      <c r="D558" s="25"/>
      <c r="E558" s="25"/>
      <c r="F558" s="25"/>
      <c r="G558" s="99"/>
      <c r="H558" s="102"/>
      <c r="I558" s="37"/>
      <c r="J558" s="37"/>
      <c r="K558" s="37"/>
      <c r="L558" s="104"/>
      <c r="M558" s="92" t="str">
        <f t="shared" si="40"/>
        <v>-</v>
      </c>
      <c r="N558" s="103"/>
      <c r="O558" s="94">
        <f t="shared" si="42"/>
        <v>3.1299999999999994</v>
      </c>
      <c r="P558" s="95" t="str">
        <f t="shared" si="41"/>
        <v>0</v>
      </c>
      <c r="Q558" s="96">
        <f t="shared" si="43"/>
        <v>1.5649999999999997</v>
      </c>
      <c r="R558" s="100"/>
      <c r="S558" s="101"/>
      <c r="T558" s="25"/>
      <c r="U558" s="53"/>
    </row>
    <row r="559" spans="2:21">
      <c r="B559" s="42">
        <v>556</v>
      </c>
      <c r="C559" s="52"/>
      <c r="D559" s="25"/>
      <c r="E559" s="25"/>
      <c r="F559" s="25"/>
      <c r="G559" s="99"/>
      <c r="H559" s="102"/>
      <c r="I559" s="37"/>
      <c r="J559" s="37"/>
      <c r="K559" s="37"/>
      <c r="L559" s="104"/>
      <c r="M559" s="92" t="str">
        <f t="shared" si="40"/>
        <v>-</v>
      </c>
      <c r="N559" s="103"/>
      <c r="O559" s="94">
        <f t="shared" si="42"/>
        <v>3.1299999999999994</v>
      </c>
      <c r="P559" s="95" t="str">
        <f t="shared" si="41"/>
        <v>0</v>
      </c>
      <c r="Q559" s="96">
        <f t="shared" si="43"/>
        <v>1.5649999999999997</v>
      </c>
      <c r="R559" s="100"/>
      <c r="S559" s="101"/>
      <c r="T559" s="25"/>
      <c r="U559" s="53"/>
    </row>
    <row r="560" spans="2:21">
      <c r="B560" s="42">
        <v>557</v>
      </c>
      <c r="C560" s="52"/>
      <c r="D560" s="25"/>
      <c r="E560" s="25"/>
      <c r="F560" s="25"/>
      <c r="G560" s="99"/>
      <c r="H560" s="102"/>
      <c r="I560" s="37"/>
      <c r="J560" s="37"/>
      <c r="K560" s="37"/>
      <c r="L560" s="104"/>
      <c r="M560" s="92" t="str">
        <f t="shared" si="40"/>
        <v>-</v>
      </c>
      <c r="N560" s="103"/>
      <c r="O560" s="94">
        <f t="shared" si="42"/>
        <v>3.1299999999999994</v>
      </c>
      <c r="P560" s="95" t="str">
        <f t="shared" si="41"/>
        <v>0</v>
      </c>
      <c r="Q560" s="96">
        <f t="shared" si="43"/>
        <v>1.5649999999999997</v>
      </c>
      <c r="R560" s="100"/>
      <c r="S560" s="101"/>
      <c r="T560" s="25"/>
      <c r="U560" s="53"/>
    </row>
    <row r="561" spans="2:21">
      <c r="B561" s="42">
        <v>558</v>
      </c>
      <c r="C561" s="52"/>
      <c r="D561" s="25"/>
      <c r="E561" s="25"/>
      <c r="F561" s="25"/>
      <c r="G561" s="99"/>
      <c r="H561" s="102"/>
      <c r="I561" s="37"/>
      <c r="J561" s="37"/>
      <c r="K561" s="37"/>
      <c r="L561" s="104"/>
      <c r="M561" s="92" t="str">
        <f t="shared" si="40"/>
        <v>-</v>
      </c>
      <c r="N561" s="103"/>
      <c r="O561" s="94">
        <f t="shared" si="42"/>
        <v>3.1299999999999994</v>
      </c>
      <c r="P561" s="95" t="str">
        <f t="shared" si="41"/>
        <v>0</v>
      </c>
      <c r="Q561" s="96">
        <f t="shared" si="43"/>
        <v>1.5649999999999997</v>
      </c>
      <c r="R561" s="100"/>
      <c r="S561" s="101"/>
      <c r="T561" s="25"/>
      <c r="U561" s="53"/>
    </row>
    <row r="562" spans="2:21">
      <c r="B562" s="42">
        <v>559</v>
      </c>
      <c r="C562" s="52"/>
      <c r="D562" s="25"/>
      <c r="E562" s="25"/>
      <c r="F562" s="25"/>
      <c r="G562" s="99"/>
      <c r="H562" s="102"/>
      <c r="I562" s="37"/>
      <c r="J562" s="37"/>
      <c r="K562" s="37"/>
      <c r="L562" s="104"/>
      <c r="M562" s="92" t="str">
        <f t="shared" si="40"/>
        <v>-</v>
      </c>
      <c r="N562" s="103"/>
      <c r="O562" s="94">
        <f t="shared" si="42"/>
        <v>3.1299999999999994</v>
      </c>
      <c r="P562" s="95" t="str">
        <f t="shared" si="41"/>
        <v>0</v>
      </c>
      <c r="Q562" s="96">
        <f t="shared" si="43"/>
        <v>1.5649999999999997</v>
      </c>
      <c r="R562" s="100"/>
      <c r="S562" s="101"/>
      <c r="T562" s="25"/>
      <c r="U562" s="53"/>
    </row>
    <row r="563" spans="2:21">
      <c r="B563" s="42">
        <v>560</v>
      </c>
      <c r="C563" s="52"/>
      <c r="D563" s="25"/>
      <c r="E563" s="25"/>
      <c r="F563" s="25"/>
      <c r="G563" s="99"/>
      <c r="H563" s="102"/>
      <c r="I563" s="37"/>
      <c r="J563" s="37"/>
      <c r="K563" s="37"/>
      <c r="L563" s="104"/>
      <c r="M563" s="92" t="str">
        <f t="shared" si="40"/>
        <v>-</v>
      </c>
      <c r="N563" s="103"/>
      <c r="O563" s="94">
        <f t="shared" si="42"/>
        <v>3.1299999999999994</v>
      </c>
      <c r="P563" s="95" t="str">
        <f t="shared" si="41"/>
        <v>0</v>
      </c>
      <c r="Q563" s="96">
        <f t="shared" si="43"/>
        <v>1.5649999999999997</v>
      </c>
      <c r="R563" s="100"/>
      <c r="S563" s="101"/>
      <c r="T563" s="25"/>
      <c r="U563" s="53"/>
    </row>
    <row r="564" spans="2:21">
      <c r="B564" s="42">
        <v>561</v>
      </c>
      <c r="C564" s="52"/>
      <c r="D564" s="25"/>
      <c r="E564" s="25"/>
      <c r="F564" s="25"/>
      <c r="G564" s="99"/>
      <c r="H564" s="102"/>
      <c r="I564" s="37"/>
      <c r="J564" s="37"/>
      <c r="K564" s="37"/>
      <c r="L564" s="104"/>
      <c r="M564" s="92" t="str">
        <f t="shared" si="40"/>
        <v>-</v>
      </c>
      <c r="N564" s="103"/>
      <c r="O564" s="94">
        <f t="shared" si="42"/>
        <v>3.1299999999999994</v>
      </c>
      <c r="P564" s="95" t="str">
        <f t="shared" si="41"/>
        <v>0</v>
      </c>
      <c r="Q564" s="96">
        <f t="shared" si="43"/>
        <v>1.5649999999999997</v>
      </c>
      <c r="R564" s="100"/>
      <c r="S564" s="101"/>
      <c r="T564" s="25"/>
      <c r="U564" s="53"/>
    </row>
    <row r="565" spans="2:21">
      <c r="B565" s="42">
        <v>562</v>
      </c>
      <c r="C565" s="52"/>
      <c r="D565" s="25"/>
      <c r="E565" s="25"/>
      <c r="F565" s="25"/>
      <c r="G565" s="99"/>
      <c r="H565" s="102"/>
      <c r="I565" s="37"/>
      <c r="J565" s="37"/>
      <c r="K565" s="37"/>
      <c r="L565" s="104"/>
      <c r="M565" s="92" t="str">
        <f t="shared" si="40"/>
        <v>-</v>
      </c>
      <c r="N565" s="103"/>
      <c r="O565" s="94">
        <f t="shared" si="42"/>
        <v>3.1299999999999994</v>
      </c>
      <c r="P565" s="95" t="str">
        <f t="shared" si="41"/>
        <v>0</v>
      </c>
      <c r="Q565" s="96">
        <f t="shared" si="43"/>
        <v>1.5649999999999997</v>
      </c>
      <c r="R565" s="100"/>
      <c r="S565" s="101"/>
      <c r="T565" s="25"/>
      <c r="U565" s="53"/>
    </row>
    <row r="566" spans="2:21">
      <c r="B566" s="42">
        <v>563</v>
      </c>
      <c r="C566" s="52"/>
      <c r="D566" s="25"/>
      <c r="E566" s="25"/>
      <c r="F566" s="25"/>
      <c r="G566" s="99"/>
      <c r="H566" s="102"/>
      <c r="I566" s="37"/>
      <c r="J566" s="37"/>
      <c r="K566" s="37"/>
      <c r="L566" s="104"/>
      <c r="M566" s="92" t="str">
        <f t="shared" si="40"/>
        <v>-</v>
      </c>
      <c r="N566" s="103"/>
      <c r="O566" s="94">
        <f t="shared" si="42"/>
        <v>3.1299999999999994</v>
      </c>
      <c r="P566" s="95" t="str">
        <f t="shared" si="41"/>
        <v>0</v>
      </c>
      <c r="Q566" s="96">
        <f t="shared" si="43"/>
        <v>1.5649999999999997</v>
      </c>
      <c r="R566" s="100"/>
      <c r="S566" s="101"/>
      <c r="T566" s="25"/>
      <c r="U566" s="53"/>
    </row>
    <row r="567" spans="2:21">
      <c r="B567" s="42">
        <v>564</v>
      </c>
      <c r="C567" s="52"/>
      <c r="D567" s="25"/>
      <c r="E567" s="25"/>
      <c r="F567" s="25"/>
      <c r="G567" s="99"/>
      <c r="H567" s="102"/>
      <c r="I567" s="37"/>
      <c r="J567" s="37"/>
      <c r="K567" s="37"/>
      <c r="L567" s="104"/>
      <c r="M567" s="92" t="str">
        <f t="shared" si="40"/>
        <v>-</v>
      </c>
      <c r="N567" s="103"/>
      <c r="O567" s="94">
        <f t="shared" si="42"/>
        <v>3.1299999999999994</v>
      </c>
      <c r="P567" s="95" t="str">
        <f t="shared" si="41"/>
        <v>0</v>
      </c>
      <c r="Q567" s="96">
        <f t="shared" si="43"/>
        <v>1.5649999999999997</v>
      </c>
      <c r="R567" s="100"/>
      <c r="S567" s="101"/>
      <c r="T567" s="25"/>
      <c r="U567" s="53"/>
    </row>
    <row r="568" spans="2:21">
      <c r="B568" s="42">
        <v>565</v>
      </c>
      <c r="C568" s="52"/>
      <c r="D568" s="25"/>
      <c r="E568" s="25"/>
      <c r="F568" s="25"/>
      <c r="G568" s="99"/>
      <c r="H568" s="102"/>
      <c r="I568" s="37"/>
      <c r="J568" s="37"/>
      <c r="K568" s="37"/>
      <c r="L568" s="104"/>
      <c r="M568" s="92" t="str">
        <f t="shared" si="40"/>
        <v>-</v>
      </c>
      <c r="N568" s="103"/>
      <c r="O568" s="94">
        <f t="shared" si="42"/>
        <v>3.1299999999999994</v>
      </c>
      <c r="P568" s="95" t="str">
        <f t="shared" si="41"/>
        <v>0</v>
      </c>
      <c r="Q568" s="96">
        <f t="shared" si="43"/>
        <v>1.5649999999999997</v>
      </c>
      <c r="R568" s="100"/>
      <c r="S568" s="101"/>
      <c r="T568" s="25"/>
      <c r="U568" s="53"/>
    </row>
    <row r="569" spans="2:21">
      <c r="B569" s="42">
        <v>566</v>
      </c>
      <c r="C569" s="52"/>
      <c r="D569" s="25"/>
      <c r="E569" s="25"/>
      <c r="F569" s="25"/>
      <c r="G569" s="99"/>
      <c r="H569" s="102"/>
      <c r="I569" s="37"/>
      <c r="J569" s="37"/>
      <c r="K569" s="37"/>
      <c r="L569" s="104"/>
      <c r="M569" s="92" t="str">
        <f t="shared" si="40"/>
        <v>-</v>
      </c>
      <c r="N569" s="103"/>
      <c r="O569" s="94">
        <f t="shared" si="42"/>
        <v>3.1299999999999994</v>
      </c>
      <c r="P569" s="95" t="str">
        <f t="shared" si="41"/>
        <v>0</v>
      </c>
      <c r="Q569" s="96">
        <f t="shared" si="43"/>
        <v>1.5649999999999997</v>
      </c>
      <c r="R569" s="100"/>
      <c r="S569" s="101"/>
      <c r="T569" s="25"/>
      <c r="U569" s="53"/>
    </row>
    <row r="570" spans="2:21">
      <c r="B570" s="42">
        <v>567</v>
      </c>
      <c r="C570" s="52"/>
      <c r="D570" s="25"/>
      <c r="E570" s="25"/>
      <c r="F570" s="25"/>
      <c r="G570" s="99"/>
      <c r="H570" s="102"/>
      <c r="I570" s="37"/>
      <c r="J570" s="37"/>
      <c r="K570" s="37"/>
      <c r="L570" s="104"/>
      <c r="M570" s="92" t="str">
        <f t="shared" si="40"/>
        <v>-</v>
      </c>
      <c r="N570" s="103"/>
      <c r="O570" s="94">
        <f t="shared" si="42"/>
        <v>3.1299999999999994</v>
      </c>
      <c r="P570" s="95" t="str">
        <f t="shared" si="41"/>
        <v>0</v>
      </c>
      <c r="Q570" s="96">
        <f t="shared" si="43"/>
        <v>1.5649999999999997</v>
      </c>
      <c r="R570" s="100"/>
      <c r="S570" s="101"/>
      <c r="T570" s="25"/>
      <c r="U570" s="53"/>
    </row>
    <row r="571" spans="2:21">
      <c r="B571" s="42">
        <v>568</v>
      </c>
      <c r="C571" s="52"/>
      <c r="D571" s="25"/>
      <c r="E571" s="25"/>
      <c r="F571" s="25"/>
      <c r="G571" s="99"/>
      <c r="H571" s="102"/>
      <c r="I571" s="37"/>
      <c r="J571" s="37"/>
      <c r="K571" s="37"/>
      <c r="L571" s="104"/>
      <c r="M571" s="92" t="str">
        <f t="shared" si="40"/>
        <v>-</v>
      </c>
      <c r="N571" s="103"/>
      <c r="O571" s="94">
        <f t="shared" si="42"/>
        <v>3.1299999999999994</v>
      </c>
      <c r="P571" s="95" t="str">
        <f t="shared" si="41"/>
        <v>0</v>
      </c>
      <c r="Q571" s="96">
        <f t="shared" si="43"/>
        <v>1.5649999999999997</v>
      </c>
      <c r="R571" s="100"/>
      <c r="S571" s="101"/>
      <c r="T571" s="25"/>
      <c r="U571" s="53"/>
    </row>
    <row r="572" spans="2:21">
      <c r="B572" s="42">
        <v>569</v>
      </c>
      <c r="C572" s="52"/>
      <c r="D572" s="25"/>
      <c r="E572" s="25"/>
      <c r="F572" s="25"/>
      <c r="G572" s="99"/>
      <c r="H572" s="102"/>
      <c r="I572" s="37"/>
      <c r="J572" s="37"/>
      <c r="K572" s="37"/>
      <c r="L572" s="104"/>
      <c r="M572" s="92" t="str">
        <f t="shared" si="40"/>
        <v>-</v>
      </c>
      <c r="N572" s="103"/>
      <c r="O572" s="94">
        <f t="shared" si="42"/>
        <v>3.1299999999999994</v>
      </c>
      <c r="P572" s="95" t="str">
        <f t="shared" si="41"/>
        <v>0</v>
      </c>
      <c r="Q572" s="96">
        <f t="shared" si="43"/>
        <v>1.5649999999999997</v>
      </c>
      <c r="R572" s="100"/>
      <c r="S572" s="101"/>
      <c r="T572" s="25"/>
      <c r="U572" s="53"/>
    </row>
    <row r="573" spans="2:21">
      <c r="B573" s="42">
        <v>570</v>
      </c>
      <c r="C573" s="52"/>
      <c r="D573" s="25"/>
      <c r="E573" s="25"/>
      <c r="F573" s="25"/>
      <c r="G573" s="99"/>
      <c r="H573" s="102"/>
      <c r="I573" s="37"/>
      <c r="J573" s="37"/>
      <c r="K573" s="37"/>
      <c r="L573" s="104"/>
      <c r="M573" s="92" t="str">
        <f t="shared" si="40"/>
        <v>-</v>
      </c>
      <c r="N573" s="103"/>
      <c r="O573" s="94">
        <f t="shared" si="42"/>
        <v>3.1299999999999994</v>
      </c>
      <c r="P573" s="95" t="str">
        <f t="shared" si="41"/>
        <v>0</v>
      </c>
      <c r="Q573" s="96">
        <f t="shared" si="43"/>
        <v>1.5649999999999997</v>
      </c>
      <c r="R573" s="100"/>
      <c r="S573" s="101"/>
      <c r="T573" s="25"/>
      <c r="U573" s="53"/>
    </row>
    <row r="574" spans="2:21">
      <c r="B574" s="42">
        <v>571</v>
      </c>
      <c r="C574" s="52"/>
      <c r="D574" s="25"/>
      <c r="E574" s="25"/>
      <c r="F574" s="25"/>
      <c r="G574" s="99"/>
      <c r="H574" s="102"/>
      <c r="I574" s="37"/>
      <c r="J574" s="37"/>
      <c r="K574" s="37"/>
      <c r="L574" s="104"/>
      <c r="M574" s="92" t="str">
        <f t="shared" si="40"/>
        <v>-</v>
      </c>
      <c r="N574" s="103"/>
      <c r="O574" s="94">
        <f t="shared" si="42"/>
        <v>3.1299999999999994</v>
      </c>
      <c r="P574" s="95" t="str">
        <f t="shared" si="41"/>
        <v>0</v>
      </c>
      <c r="Q574" s="96">
        <f t="shared" si="43"/>
        <v>1.5649999999999997</v>
      </c>
      <c r="R574" s="100"/>
      <c r="S574" s="101"/>
      <c r="T574" s="25"/>
      <c r="U574" s="53"/>
    </row>
    <row r="575" spans="2:21">
      <c r="B575" s="42">
        <v>572</v>
      </c>
      <c r="C575" s="52"/>
      <c r="D575" s="25"/>
      <c r="E575" s="25"/>
      <c r="F575" s="25"/>
      <c r="G575" s="99"/>
      <c r="H575" s="102"/>
      <c r="I575" s="37"/>
      <c r="J575" s="37"/>
      <c r="K575" s="37"/>
      <c r="L575" s="104"/>
      <c r="M575" s="92" t="str">
        <f t="shared" si="40"/>
        <v>-</v>
      </c>
      <c r="N575" s="103"/>
      <c r="O575" s="94">
        <f t="shared" si="42"/>
        <v>3.1299999999999994</v>
      </c>
      <c r="P575" s="95" t="str">
        <f t="shared" si="41"/>
        <v>0</v>
      </c>
      <c r="Q575" s="96">
        <f t="shared" si="43"/>
        <v>1.5649999999999997</v>
      </c>
      <c r="R575" s="100"/>
      <c r="S575" s="101"/>
      <c r="T575" s="25"/>
      <c r="U575" s="53"/>
    </row>
    <row r="576" spans="2:21">
      <c r="B576" s="42">
        <v>573</v>
      </c>
      <c r="C576" s="52"/>
      <c r="D576" s="25"/>
      <c r="E576" s="25"/>
      <c r="F576" s="25"/>
      <c r="G576" s="99"/>
      <c r="H576" s="102"/>
      <c r="I576" s="37"/>
      <c r="J576" s="37"/>
      <c r="K576" s="37"/>
      <c r="L576" s="104"/>
      <c r="M576" s="92" t="str">
        <f t="shared" si="40"/>
        <v>-</v>
      </c>
      <c r="N576" s="103"/>
      <c r="O576" s="94">
        <f t="shared" si="42"/>
        <v>3.1299999999999994</v>
      </c>
      <c r="P576" s="95" t="str">
        <f t="shared" si="41"/>
        <v>0</v>
      </c>
      <c r="Q576" s="96">
        <f t="shared" si="43"/>
        <v>1.5649999999999997</v>
      </c>
      <c r="R576" s="100"/>
      <c r="S576" s="101"/>
      <c r="T576" s="25"/>
      <c r="U576" s="53"/>
    </row>
    <row r="577" spans="2:21">
      <c r="B577" s="42">
        <v>574</v>
      </c>
      <c r="C577" s="52"/>
      <c r="D577" s="25"/>
      <c r="E577" s="25"/>
      <c r="F577" s="25"/>
      <c r="G577" s="99"/>
      <c r="H577" s="102"/>
      <c r="I577" s="37"/>
      <c r="J577" s="37"/>
      <c r="K577" s="37"/>
      <c r="L577" s="104"/>
      <c r="M577" s="92" t="str">
        <f t="shared" si="40"/>
        <v>-</v>
      </c>
      <c r="N577" s="103"/>
      <c r="O577" s="94">
        <f t="shared" si="42"/>
        <v>3.1299999999999994</v>
      </c>
      <c r="P577" s="95" t="str">
        <f t="shared" si="41"/>
        <v>0</v>
      </c>
      <c r="Q577" s="96">
        <f t="shared" si="43"/>
        <v>1.5649999999999997</v>
      </c>
      <c r="R577" s="100"/>
      <c r="S577" s="101"/>
      <c r="T577" s="25"/>
      <c r="U577" s="53"/>
    </row>
    <row r="578" spans="2:21">
      <c r="B578" s="42">
        <v>575</v>
      </c>
      <c r="C578" s="52"/>
      <c r="D578" s="25"/>
      <c r="E578" s="25"/>
      <c r="F578" s="25"/>
      <c r="G578" s="99"/>
      <c r="H578" s="102"/>
      <c r="I578" s="37"/>
      <c r="J578" s="37"/>
      <c r="K578" s="37"/>
      <c r="L578" s="104"/>
      <c r="M578" s="92" t="str">
        <f t="shared" si="40"/>
        <v>-</v>
      </c>
      <c r="N578" s="103"/>
      <c r="O578" s="94">
        <f t="shared" si="42"/>
        <v>3.1299999999999994</v>
      </c>
      <c r="P578" s="95" t="str">
        <f t="shared" si="41"/>
        <v>0</v>
      </c>
      <c r="Q578" s="96">
        <f t="shared" si="43"/>
        <v>1.5649999999999997</v>
      </c>
      <c r="R578" s="100"/>
      <c r="S578" s="101"/>
      <c r="T578" s="25"/>
      <c r="U578" s="53"/>
    </row>
    <row r="579" spans="2:21">
      <c r="B579" s="42">
        <v>576</v>
      </c>
      <c r="C579" s="52"/>
      <c r="D579" s="25"/>
      <c r="E579" s="25"/>
      <c r="F579" s="25"/>
      <c r="G579" s="99"/>
      <c r="H579" s="102"/>
      <c r="I579" s="37"/>
      <c r="J579" s="37"/>
      <c r="K579" s="37"/>
      <c r="L579" s="104"/>
      <c r="M579" s="92" t="str">
        <f t="shared" si="40"/>
        <v>-</v>
      </c>
      <c r="N579" s="103"/>
      <c r="O579" s="94">
        <f t="shared" si="42"/>
        <v>3.1299999999999994</v>
      </c>
      <c r="P579" s="95" t="str">
        <f t="shared" si="41"/>
        <v>0</v>
      </c>
      <c r="Q579" s="96">
        <f t="shared" si="43"/>
        <v>1.5649999999999997</v>
      </c>
      <c r="R579" s="100"/>
      <c r="S579" s="101"/>
      <c r="T579" s="25"/>
      <c r="U579" s="53"/>
    </row>
    <row r="580" spans="2:21">
      <c r="B580" s="42">
        <v>577</v>
      </c>
      <c r="C580" s="52"/>
      <c r="D580" s="25"/>
      <c r="E580" s="25"/>
      <c r="F580" s="25"/>
      <c r="G580" s="99"/>
      <c r="H580" s="102"/>
      <c r="I580" s="37"/>
      <c r="J580" s="37"/>
      <c r="K580" s="37"/>
      <c r="L580" s="104"/>
      <c r="M580" s="92" t="str">
        <f t="shared" ref="M580:M609" si="44">IFERROR((L580/G580)*100,"-")</f>
        <v>-</v>
      </c>
      <c r="N580" s="103"/>
      <c r="O580" s="94">
        <f t="shared" si="42"/>
        <v>3.1299999999999994</v>
      </c>
      <c r="P580" s="95" t="str">
        <f t="shared" ref="P580:P608" si="45">IFERROR(((N580/G580)*100),"0")</f>
        <v>0</v>
      </c>
      <c r="Q580" s="96">
        <f t="shared" si="43"/>
        <v>1.5649999999999997</v>
      </c>
      <c r="R580" s="100"/>
      <c r="S580" s="101"/>
      <c r="T580" s="25"/>
      <c r="U580" s="53"/>
    </row>
    <row r="581" spans="2:21">
      <c r="B581" s="42">
        <v>578</v>
      </c>
      <c r="C581" s="52"/>
      <c r="D581" s="25"/>
      <c r="E581" s="25"/>
      <c r="F581" s="25"/>
      <c r="G581" s="99"/>
      <c r="H581" s="102"/>
      <c r="I581" s="37"/>
      <c r="J581" s="37"/>
      <c r="K581" s="37"/>
      <c r="L581" s="104"/>
      <c r="M581" s="92" t="str">
        <f t="shared" si="44"/>
        <v>-</v>
      </c>
      <c r="N581" s="103"/>
      <c r="O581" s="94">
        <f t="shared" si="42"/>
        <v>3.1299999999999994</v>
      </c>
      <c r="P581" s="95" t="str">
        <f t="shared" si="45"/>
        <v>0</v>
      </c>
      <c r="Q581" s="96">
        <f t="shared" si="43"/>
        <v>1.5649999999999997</v>
      </c>
      <c r="R581" s="100"/>
      <c r="S581" s="101"/>
      <c r="T581" s="25"/>
      <c r="U581" s="53"/>
    </row>
    <row r="582" spans="2:21">
      <c r="B582" s="42">
        <v>579</v>
      </c>
      <c r="C582" s="52"/>
      <c r="D582" s="25"/>
      <c r="E582" s="25"/>
      <c r="F582" s="25"/>
      <c r="G582" s="99"/>
      <c r="H582" s="102"/>
      <c r="I582" s="37"/>
      <c r="J582" s="37"/>
      <c r="K582" s="37"/>
      <c r="L582" s="104"/>
      <c r="M582" s="92" t="str">
        <f t="shared" si="44"/>
        <v>-</v>
      </c>
      <c r="N582" s="103"/>
      <c r="O582" s="94">
        <f t="shared" ref="O582:O608" si="46">N582+O581</f>
        <v>3.1299999999999994</v>
      </c>
      <c r="P582" s="95" t="str">
        <f t="shared" si="45"/>
        <v>0</v>
      </c>
      <c r="Q582" s="96">
        <f t="shared" ref="Q582:Q618" si="47">P582+Q581</f>
        <v>1.5649999999999997</v>
      </c>
      <c r="R582" s="100"/>
      <c r="S582" s="101"/>
      <c r="T582" s="25"/>
      <c r="U582" s="53"/>
    </row>
    <row r="583" spans="2:21">
      <c r="B583" s="42">
        <v>580</v>
      </c>
      <c r="C583" s="52"/>
      <c r="D583" s="25"/>
      <c r="E583" s="25"/>
      <c r="F583" s="25"/>
      <c r="G583" s="99"/>
      <c r="H583" s="102"/>
      <c r="I583" s="37"/>
      <c r="J583" s="37"/>
      <c r="K583" s="37"/>
      <c r="L583" s="104"/>
      <c r="M583" s="92" t="str">
        <f t="shared" si="44"/>
        <v>-</v>
      </c>
      <c r="N583" s="103"/>
      <c r="O583" s="94">
        <f t="shared" si="46"/>
        <v>3.1299999999999994</v>
      </c>
      <c r="P583" s="95" t="str">
        <f t="shared" si="45"/>
        <v>0</v>
      </c>
      <c r="Q583" s="96">
        <f t="shared" si="47"/>
        <v>1.5649999999999997</v>
      </c>
      <c r="R583" s="100"/>
      <c r="S583" s="101"/>
      <c r="T583" s="25"/>
      <c r="U583" s="53"/>
    </row>
    <row r="584" spans="2:21">
      <c r="B584" s="42">
        <v>581</v>
      </c>
      <c r="C584" s="52"/>
      <c r="D584" s="25"/>
      <c r="E584" s="25"/>
      <c r="F584" s="25"/>
      <c r="G584" s="99"/>
      <c r="H584" s="102"/>
      <c r="I584" s="37"/>
      <c r="J584" s="37"/>
      <c r="K584" s="37"/>
      <c r="L584" s="104"/>
      <c r="M584" s="92" t="str">
        <f t="shared" si="44"/>
        <v>-</v>
      </c>
      <c r="N584" s="103"/>
      <c r="O584" s="94">
        <f t="shared" si="46"/>
        <v>3.1299999999999994</v>
      </c>
      <c r="P584" s="95" t="str">
        <f t="shared" si="45"/>
        <v>0</v>
      </c>
      <c r="Q584" s="96">
        <f t="shared" si="47"/>
        <v>1.5649999999999997</v>
      </c>
      <c r="R584" s="100"/>
      <c r="S584" s="101"/>
      <c r="T584" s="25"/>
      <c r="U584" s="53"/>
    </row>
    <row r="585" spans="2:21">
      <c r="B585" s="42">
        <v>582</v>
      </c>
      <c r="C585" s="52"/>
      <c r="D585" s="25"/>
      <c r="E585" s="25"/>
      <c r="F585" s="25"/>
      <c r="G585" s="99"/>
      <c r="H585" s="102"/>
      <c r="I585" s="37"/>
      <c r="J585" s="37"/>
      <c r="K585" s="37"/>
      <c r="L585" s="104"/>
      <c r="M585" s="92" t="str">
        <f t="shared" si="44"/>
        <v>-</v>
      </c>
      <c r="N585" s="103"/>
      <c r="O585" s="94">
        <f t="shared" si="46"/>
        <v>3.1299999999999994</v>
      </c>
      <c r="P585" s="95" t="str">
        <f t="shared" si="45"/>
        <v>0</v>
      </c>
      <c r="Q585" s="96">
        <f t="shared" si="47"/>
        <v>1.5649999999999997</v>
      </c>
      <c r="R585" s="100"/>
      <c r="S585" s="101"/>
      <c r="T585" s="25"/>
      <c r="U585" s="53"/>
    </row>
    <row r="586" spans="2:21">
      <c r="B586" s="42">
        <v>583</v>
      </c>
      <c r="C586" s="52"/>
      <c r="D586" s="25"/>
      <c r="E586" s="25"/>
      <c r="F586" s="25"/>
      <c r="G586" s="99"/>
      <c r="H586" s="102"/>
      <c r="I586" s="37"/>
      <c r="J586" s="37"/>
      <c r="K586" s="37"/>
      <c r="L586" s="104"/>
      <c r="M586" s="92" t="str">
        <f t="shared" si="44"/>
        <v>-</v>
      </c>
      <c r="N586" s="103"/>
      <c r="O586" s="94">
        <f t="shared" si="46"/>
        <v>3.1299999999999994</v>
      </c>
      <c r="P586" s="95" t="str">
        <f t="shared" si="45"/>
        <v>0</v>
      </c>
      <c r="Q586" s="96">
        <f t="shared" si="47"/>
        <v>1.5649999999999997</v>
      </c>
      <c r="R586" s="100"/>
      <c r="S586" s="101"/>
      <c r="T586" s="25"/>
      <c r="U586" s="53"/>
    </row>
    <row r="587" spans="2:21">
      <c r="B587" s="42">
        <v>584</v>
      </c>
      <c r="C587" s="52"/>
      <c r="D587" s="25"/>
      <c r="E587" s="25"/>
      <c r="F587" s="25"/>
      <c r="G587" s="99"/>
      <c r="H587" s="102"/>
      <c r="I587" s="37"/>
      <c r="J587" s="37"/>
      <c r="K587" s="37"/>
      <c r="L587" s="104"/>
      <c r="M587" s="92" t="str">
        <f t="shared" si="44"/>
        <v>-</v>
      </c>
      <c r="N587" s="103"/>
      <c r="O587" s="94">
        <f t="shared" si="46"/>
        <v>3.1299999999999994</v>
      </c>
      <c r="P587" s="95" t="str">
        <f t="shared" si="45"/>
        <v>0</v>
      </c>
      <c r="Q587" s="96">
        <f t="shared" si="47"/>
        <v>1.5649999999999997</v>
      </c>
      <c r="R587" s="100"/>
      <c r="S587" s="101"/>
      <c r="T587" s="25"/>
      <c r="U587" s="53"/>
    </row>
    <row r="588" spans="2:21">
      <c r="B588" s="42">
        <v>585</v>
      </c>
      <c r="C588" s="52"/>
      <c r="D588" s="25"/>
      <c r="E588" s="25"/>
      <c r="F588" s="25"/>
      <c r="G588" s="99"/>
      <c r="H588" s="102"/>
      <c r="I588" s="37"/>
      <c r="J588" s="37"/>
      <c r="K588" s="37"/>
      <c r="L588" s="104"/>
      <c r="M588" s="92" t="str">
        <f t="shared" si="44"/>
        <v>-</v>
      </c>
      <c r="N588" s="103"/>
      <c r="O588" s="94">
        <f t="shared" si="46"/>
        <v>3.1299999999999994</v>
      </c>
      <c r="P588" s="95" t="str">
        <f t="shared" si="45"/>
        <v>0</v>
      </c>
      <c r="Q588" s="96">
        <f t="shared" si="47"/>
        <v>1.5649999999999997</v>
      </c>
      <c r="R588" s="100"/>
      <c r="S588" s="101"/>
      <c r="T588" s="25"/>
      <c r="U588" s="53"/>
    </row>
    <row r="589" spans="2:21">
      <c r="B589" s="42">
        <v>586</v>
      </c>
      <c r="C589" s="52"/>
      <c r="D589" s="25"/>
      <c r="E589" s="25"/>
      <c r="F589" s="25"/>
      <c r="G589" s="99"/>
      <c r="H589" s="102"/>
      <c r="I589" s="37"/>
      <c r="J589" s="37"/>
      <c r="K589" s="37"/>
      <c r="L589" s="104"/>
      <c r="M589" s="92" t="str">
        <f t="shared" si="44"/>
        <v>-</v>
      </c>
      <c r="N589" s="103"/>
      <c r="O589" s="94">
        <f t="shared" si="46"/>
        <v>3.1299999999999994</v>
      </c>
      <c r="P589" s="95" t="str">
        <f t="shared" si="45"/>
        <v>0</v>
      </c>
      <c r="Q589" s="96">
        <f t="shared" si="47"/>
        <v>1.5649999999999997</v>
      </c>
      <c r="R589" s="100"/>
      <c r="S589" s="101"/>
      <c r="T589" s="25"/>
      <c r="U589" s="53"/>
    </row>
    <row r="590" spans="2:21">
      <c r="B590" s="42">
        <v>587</v>
      </c>
      <c r="C590" s="52"/>
      <c r="D590" s="25"/>
      <c r="E590" s="25"/>
      <c r="F590" s="25"/>
      <c r="G590" s="99"/>
      <c r="H590" s="102"/>
      <c r="I590" s="37"/>
      <c r="J590" s="37"/>
      <c r="K590" s="37"/>
      <c r="L590" s="104"/>
      <c r="M590" s="92" t="str">
        <f t="shared" si="44"/>
        <v>-</v>
      </c>
      <c r="N590" s="103"/>
      <c r="O590" s="94">
        <f t="shared" si="46"/>
        <v>3.1299999999999994</v>
      </c>
      <c r="P590" s="95" t="str">
        <f t="shared" si="45"/>
        <v>0</v>
      </c>
      <c r="Q590" s="96">
        <f t="shared" si="47"/>
        <v>1.5649999999999997</v>
      </c>
      <c r="R590" s="100"/>
      <c r="S590" s="101"/>
      <c r="T590" s="25"/>
      <c r="U590" s="53"/>
    </row>
    <row r="591" spans="2:21">
      <c r="B591" s="42">
        <v>588</v>
      </c>
      <c r="C591" s="52"/>
      <c r="D591" s="25"/>
      <c r="E591" s="25"/>
      <c r="F591" s="25"/>
      <c r="G591" s="99"/>
      <c r="H591" s="102"/>
      <c r="I591" s="37"/>
      <c r="J591" s="37"/>
      <c r="K591" s="37"/>
      <c r="L591" s="104"/>
      <c r="M591" s="92" t="str">
        <f t="shared" si="44"/>
        <v>-</v>
      </c>
      <c r="N591" s="103"/>
      <c r="O591" s="94">
        <f t="shared" si="46"/>
        <v>3.1299999999999994</v>
      </c>
      <c r="P591" s="95" t="str">
        <f t="shared" si="45"/>
        <v>0</v>
      </c>
      <c r="Q591" s="96">
        <f t="shared" si="47"/>
        <v>1.5649999999999997</v>
      </c>
      <c r="R591" s="100"/>
      <c r="S591" s="101"/>
      <c r="T591" s="25"/>
      <c r="U591" s="53"/>
    </row>
    <row r="592" spans="2:21">
      <c r="B592" s="42">
        <v>589</v>
      </c>
      <c r="C592" s="52"/>
      <c r="D592" s="25"/>
      <c r="E592" s="25"/>
      <c r="F592" s="25"/>
      <c r="G592" s="99"/>
      <c r="H592" s="102"/>
      <c r="I592" s="37"/>
      <c r="J592" s="37"/>
      <c r="K592" s="37"/>
      <c r="L592" s="104"/>
      <c r="M592" s="92" t="str">
        <f t="shared" si="44"/>
        <v>-</v>
      </c>
      <c r="N592" s="103"/>
      <c r="O592" s="94">
        <f t="shared" si="46"/>
        <v>3.1299999999999994</v>
      </c>
      <c r="P592" s="95" t="str">
        <f t="shared" si="45"/>
        <v>0</v>
      </c>
      <c r="Q592" s="96">
        <f t="shared" si="47"/>
        <v>1.5649999999999997</v>
      </c>
      <c r="R592" s="100"/>
      <c r="S592" s="101"/>
      <c r="T592" s="25"/>
      <c r="U592" s="53"/>
    </row>
    <row r="593" spans="2:21">
      <c r="B593" s="42">
        <v>590</v>
      </c>
      <c r="C593" s="52"/>
      <c r="D593" s="25"/>
      <c r="E593" s="25"/>
      <c r="F593" s="25"/>
      <c r="G593" s="99"/>
      <c r="H593" s="102"/>
      <c r="I593" s="37"/>
      <c r="J593" s="37"/>
      <c r="K593" s="37"/>
      <c r="L593" s="104"/>
      <c r="M593" s="92" t="str">
        <f t="shared" si="44"/>
        <v>-</v>
      </c>
      <c r="N593" s="103"/>
      <c r="O593" s="94">
        <f t="shared" si="46"/>
        <v>3.1299999999999994</v>
      </c>
      <c r="P593" s="95" t="str">
        <f t="shared" si="45"/>
        <v>0</v>
      </c>
      <c r="Q593" s="96">
        <f t="shared" si="47"/>
        <v>1.5649999999999997</v>
      </c>
      <c r="R593" s="100"/>
      <c r="S593" s="101"/>
      <c r="T593" s="25"/>
      <c r="U593" s="53"/>
    </row>
    <row r="594" spans="2:21">
      <c r="B594" s="42">
        <v>591</v>
      </c>
      <c r="C594" s="52"/>
      <c r="D594" s="25"/>
      <c r="E594" s="25"/>
      <c r="F594" s="25"/>
      <c r="G594" s="99"/>
      <c r="H594" s="102"/>
      <c r="I594" s="37"/>
      <c r="J594" s="37"/>
      <c r="K594" s="37"/>
      <c r="L594" s="104"/>
      <c r="M594" s="92" t="str">
        <f t="shared" si="44"/>
        <v>-</v>
      </c>
      <c r="N594" s="103"/>
      <c r="O594" s="94">
        <f t="shared" si="46"/>
        <v>3.1299999999999994</v>
      </c>
      <c r="P594" s="95" t="str">
        <f t="shared" si="45"/>
        <v>0</v>
      </c>
      <c r="Q594" s="96">
        <f t="shared" si="47"/>
        <v>1.5649999999999997</v>
      </c>
      <c r="R594" s="100"/>
      <c r="S594" s="101"/>
      <c r="T594" s="25"/>
      <c r="U594" s="53"/>
    </row>
    <row r="595" spans="2:21">
      <c r="B595" s="42">
        <v>592</v>
      </c>
      <c r="C595" s="52"/>
      <c r="D595" s="25"/>
      <c r="E595" s="25"/>
      <c r="F595" s="25"/>
      <c r="G595" s="99"/>
      <c r="H595" s="102"/>
      <c r="I595" s="37"/>
      <c r="J595" s="37"/>
      <c r="K595" s="37"/>
      <c r="L595" s="104"/>
      <c r="M595" s="92" t="str">
        <f t="shared" si="44"/>
        <v>-</v>
      </c>
      <c r="N595" s="103"/>
      <c r="O595" s="94">
        <f t="shared" si="46"/>
        <v>3.1299999999999994</v>
      </c>
      <c r="P595" s="95" t="str">
        <f t="shared" si="45"/>
        <v>0</v>
      </c>
      <c r="Q595" s="96">
        <f t="shared" si="47"/>
        <v>1.5649999999999997</v>
      </c>
      <c r="R595" s="100"/>
      <c r="S595" s="101"/>
      <c r="T595" s="25"/>
      <c r="U595" s="53"/>
    </row>
    <row r="596" spans="2:21">
      <c r="B596" s="42">
        <v>593</v>
      </c>
      <c r="C596" s="52"/>
      <c r="D596" s="25"/>
      <c r="E596" s="25"/>
      <c r="F596" s="25"/>
      <c r="G596" s="99"/>
      <c r="H596" s="102"/>
      <c r="I596" s="37"/>
      <c r="J596" s="37"/>
      <c r="K596" s="37"/>
      <c r="L596" s="104"/>
      <c r="M596" s="92" t="str">
        <f t="shared" si="44"/>
        <v>-</v>
      </c>
      <c r="N596" s="103"/>
      <c r="O596" s="94">
        <f t="shared" si="46"/>
        <v>3.1299999999999994</v>
      </c>
      <c r="P596" s="95" t="str">
        <f t="shared" si="45"/>
        <v>0</v>
      </c>
      <c r="Q596" s="96">
        <f t="shared" si="47"/>
        <v>1.5649999999999997</v>
      </c>
      <c r="R596" s="100"/>
      <c r="S596" s="101"/>
      <c r="T596" s="25"/>
      <c r="U596" s="53"/>
    </row>
    <row r="597" spans="2:21">
      <c r="B597" s="42">
        <v>594</v>
      </c>
      <c r="C597" s="52"/>
      <c r="D597" s="25"/>
      <c r="E597" s="25"/>
      <c r="F597" s="25"/>
      <c r="G597" s="99"/>
      <c r="H597" s="102"/>
      <c r="I597" s="37"/>
      <c r="J597" s="37"/>
      <c r="K597" s="37"/>
      <c r="L597" s="104"/>
      <c r="M597" s="92" t="str">
        <f t="shared" si="44"/>
        <v>-</v>
      </c>
      <c r="N597" s="103"/>
      <c r="O597" s="94">
        <f t="shared" si="46"/>
        <v>3.1299999999999994</v>
      </c>
      <c r="P597" s="95" t="str">
        <f t="shared" si="45"/>
        <v>0</v>
      </c>
      <c r="Q597" s="96">
        <f t="shared" si="47"/>
        <v>1.5649999999999997</v>
      </c>
      <c r="R597" s="100"/>
      <c r="S597" s="101"/>
      <c r="T597" s="25"/>
      <c r="U597" s="53"/>
    </row>
    <row r="598" spans="2:21">
      <c r="B598" s="42">
        <v>595</v>
      </c>
      <c r="C598" s="52"/>
      <c r="D598" s="25"/>
      <c r="E598" s="25"/>
      <c r="F598" s="25"/>
      <c r="G598" s="99"/>
      <c r="H598" s="102"/>
      <c r="I598" s="37"/>
      <c r="J598" s="37"/>
      <c r="K598" s="37"/>
      <c r="L598" s="104"/>
      <c r="M598" s="92" t="str">
        <f t="shared" si="44"/>
        <v>-</v>
      </c>
      <c r="N598" s="103"/>
      <c r="O598" s="94">
        <f t="shared" si="46"/>
        <v>3.1299999999999994</v>
      </c>
      <c r="P598" s="95" t="str">
        <f t="shared" si="45"/>
        <v>0</v>
      </c>
      <c r="Q598" s="96">
        <f t="shared" si="47"/>
        <v>1.5649999999999997</v>
      </c>
      <c r="R598" s="100"/>
      <c r="S598" s="101"/>
      <c r="T598" s="25"/>
      <c r="U598" s="53"/>
    </row>
    <row r="599" spans="2:21">
      <c r="B599" s="42">
        <v>596</v>
      </c>
      <c r="C599" s="52"/>
      <c r="D599" s="25"/>
      <c r="E599" s="25"/>
      <c r="F599" s="25"/>
      <c r="G599" s="99"/>
      <c r="H599" s="102"/>
      <c r="I599" s="37"/>
      <c r="J599" s="37"/>
      <c r="K599" s="37"/>
      <c r="L599" s="104"/>
      <c r="M599" s="92" t="str">
        <f t="shared" si="44"/>
        <v>-</v>
      </c>
      <c r="N599" s="103"/>
      <c r="O599" s="94">
        <f t="shared" si="46"/>
        <v>3.1299999999999994</v>
      </c>
      <c r="P599" s="95" t="str">
        <f t="shared" si="45"/>
        <v>0</v>
      </c>
      <c r="Q599" s="96">
        <f t="shared" si="47"/>
        <v>1.5649999999999997</v>
      </c>
      <c r="R599" s="100"/>
      <c r="S599" s="101"/>
      <c r="T599" s="25"/>
      <c r="U599" s="53"/>
    </row>
    <row r="600" spans="2:21">
      <c r="B600" s="42">
        <v>597</v>
      </c>
      <c r="C600" s="52"/>
      <c r="D600" s="25"/>
      <c r="E600" s="25"/>
      <c r="F600" s="25"/>
      <c r="G600" s="99"/>
      <c r="H600" s="102"/>
      <c r="I600" s="37"/>
      <c r="J600" s="37"/>
      <c r="K600" s="37"/>
      <c r="L600" s="104"/>
      <c r="M600" s="92" t="str">
        <f t="shared" si="44"/>
        <v>-</v>
      </c>
      <c r="N600" s="103"/>
      <c r="O600" s="94">
        <f t="shared" si="46"/>
        <v>3.1299999999999994</v>
      </c>
      <c r="P600" s="95" t="str">
        <f t="shared" si="45"/>
        <v>0</v>
      </c>
      <c r="Q600" s="96">
        <f t="shared" si="47"/>
        <v>1.5649999999999997</v>
      </c>
      <c r="R600" s="100"/>
      <c r="S600" s="101"/>
      <c r="T600" s="25"/>
      <c r="U600" s="53"/>
    </row>
    <row r="601" spans="2:21">
      <c r="B601" s="42">
        <v>598</v>
      </c>
      <c r="C601" s="52"/>
      <c r="D601" s="25"/>
      <c r="E601" s="25"/>
      <c r="F601" s="25"/>
      <c r="G601" s="99"/>
      <c r="H601" s="102"/>
      <c r="I601" s="37"/>
      <c r="J601" s="37"/>
      <c r="K601" s="37"/>
      <c r="L601" s="104"/>
      <c r="M601" s="92" t="str">
        <f t="shared" si="44"/>
        <v>-</v>
      </c>
      <c r="N601" s="103"/>
      <c r="O601" s="94">
        <f t="shared" si="46"/>
        <v>3.1299999999999994</v>
      </c>
      <c r="P601" s="95" t="str">
        <f t="shared" si="45"/>
        <v>0</v>
      </c>
      <c r="Q601" s="96">
        <f t="shared" si="47"/>
        <v>1.5649999999999997</v>
      </c>
      <c r="R601" s="100"/>
      <c r="S601" s="101"/>
      <c r="T601" s="25"/>
      <c r="U601" s="53"/>
    </row>
    <row r="602" spans="2:21">
      <c r="B602" s="42">
        <v>599</v>
      </c>
      <c r="C602" s="52"/>
      <c r="D602" s="25"/>
      <c r="E602" s="25"/>
      <c r="F602" s="25"/>
      <c r="G602" s="99"/>
      <c r="H602" s="102"/>
      <c r="I602" s="37"/>
      <c r="J602" s="37"/>
      <c r="K602" s="37"/>
      <c r="L602" s="104"/>
      <c r="M602" s="92" t="str">
        <f t="shared" si="44"/>
        <v>-</v>
      </c>
      <c r="N602" s="103"/>
      <c r="O602" s="94">
        <f t="shared" si="46"/>
        <v>3.1299999999999994</v>
      </c>
      <c r="P602" s="95" t="str">
        <f t="shared" si="45"/>
        <v>0</v>
      </c>
      <c r="Q602" s="96">
        <f t="shared" si="47"/>
        <v>1.5649999999999997</v>
      </c>
      <c r="R602" s="100"/>
      <c r="S602" s="101"/>
      <c r="T602" s="25"/>
      <c r="U602" s="53"/>
    </row>
    <row r="603" spans="2:21">
      <c r="B603" s="42">
        <v>600</v>
      </c>
      <c r="C603" s="52"/>
      <c r="D603" s="25"/>
      <c r="E603" s="25"/>
      <c r="F603" s="25"/>
      <c r="G603" s="99"/>
      <c r="H603" s="102"/>
      <c r="I603" s="37"/>
      <c r="J603" s="37"/>
      <c r="K603" s="37"/>
      <c r="L603" s="104"/>
      <c r="M603" s="92" t="str">
        <f t="shared" si="44"/>
        <v>-</v>
      </c>
      <c r="N603" s="103"/>
      <c r="O603" s="94">
        <f t="shared" si="46"/>
        <v>3.1299999999999994</v>
      </c>
      <c r="P603" s="95" t="str">
        <f t="shared" si="45"/>
        <v>0</v>
      </c>
      <c r="Q603" s="96">
        <f t="shared" si="47"/>
        <v>1.5649999999999997</v>
      </c>
      <c r="R603" s="100"/>
      <c r="S603" s="101"/>
      <c r="T603" s="25"/>
      <c r="U603" s="53"/>
    </row>
    <row r="604" spans="2:21">
      <c r="B604" s="42">
        <v>601</v>
      </c>
      <c r="C604" s="52"/>
      <c r="D604" s="25"/>
      <c r="E604" s="25"/>
      <c r="F604" s="25"/>
      <c r="G604" s="99"/>
      <c r="H604" s="102"/>
      <c r="I604" s="37"/>
      <c r="J604" s="37"/>
      <c r="K604" s="37"/>
      <c r="L604" s="104"/>
      <c r="M604" s="92" t="str">
        <f t="shared" si="44"/>
        <v>-</v>
      </c>
      <c r="N604" s="103"/>
      <c r="O604" s="94">
        <f t="shared" si="46"/>
        <v>3.1299999999999994</v>
      </c>
      <c r="P604" s="95" t="str">
        <f t="shared" si="45"/>
        <v>0</v>
      </c>
      <c r="Q604" s="96">
        <f t="shared" si="47"/>
        <v>1.5649999999999997</v>
      </c>
      <c r="R604" s="100"/>
      <c r="S604" s="101"/>
      <c r="T604" s="25"/>
      <c r="U604" s="53"/>
    </row>
    <row r="605" spans="2:21">
      <c r="B605" s="42">
        <v>602</v>
      </c>
      <c r="C605" s="52"/>
      <c r="D605" s="25"/>
      <c r="E605" s="25"/>
      <c r="F605" s="25"/>
      <c r="G605" s="99"/>
      <c r="H605" s="102"/>
      <c r="I605" s="37"/>
      <c r="J605" s="37"/>
      <c r="K605" s="37"/>
      <c r="L605" s="104"/>
      <c r="M605" s="92" t="str">
        <f t="shared" si="44"/>
        <v>-</v>
      </c>
      <c r="N605" s="103"/>
      <c r="O605" s="94">
        <f t="shared" si="46"/>
        <v>3.1299999999999994</v>
      </c>
      <c r="P605" s="95" t="str">
        <f t="shared" si="45"/>
        <v>0</v>
      </c>
      <c r="Q605" s="96">
        <f t="shared" si="47"/>
        <v>1.5649999999999997</v>
      </c>
      <c r="R605" s="100"/>
      <c r="S605" s="101"/>
      <c r="T605" s="25"/>
      <c r="U605" s="53"/>
    </row>
    <row r="606" spans="2:21">
      <c r="B606" s="42">
        <v>603</v>
      </c>
      <c r="C606" s="52"/>
      <c r="D606" s="25"/>
      <c r="E606" s="25"/>
      <c r="F606" s="25"/>
      <c r="G606" s="99"/>
      <c r="H606" s="102"/>
      <c r="I606" s="37"/>
      <c r="J606" s="37"/>
      <c r="K606" s="37"/>
      <c r="L606" s="104"/>
      <c r="M606" s="92" t="str">
        <f t="shared" si="44"/>
        <v>-</v>
      </c>
      <c r="N606" s="103"/>
      <c r="O606" s="94">
        <f t="shared" si="46"/>
        <v>3.1299999999999994</v>
      </c>
      <c r="P606" s="95" t="str">
        <f t="shared" si="45"/>
        <v>0</v>
      </c>
      <c r="Q606" s="96">
        <f t="shared" si="47"/>
        <v>1.5649999999999997</v>
      </c>
      <c r="R606" s="100"/>
      <c r="S606" s="101"/>
      <c r="T606" s="25"/>
      <c r="U606" s="53"/>
    </row>
    <row r="607" spans="2:21">
      <c r="B607" s="42">
        <v>604</v>
      </c>
      <c r="C607" s="52"/>
      <c r="D607" s="25"/>
      <c r="E607" s="25"/>
      <c r="F607" s="25"/>
      <c r="G607" s="99"/>
      <c r="H607" s="102"/>
      <c r="I607" s="37"/>
      <c r="J607" s="37"/>
      <c r="K607" s="37"/>
      <c r="L607" s="104"/>
      <c r="M607" s="92" t="str">
        <f t="shared" si="44"/>
        <v>-</v>
      </c>
      <c r="N607" s="103"/>
      <c r="O607" s="94">
        <f t="shared" si="46"/>
        <v>3.1299999999999994</v>
      </c>
      <c r="P607" s="95" t="str">
        <f t="shared" si="45"/>
        <v>0</v>
      </c>
      <c r="Q607" s="96">
        <f t="shared" si="47"/>
        <v>1.5649999999999997</v>
      </c>
      <c r="R607" s="100"/>
      <c r="S607" s="101"/>
      <c r="T607" s="25"/>
      <c r="U607" s="53"/>
    </row>
    <row r="608" spans="2:21">
      <c r="B608" s="42">
        <v>605</v>
      </c>
      <c r="C608" s="52"/>
      <c r="D608" s="25"/>
      <c r="E608" s="25"/>
      <c r="F608" s="25"/>
      <c r="G608" s="99"/>
      <c r="H608" s="102"/>
      <c r="I608" s="37"/>
      <c r="J608" s="37"/>
      <c r="K608" s="37"/>
      <c r="L608" s="104"/>
      <c r="M608" s="92" t="str">
        <f t="shared" si="44"/>
        <v>-</v>
      </c>
      <c r="N608" s="103"/>
      <c r="O608" s="94">
        <f t="shared" si="46"/>
        <v>3.1299999999999994</v>
      </c>
      <c r="P608" s="95" t="str">
        <f t="shared" si="45"/>
        <v>0</v>
      </c>
      <c r="Q608" s="96">
        <f t="shared" si="47"/>
        <v>1.5649999999999997</v>
      </c>
      <c r="R608" s="100"/>
      <c r="S608" s="101"/>
      <c r="T608" s="25"/>
      <c r="U608" s="53"/>
    </row>
    <row r="609" spans="2:21">
      <c r="B609" s="42">
        <v>606</v>
      </c>
      <c r="C609" s="52"/>
      <c r="D609" s="25"/>
      <c r="E609" s="25"/>
      <c r="F609" s="25"/>
      <c r="G609" s="99"/>
      <c r="H609" s="102"/>
      <c r="I609" s="37"/>
      <c r="J609" s="37"/>
      <c r="K609" s="37"/>
      <c r="L609" s="104"/>
      <c r="M609" s="92" t="str">
        <f t="shared" si="44"/>
        <v>-</v>
      </c>
      <c r="N609" s="103"/>
      <c r="O609" s="105"/>
      <c r="P609" s="106"/>
      <c r="Q609" s="96">
        <f t="shared" si="47"/>
        <v>1.5649999999999997</v>
      </c>
      <c r="R609" s="100"/>
      <c r="S609" s="101"/>
      <c r="T609" s="25"/>
      <c r="U609" s="53"/>
    </row>
    <row r="610" spans="2:21">
      <c r="B610" s="42">
        <v>607</v>
      </c>
      <c r="C610" s="52"/>
      <c r="D610" s="25"/>
      <c r="E610" s="25"/>
      <c r="F610" s="25"/>
      <c r="G610" s="99"/>
      <c r="H610" s="102"/>
      <c r="I610" s="37"/>
      <c r="J610" s="37"/>
      <c r="K610" s="37"/>
      <c r="L610" s="104"/>
      <c r="M610" s="92"/>
      <c r="N610" s="103"/>
      <c r="O610" s="105"/>
      <c r="P610" s="106"/>
      <c r="Q610" s="96">
        <f t="shared" si="47"/>
        <v>1.5649999999999997</v>
      </c>
      <c r="R610" s="100"/>
      <c r="S610" s="101"/>
      <c r="T610" s="25"/>
      <c r="U610" s="53"/>
    </row>
    <row r="611" spans="2:21">
      <c r="B611" s="42">
        <v>608</v>
      </c>
      <c r="C611" s="52"/>
      <c r="D611" s="25"/>
      <c r="E611" s="25"/>
      <c r="F611" s="25"/>
      <c r="G611" s="99"/>
      <c r="H611" s="102"/>
      <c r="I611" s="37"/>
      <c r="J611" s="37"/>
      <c r="K611" s="37"/>
      <c r="L611" s="104"/>
      <c r="M611" s="92"/>
      <c r="N611" s="103"/>
      <c r="O611" s="105"/>
      <c r="P611" s="106"/>
      <c r="Q611" s="96">
        <f t="shared" si="47"/>
        <v>1.5649999999999997</v>
      </c>
      <c r="R611" s="100"/>
      <c r="S611" s="101"/>
      <c r="T611" s="25"/>
      <c r="U611" s="53"/>
    </row>
    <row r="612" spans="2:21">
      <c r="B612" s="42">
        <v>609</v>
      </c>
      <c r="C612" s="52"/>
      <c r="D612" s="25"/>
      <c r="E612" s="25"/>
      <c r="F612" s="25"/>
      <c r="G612" s="99"/>
      <c r="H612" s="102"/>
      <c r="I612" s="37"/>
      <c r="J612" s="37"/>
      <c r="K612" s="37"/>
      <c r="L612" s="104"/>
      <c r="M612" s="92"/>
      <c r="N612" s="103"/>
      <c r="O612" s="105"/>
      <c r="P612" s="106"/>
      <c r="Q612" s="96">
        <f t="shared" si="47"/>
        <v>1.5649999999999997</v>
      </c>
      <c r="R612" s="100"/>
      <c r="S612" s="101"/>
      <c r="T612" s="25"/>
      <c r="U612" s="53"/>
    </row>
    <row r="613" spans="2:21">
      <c r="B613" s="42">
        <v>610</v>
      </c>
      <c r="C613" s="52"/>
      <c r="D613" s="25"/>
      <c r="E613" s="25"/>
      <c r="F613" s="25"/>
      <c r="G613" s="99"/>
      <c r="H613" s="102"/>
      <c r="I613" s="37"/>
      <c r="J613" s="37"/>
      <c r="K613" s="37"/>
      <c r="L613" s="104"/>
      <c r="M613" s="92"/>
      <c r="N613" s="103"/>
      <c r="O613" s="105"/>
      <c r="P613" s="106"/>
      <c r="Q613" s="96">
        <f t="shared" si="47"/>
        <v>1.5649999999999997</v>
      </c>
      <c r="R613" s="100"/>
      <c r="S613" s="101"/>
      <c r="T613" s="25"/>
      <c r="U613" s="53"/>
    </row>
    <row r="614" spans="2:21">
      <c r="B614" s="42">
        <v>611</v>
      </c>
      <c r="C614" s="52"/>
      <c r="D614" s="25"/>
      <c r="E614" s="25"/>
      <c r="F614" s="25"/>
      <c r="G614" s="99"/>
      <c r="H614" s="102"/>
      <c r="I614" s="37"/>
      <c r="J614" s="37"/>
      <c r="K614" s="37"/>
      <c r="L614" s="104"/>
      <c r="M614" s="92"/>
      <c r="N614" s="103"/>
      <c r="O614" s="105"/>
      <c r="P614" s="106"/>
      <c r="Q614" s="96">
        <f t="shared" si="47"/>
        <v>1.5649999999999997</v>
      </c>
      <c r="R614" s="100"/>
      <c r="S614" s="101"/>
      <c r="T614" s="25"/>
      <c r="U614" s="53"/>
    </row>
    <row r="615" spans="2:21">
      <c r="B615" s="42">
        <v>612</v>
      </c>
      <c r="C615" s="52"/>
      <c r="D615" s="25"/>
      <c r="E615" s="25"/>
      <c r="F615" s="25"/>
      <c r="G615" s="99"/>
      <c r="H615" s="102"/>
      <c r="I615" s="37"/>
      <c r="J615" s="37"/>
      <c r="K615" s="37"/>
      <c r="L615" s="104"/>
      <c r="M615" s="92"/>
      <c r="N615" s="103"/>
      <c r="O615" s="105"/>
      <c r="P615" s="106"/>
      <c r="Q615" s="96">
        <f t="shared" si="47"/>
        <v>1.5649999999999997</v>
      </c>
      <c r="R615" s="100"/>
      <c r="S615" s="101"/>
      <c r="T615" s="25"/>
      <c r="U615" s="53"/>
    </row>
    <row r="616" spans="2:21">
      <c r="B616" s="42">
        <v>613</v>
      </c>
      <c r="C616" s="52"/>
      <c r="D616" s="25"/>
      <c r="E616" s="25"/>
      <c r="F616" s="25"/>
      <c r="G616" s="99"/>
      <c r="H616" s="102"/>
      <c r="I616" s="37"/>
      <c r="J616" s="37"/>
      <c r="K616" s="37"/>
      <c r="L616" s="104"/>
      <c r="M616" s="92"/>
      <c r="N616" s="103"/>
      <c r="O616" s="105"/>
      <c r="P616" s="106"/>
      <c r="Q616" s="96">
        <f t="shared" si="47"/>
        <v>1.5649999999999997</v>
      </c>
      <c r="R616" s="100"/>
      <c r="S616" s="101"/>
      <c r="T616" s="25"/>
      <c r="U616" s="53"/>
    </row>
    <row r="617" spans="2:21">
      <c r="B617" s="42">
        <v>614</v>
      </c>
      <c r="C617" s="52"/>
      <c r="D617" s="25"/>
      <c r="E617" s="25"/>
      <c r="F617" s="25"/>
      <c r="G617" s="99"/>
      <c r="H617" s="102"/>
      <c r="I617" s="37"/>
      <c r="J617" s="37"/>
      <c r="K617" s="37"/>
      <c r="L617" s="104"/>
      <c r="M617" s="92"/>
      <c r="N617" s="103"/>
      <c r="O617" s="105"/>
      <c r="P617" s="106"/>
      <c r="Q617" s="96">
        <f t="shared" si="47"/>
        <v>1.5649999999999997</v>
      </c>
      <c r="R617" s="100"/>
      <c r="S617" s="101"/>
      <c r="T617" s="25"/>
      <c r="U617" s="53"/>
    </row>
    <row r="618" spans="2:21">
      <c r="B618" s="42">
        <v>615</v>
      </c>
      <c r="C618" s="52"/>
      <c r="D618" s="25"/>
      <c r="E618" s="25"/>
      <c r="F618" s="25"/>
      <c r="G618" s="99"/>
      <c r="H618" s="102"/>
      <c r="I618" s="37"/>
      <c r="J618" s="37"/>
      <c r="K618" s="37"/>
      <c r="L618" s="104"/>
      <c r="M618" s="92"/>
      <c r="N618" s="103"/>
      <c r="O618" s="105"/>
      <c r="P618" s="106"/>
      <c r="Q618" s="96">
        <f t="shared" si="47"/>
        <v>1.5649999999999997</v>
      </c>
      <c r="R618" s="100"/>
      <c r="S618" s="101"/>
      <c r="T618" s="25"/>
      <c r="U618" s="53"/>
    </row>
    <row r="619" spans="2:21" ht="15" thickBot="1">
      <c r="B619" s="57">
        <v>616</v>
      </c>
      <c r="C619" s="54"/>
      <c r="D619" s="55"/>
      <c r="E619" s="55"/>
      <c r="F619" s="55"/>
      <c r="G619" s="107"/>
      <c r="H619" s="108"/>
      <c r="I619" s="38"/>
      <c r="J619" s="38"/>
      <c r="K619" s="38"/>
      <c r="L619" s="109"/>
      <c r="M619" s="110"/>
      <c r="N619" s="111"/>
      <c r="O619" s="112"/>
      <c r="P619" s="113"/>
      <c r="Q619" s="114"/>
      <c r="R619" s="115"/>
      <c r="S619" s="116"/>
      <c r="T619" s="55"/>
      <c r="U619" s="56"/>
    </row>
  </sheetData>
  <mergeCells count="7">
    <mergeCell ref="G2:G3"/>
    <mergeCell ref="H2:P2"/>
    <mergeCell ref="B2:B3"/>
    <mergeCell ref="C2:C3"/>
    <mergeCell ref="D2:D3"/>
    <mergeCell ref="E2:E3"/>
    <mergeCell ref="F2:F3"/>
  </mergeCells>
  <conditionalFormatting sqref="Q619 N4:O608 P4:P619">
    <cfRule type="cellIs" dxfId="431" priority="14" operator="lessThan">
      <formula>0</formula>
    </cfRule>
    <cfRule type="cellIs" dxfId="430" priority="15" operator="greaterThan">
      <formula>0</formula>
    </cfRule>
  </conditionalFormatting>
  <conditionalFormatting sqref="R323:S619 R2:S320">
    <cfRule type="cellIs" dxfId="429" priority="13" operator="equal">
      <formula>"0-0"</formula>
    </cfRule>
  </conditionalFormatting>
  <conditionalFormatting sqref="O609:O619">
    <cfRule type="cellIs" dxfId="428" priority="11" operator="lessThan">
      <formula>0</formula>
    </cfRule>
    <cfRule type="cellIs" dxfId="427" priority="12" operator="greaterThan">
      <formula>0</formula>
    </cfRule>
  </conditionalFormatting>
  <conditionalFormatting sqref="H4:K619">
    <cfRule type="cellIs" dxfId="426" priority="10" operator="equal">
      <formula>0</formula>
    </cfRule>
  </conditionalFormatting>
  <conditionalFormatting sqref="R321:S322">
    <cfRule type="cellIs" dxfId="425" priority="9" operator="equal">
      <formula>"0-0"</formula>
    </cfRule>
  </conditionalFormatting>
  <conditionalFormatting sqref="Q4:Q618">
    <cfRule type="cellIs" dxfId="424" priority="7" operator="lessThan">
      <formula>0</formula>
    </cfRule>
    <cfRule type="cellIs" dxfId="423" priority="8" operator="greaterThan">
      <formula>0</formula>
    </cfRule>
  </conditionalFormatting>
  <conditionalFormatting sqref="Y11:Y34">
    <cfRule type="cellIs" dxfId="422" priority="5" operator="lessThan">
      <formula>0</formula>
    </cfRule>
    <cfRule type="cellIs" dxfId="421" priority="6" operator="greaterThan">
      <formula>0</formula>
    </cfRule>
  </conditionalFormatting>
  <conditionalFormatting sqref="Z11:Z34">
    <cfRule type="cellIs" dxfId="420" priority="3" operator="lessThan">
      <formula>0</formula>
    </cfRule>
    <cfRule type="cellIs" dxfId="419" priority="4" operator="greaterThan">
      <formula>0</formula>
    </cfRule>
  </conditionalFormatting>
  <conditionalFormatting sqref="X8:Y8">
    <cfRule type="cellIs" dxfId="418" priority="1" operator="greaterThan">
      <formula>0</formula>
    </cfRule>
    <cfRule type="cellIs" dxfId="417" priority="2" operator="lessThan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68E383CC-B0B0-46BD-8DEB-CE3ADB97A37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C4</xm:sqref>
            </x14:sparkline>
          </x14:sparklines>
        </x14:sparklineGroup>
        <x14:sparklineGroup displayEmptyCellsAs="gap" xr2:uid="{E7B4EC92-0C48-4714-9B19-20DB0F464B0A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'O1.5'!M5:M5</xm:f>
              <xm:sqref>C5</xm:sqref>
            </x14:sparkline>
            <x14:sparkline>
              <xm:f>'O1.5'!M17:M17</xm:f>
              <xm:sqref>C17</xm:sqref>
            </x14:sparkline>
            <x14:sparkline>
              <xm:f>'O1.5'!M18:M18</xm:f>
              <xm:sqref>C18</xm:sqref>
            </x14:sparkline>
            <x14:sparkline>
              <xm:f>'O1.5'!M19:M19</xm:f>
              <xm:sqref>C19</xm:sqref>
            </x14:sparkline>
            <x14:sparkline>
              <xm:f>'O1.5'!M20:M20</xm:f>
              <xm:sqref>C20</xm:sqref>
            </x14:sparkline>
            <x14:sparkline>
              <xm:f>'O1.5'!M21:M21</xm:f>
              <xm:sqref>C21</xm:sqref>
            </x14:sparkline>
            <x14:sparkline>
              <xm:f>'O1.5'!M22:M22</xm:f>
              <xm:sqref>C22</xm:sqref>
            </x14:sparkline>
            <x14:sparkline>
              <xm:f>'O1.5'!M23:M23</xm:f>
              <xm:sqref>C23</xm:sqref>
            </x14:sparkline>
            <x14:sparkline>
              <xm:f>'O1.5'!M24:M24</xm:f>
              <xm:sqref>C24</xm:sqref>
            </x14:sparkline>
          </x14:sparklines>
        </x14:sparklineGroup>
        <x14:sparklineGroup displayEmptyCellsAs="gap" xr2:uid="{97FE66DD-6ED4-4A69-A94B-3CDD10FCBDB8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'O1.5'!M16:M16</xm:f>
              <xm:sqref>C16</xm:sqref>
            </x14:sparkline>
          </x14:sparklines>
        </x14:sparklineGroup>
        <x14:sparklineGroup displayEmptyCellsAs="gap" xr2:uid="{041F885C-C849-47D1-8393-8A6A4526808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'O1.5'!M15:M15</xm:f>
              <xm:sqref>C15</xm:sqref>
            </x14:sparkline>
          </x14:sparklines>
        </x14:sparklineGroup>
        <x14:sparklineGroup displayEmptyCellsAs="gap" xr2:uid="{1D6F59F5-4CBE-40EA-BB44-6FACF421BC9C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'O1.5'!M14:M14</xm:f>
              <xm:sqref>C14</xm:sqref>
            </x14:sparkline>
          </x14:sparklines>
        </x14:sparklineGroup>
        <x14:sparklineGroup displayEmptyCellsAs="gap" xr2:uid="{5C373076-6C6D-4487-92A5-E9058C9174DC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'O1.5'!M13:M13</xm:f>
              <xm:sqref>C13</xm:sqref>
            </x14:sparkline>
          </x14:sparklines>
        </x14:sparklineGroup>
        <x14:sparklineGroup displayEmptyCellsAs="gap" xr2:uid="{69D01260-BC75-4097-A34C-31E5254CAE56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'O1.5'!M12:M12</xm:f>
              <xm:sqref>C12</xm:sqref>
            </x14:sparkline>
          </x14:sparklines>
        </x14:sparklineGroup>
        <x14:sparklineGroup displayEmptyCellsAs="gap" xr2:uid="{AA2520C5-4913-4FA1-A1EE-D83D9A442026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'O1.5'!M11:M11</xm:f>
              <xm:sqref>C11</xm:sqref>
            </x14:sparkline>
          </x14:sparklines>
        </x14:sparklineGroup>
        <x14:sparklineGroup displayEmptyCellsAs="gap" xr2:uid="{C2F70E76-0FFE-421B-AE10-1C9045B11F43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'O1.5'!M6:M6</xm:f>
              <xm:sqref>C6</xm:sqref>
            </x14:sparkline>
          </x14:sparklines>
        </x14:sparklineGroup>
        <x14:sparklineGroup displayEmptyCellsAs="gap" xr2:uid="{C7CEC379-945C-431A-B5DD-611BC127919B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'O1.5'!M7:M7</xm:f>
              <xm:sqref>C7</xm:sqref>
            </x14:sparkline>
            <x14:sparkline>
              <xm:f>'O1.5'!M8:M8</xm:f>
              <xm:sqref>C8</xm:sqref>
            </x14:sparkline>
            <x14:sparkline>
              <xm:f>'O1.5'!M9:M9</xm:f>
              <xm:sqref>C9</xm:sqref>
            </x14:sparkline>
            <x14:sparkline>
              <xm:f>'O1.5'!M10:M10</xm:f>
              <xm:sqref>C10</xm:sqref>
            </x14:sparkline>
          </x14:sparklines>
        </x14:sparklineGroup>
      </x14:sparklineGroup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55670-5746-4505-8A97-EB176B03D259}">
  <sheetPr>
    <tabColor rgb="FFFFC000"/>
  </sheetPr>
  <dimension ref="B1:X344"/>
  <sheetViews>
    <sheetView zoomScale="70" zoomScaleNormal="70" workbookViewId="0">
      <selection activeCell="D8" sqref="D8"/>
    </sheetView>
  </sheetViews>
  <sheetFormatPr defaultRowHeight="14.5"/>
  <cols>
    <col min="3" max="3" width="11.453125" bestFit="1" customWidth="1"/>
    <col min="4" max="4" width="23.453125" bestFit="1" customWidth="1"/>
    <col min="5" max="5" width="20.453125" bestFit="1" customWidth="1"/>
    <col min="6" max="6" width="20.81640625" bestFit="1" customWidth="1"/>
    <col min="7" max="7" width="8.81640625" bestFit="1" customWidth="1"/>
    <col min="8" max="8" width="14.7265625" bestFit="1" customWidth="1"/>
    <col min="9" max="9" width="15" bestFit="1" customWidth="1"/>
    <col min="11" max="11" width="12.81640625" bestFit="1" customWidth="1"/>
    <col min="13" max="13" width="15.81640625" bestFit="1" customWidth="1"/>
    <col min="14" max="14" width="15" bestFit="1" customWidth="1"/>
    <col min="15" max="15" width="16.54296875" bestFit="1" customWidth="1"/>
    <col min="19" max="19" width="31.453125" bestFit="1" customWidth="1"/>
    <col min="22" max="22" width="18.453125" bestFit="1" customWidth="1"/>
    <col min="23" max="23" width="12.26953125" bestFit="1" customWidth="1"/>
    <col min="24" max="24" width="14.1796875" bestFit="1" customWidth="1"/>
  </cols>
  <sheetData>
    <row r="1" spans="2:24" ht="15" thickBot="1">
      <c r="C1" s="3"/>
      <c r="D1" s="3"/>
      <c r="E1" s="3"/>
      <c r="F1" s="3"/>
      <c r="G1" s="16"/>
      <c r="H1" s="3"/>
      <c r="I1" s="3"/>
      <c r="J1" s="3"/>
      <c r="K1" s="9"/>
      <c r="L1" s="16"/>
      <c r="M1" s="16"/>
      <c r="N1" s="9"/>
      <c r="O1" s="3"/>
      <c r="P1" s="12"/>
      <c r="Q1" s="12"/>
      <c r="R1" s="3"/>
    </row>
    <row r="2" spans="2:24" ht="15" thickBot="1">
      <c r="B2" s="276" t="s">
        <v>6</v>
      </c>
      <c r="C2" s="278" t="s">
        <v>0</v>
      </c>
      <c r="D2" s="278" t="s">
        <v>1</v>
      </c>
      <c r="E2" s="278" t="s">
        <v>2</v>
      </c>
      <c r="F2" s="280" t="s">
        <v>3</v>
      </c>
      <c r="G2" s="287" t="s">
        <v>21</v>
      </c>
      <c r="H2" s="273" t="s">
        <v>23</v>
      </c>
      <c r="I2" s="274"/>
      <c r="J2" s="274"/>
      <c r="K2" s="274"/>
      <c r="L2" s="274"/>
      <c r="M2" s="274"/>
      <c r="N2" s="275"/>
      <c r="O2" s="23"/>
      <c r="P2" s="63"/>
      <c r="Q2" s="23"/>
      <c r="R2" s="24"/>
      <c r="S2" s="6" t="s">
        <v>12</v>
      </c>
    </row>
    <row r="3" spans="2:24" ht="15" thickBot="1">
      <c r="B3" s="277"/>
      <c r="C3" s="279"/>
      <c r="D3" s="279"/>
      <c r="E3" s="279"/>
      <c r="F3" s="281"/>
      <c r="G3" s="288"/>
      <c r="H3" s="34" t="s">
        <v>19</v>
      </c>
      <c r="I3" s="34" t="s">
        <v>20</v>
      </c>
      <c r="J3" s="34" t="s">
        <v>5</v>
      </c>
      <c r="K3" s="59" t="s">
        <v>22</v>
      </c>
      <c r="L3" s="33" t="s">
        <v>4</v>
      </c>
      <c r="M3" s="117" t="s">
        <v>13</v>
      </c>
      <c r="N3" s="19" t="s">
        <v>17</v>
      </c>
      <c r="O3" s="117" t="s">
        <v>18</v>
      </c>
      <c r="P3" s="64" t="s">
        <v>36</v>
      </c>
      <c r="Q3" s="46" t="s">
        <v>11</v>
      </c>
      <c r="R3" s="47" t="s">
        <v>9</v>
      </c>
      <c r="S3" s="48"/>
    </row>
    <row r="4" spans="2:24">
      <c r="B4" s="39">
        <v>1</v>
      </c>
      <c r="C4" s="43">
        <v>44412</v>
      </c>
      <c r="D4" s="44" t="s">
        <v>72</v>
      </c>
      <c r="E4" s="25" t="s">
        <v>73</v>
      </c>
      <c r="F4" s="25" t="s">
        <v>74</v>
      </c>
      <c r="G4" s="119">
        <v>250</v>
      </c>
      <c r="H4" s="35">
        <v>3.93</v>
      </c>
      <c r="I4" s="35">
        <v>5</v>
      </c>
      <c r="J4" s="35">
        <f t="shared" ref="J4:J67" si="0">IFERROR(((H4-1)*I4),"-")</f>
        <v>14.65</v>
      </c>
      <c r="K4" s="60">
        <f t="shared" ref="K4:K67" si="1">IFERROR(((J4/G4)*100),"-")</f>
        <v>5.86</v>
      </c>
      <c r="L4" s="28">
        <v>4.9000000000000004</v>
      </c>
      <c r="M4" s="18">
        <f>L4</f>
        <v>4.9000000000000004</v>
      </c>
      <c r="N4" s="26">
        <f>IFERROR(((L4/G4)*100),"0")</f>
        <v>1.9600000000000002</v>
      </c>
      <c r="O4" s="21">
        <f>N4</f>
        <v>1.9600000000000002</v>
      </c>
      <c r="P4" s="49" t="s">
        <v>29</v>
      </c>
      <c r="Q4" s="49" t="s">
        <v>35</v>
      </c>
      <c r="R4" s="50">
        <v>1</v>
      </c>
      <c r="S4" s="51" t="s">
        <v>75</v>
      </c>
    </row>
    <row r="5" spans="2:24">
      <c r="B5" s="42">
        <v>2</v>
      </c>
      <c r="C5" s="43">
        <v>44413</v>
      </c>
      <c r="D5" s="44" t="s">
        <v>76</v>
      </c>
      <c r="E5" s="25" t="s">
        <v>82</v>
      </c>
      <c r="F5" s="25" t="s">
        <v>83</v>
      </c>
      <c r="G5" s="120">
        <v>250</v>
      </c>
      <c r="H5" s="36">
        <v>5</v>
      </c>
      <c r="I5" s="36">
        <v>2.5</v>
      </c>
      <c r="J5" s="35">
        <f>IFERROR(((H5-1)*I5),"-")</f>
        <v>10</v>
      </c>
      <c r="K5" s="60">
        <f>IFERROR(((J5/G5)*100),"-")</f>
        <v>4</v>
      </c>
      <c r="L5" s="29">
        <v>-10</v>
      </c>
      <c r="M5" s="7">
        <f>L5+M4</f>
        <v>-5.0999999999999996</v>
      </c>
      <c r="N5" s="26">
        <f t="shared" ref="N5:N68" si="2">IFERROR(((L5/G5)*100),"0")</f>
        <v>-4</v>
      </c>
      <c r="O5" s="10">
        <f>N5+O4</f>
        <v>-2.04</v>
      </c>
      <c r="P5" s="52" t="s">
        <v>29</v>
      </c>
      <c r="Q5" s="52" t="s">
        <v>29</v>
      </c>
      <c r="R5" s="25">
        <v>0</v>
      </c>
      <c r="S5" s="53"/>
    </row>
    <row r="6" spans="2:24">
      <c r="B6" s="42">
        <v>3</v>
      </c>
      <c r="C6" s="43">
        <v>44413</v>
      </c>
      <c r="D6" s="44" t="s">
        <v>84</v>
      </c>
      <c r="E6" s="25" t="s">
        <v>93</v>
      </c>
      <c r="F6" s="25" t="s">
        <v>94</v>
      </c>
      <c r="G6" s="120">
        <v>250</v>
      </c>
      <c r="H6" s="36">
        <v>3.5</v>
      </c>
      <c r="I6" s="36">
        <v>2.5</v>
      </c>
      <c r="J6" s="35">
        <f t="shared" si="0"/>
        <v>6.25</v>
      </c>
      <c r="K6" s="60">
        <f>IFERROR(((J6/G6)*100),"-")</f>
        <v>2.5</v>
      </c>
      <c r="L6" s="29">
        <v>2.4500000000000002</v>
      </c>
      <c r="M6" s="7">
        <f>L6+M5</f>
        <v>-2.6499999999999995</v>
      </c>
      <c r="N6" s="26">
        <f t="shared" si="2"/>
        <v>0.98000000000000009</v>
      </c>
      <c r="O6" s="10">
        <f>N6+O5</f>
        <v>-1.06</v>
      </c>
      <c r="P6" s="52" t="s">
        <v>29</v>
      </c>
      <c r="Q6" s="52" t="s">
        <v>30</v>
      </c>
      <c r="R6" s="25">
        <v>1</v>
      </c>
      <c r="S6" s="53"/>
    </row>
    <row r="7" spans="2:24">
      <c r="B7" s="42">
        <v>4</v>
      </c>
      <c r="C7" s="43">
        <v>44413</v>
      </c>
      <c r="D7" s="44" t="s">
        <v>84</v>
      </c>
      <c r="E7" s="44" t="s">
        <v>101</v>
      </c>
      <c r="F7" s="44" t="s">
        <v>102</v>
      </c>
      <c r="G7" s="120">
        <v>250</v>
      </c>
      <c r="H7" s="36">
        <v>4.8499999999999996</v>
      </c>
      <c r="I7" s="36">
        <v>2.5</v>
      </c>
      <c r="J7" s="35">
        <f t="shared" si="0"/>
        <v>9.625</v>
      </c>
      <c r="K7" s="60">
        <f t="shared" si="1"/>
        <v>3.85</v>
      </c>
      <c r="L7" s="29">
        <v>2.4500000000000002</v>
      </c>
      <c r="M7" s="7">
        <f t="shared" ref="M7:M70" si="3">L7+M6</f>
        <v>-0.19999999999999929</v>
      </c>
      <c r="N7" s="26">
        <f t="shared" si="2"/>
        <v>0.98000000000000009</v>
      </c>
      <c r="O7" s="10">
        <f t="shared" ref="O7:O70" si="4">N7+O6</f>
        <v>-7.999999999999996E-2</v>
      </c>
      <c r="P7" s="52" t="s">
        <v>35</v>
      </c>
      <c r="Q7" s="52" t="s">
        <v>34</v>
      </c>
      <c r="R7" s="25">
        <v>1</v>
      </c>
      <c r="S7" s="53"/>
    </row>
    <row r="8" spans="2:24">
      <c r="B8" s="42">
        <v>5</v>
      </c>
      <c r="C8" s="43">
        <v>44418</v>
      </c>
      <c r="D8" s="25" t="s">
        <v>72</v>
      </c>
      <c r="E8" s="25" t="s">
        <v>136</v>
      </c>
      <c r="F8" s="25" t="s">
        <v>137</v>
      </c>
      <c r="G8" s="120">
        <v>250</v>
      </c>
      <c r="H8" s="36">
        <v>3.85</v>
      </c>
      <c r="I8" s="36">
        <v>2.5</v>
      </c>
      <c r="J8" s="35">
        <f t="shared" si="0"/>
        <v>7.125</v>
      </c>
      <c r="K8" s="60">
        <f t="shared" si="1"/>
        <v>2.85</v>
      </c>
      <c r="L8" s="29">
        <v>2.4500000000000002</v>
      </c>
      <c r="M8" s="7">
        <f t="shared" si="3"/>
        <v>2.2500000000000009</v>
      </c>
      <c r="N8" s="26">
        <f t="shared" si="2"/>
        <v>0.98000000000000009</v>
      </c>
      <c r="O8" s="10">
        <f t="shared" si="4"/>
        <v>0.90000000000000013</v>
      </c>
      <c r="P8" s="52" t="s">
        <v>41</v>
      </c>
      <c r="Q8" s="52" t="s">
        <v>41</v>
      </c>
      <c r="R8" s="25">
        <v>1</v>
      </c>
      <c r="S8" s="53"/>
    </row>
    <row r="9" spans="2:24">
      <c r="B9" s="42">
        <v>6</v>
      </c>
      <c r="C9" s="43">
        <v>44418</v>
      </c>
      <c r="D9" s="25" t="s">
        <v>72</v>
      </c>
      <c r="E9" s="25" t="s">
        <v>143</v>
      </c>
      <c r="F9" s="25" t="s">
        <v>144</v>
      </c>
      <c r="G9" s="120">
        <v>250</v>
      </c>
      <c r="H9" s="36">
        <v>3.95</v>
      </c>
      <c r="I9" s="36">
        <v>2.5</v>
      </c>
      <c r="J9" s="35">
        <f t="shared" si="0"/>
        <v>7.375</v>
      </c>
      <c r="K9" s="60">
        <f t="shared" si="1"/>
        <v>2.9499999999999997</v>
      </c>
      <c r="L9" s="29">
        <v>2.4500000000000002</v>
      </c>
      <c r="M9" s="7">
        <f t="shared" si="3"/>
        <v>4.7000000000000011</v>
      </c>
      <c r="N9" s="121">
        <f t="shared" si="2"/>
        <v>0.98000000000000009</v>
      </c>
      <c r="O9" s="10">
        <f t="shared" si="4"/>
        <v>1.8800000000000003</v>
      </c>
      <c r="P9" s="52" t="s">
        <v>33</v>
      </c>
      <c r="Q9" s="52" t="s">
        <v>31</v>
      </c>
      <c r="R9" s="25">
        <v>1</v>
      </c>
      <c r="S9" s="53"/>
    </row>
    <row r="10" spans="2:24">
      <c r="B10" s="42">
        <v>7</v>
      </c>
      <c r="C10" s="43">
        <v>44418</v>
      </c>
      <c r="D10" s="25" t="s">
        <v>84</v>
      </c>
      <c r="E10" s="25" t="s">
        <v>94</v>
      </c>
      <c r="F10" s="25" t="s">
        <v>93</v>
      </c>
      <c r="G10" s="120">
        <v>250</v>
      </c>
      <c r="H10" s="36">
        <v>3.2</v>
      </c>
      <c r="I10" s="36">
        <v>2.5</v>
      </c>
      <c r="J10" s="35">
        <f t="shared" si="0"/>
        <v>5.5</v>
      </c>
      <c r="K10" s="60">
        <f t="shared" si="1"/>
        <v>2.1999999999999997</v>
      </c>
      <c r="L10" s="29">
        <v>2.4500000000000002</v>
      </c>
      <c r="M10" s="7">
        <f t="shared" si="3"/>
        <v>7.1500000000000012</v>
      </c>
      <c r="N10" s="121">
        <f t="shared" si="2"/>
        <v>0.98000000000000009</v>
      </c>
      <c r="O10" s="10">
        <f t="shared" si="4"/>
        <v>2.8600000000000003</v>
      </c>
      <c r="P10" s="52" t="s">
        <v>30</v>
      </c>
      <c r="Q10" s="52"/>
      <c r="R10" s="25">
        <v>1</v>
      </c>
      <c r="S10" s="53"/>
    </row>
    <row r="11" spans="2:24">
      <c r="B11" s="42">
        <v>8</v>
      </c>
      <c r="C11" s="43">
        <v>44418</v>
      </c>
      <c r="D11" s="25" t="s">
        <v>84</v>
      </c>
      <c r="E11" s="25" t="s">
        <v>98</v>
      </c>
      <c r="F11" s="25" t="s">
        <v>158</v>
      </c>
      <c r="G11" s="120">
        <v>250</v>
      </c>
      <c r="H11" s="36">
        <v>4.2</v>
      </c>
      <c r="I11" s="36">
        <v>2.5</v>
      </c>
      <c r="J11" s="35">
        <f t="shared" si="0"/>
        <v>8</v>
      </c>
      <c r="K11" s="60">
        <f t="shared" si="1"/>
        <v>3.2</v>
      </c>
      <c r="L11" s="29">
        <v>2.4500000000000002</v>
      </c>
      <c r="M11" s="7">
        <f t="shared" si="3"/>
        <v>9.6000000000000014</v>
      </c>
      <c r="N11" s="121">
        <f t="shared" si="2"/>
        <v>0.98000000000000009</v>
      </c>
      <c r="O11" s="10">
        <f t="shared" si="4"/>
        <v>3.8400000000000003</v>
      </c>
      <c r="P11" s="52" t="s">
        <v>33</v>
      </c>
      <c r="Q11" s="52"/>
      <c r="R11" s="25"/>
      <c r="S11" s="53"/>
    </row>
    <row r="12" spans="2:24">
      <c r="B12" s="42">
        <v>9</v>
      </c>
      <c r="C12" s="43">
        <v>44426</v>
      </c>
      <c r="D12" s="44" t="s">
        <v>72</v>
      </c>
      <c r="E12" s="25" t="s">
        <v>74</v>
      </c>
      <c r="F12" s="25" t="s">
        <v>244</v>
      </c>
      <c r="G12" s="120">
        <v>250</v>
      </c>
      <c r="H12" s="36">
        <v>3.65</v>
      </c>
      <c r="I12" s="36">
        <v>2.5</v>
      </c>
      <c r="J12" s="35">
        <f t="shared" si="0"/>
        <v>6.625</v>
      </c>
      <c r="K12" s="60">
        <f t="shared" si="1"/>
        <v>2.65</v>
      </c>
      <c r="L12" s="29">
        <v>2.4500000000000002</v>
      </c>
      <c r="M12" s="7">
        <f t="shared" si="3"/>
        <v>12.05</v>
      </c>
      <c r="N12" s="121">
        <f t="shared" si="2"/>
        <v>0.98000000000000009</v>
      </c>
      <c r="O12" s="10">
        <f t="shared" si="4"/>
        <v>4.82</v>
      </c>
      <c r="P12" s="52" t="s">
        <v>39</v>
      </c>
      <c r="Q12" s="52" t="s">
        <v>38</v>
      </c>
      <c r="R12" s="25">
        <v>1</v>
      </c>
      <c r="S12" s="53"/>
      <c r="V12" s="2" t="s">
        <v>14</v>
      </c>
      <c r="W12" s="1" t="s">
        <v>27</v>
      </c>
      <c r="X12" s="1" t="s">
        <v>16</v>
      </c>
    </row>
    <row r="13" spans="2:24">
      <c r="B13" s="42">
        <v>10</v>
      </c>
      <c r="C13" s="43">
        <v>44426</v>
      </c>
      <c r="D13" s="44" t="s">
        <v>72</v>
      </c>
      <c r="E13" s="25" t="s">
        <v>246</v>
      </c>
      <c r="F13" s="25" t="s">
        <v>247</v>
      </c>
      <c r="G13" s="120">
        <v>250</v>
      </c>
      <c r="H13" s="36">
        <v>5</v>
      </c>
      <c r="I13" s="36">
        <v>3.5</v>
      </c>
      <c r="J13" s="35">
        <f t="shared" si="0"/>
        <v>14</v>
      </c>
      <c r="K13" s="60">
        <f t="shared" si="1"/>
        <v>5.6000000000000005</v>
      </c>
      <c r="L13" s="29">
        <v>3.43</v>
      </c>
      <c r="M13" s="7">
        <f t="shared" si="3"/>
        <v>15.48</v>
      </c>
      <c r="N13" s="121">
        <f t="shared" si="2"/>
        <v>1.3720000000000001</v>
      </c>
      <c r="O13" s="10">
        <f t="shared" si="4"/>
        <v>6.1920000000000002</v>
      </c>
      <c r="P13" s="52" t="s">
        <v>33</v>
      </c>
      <c r="Q13" s="52" t="s">
        <v>39</v>
      </c>
      <c r="R13" s="25">
        <v>1</v>
      </c>
      <c r="S13" s="53" t="s">
        <v>245</v>
      </c>
      <c r="V13" s="7">
        <f>SUM(L4:L305)</f>
        <v>24.979999999999997</v>
      </c>
      <c r="W13" s="10">
        <f>SUM(N4:N376)</f>
        <v>9.1920000000000019</v>
      </c>
      <c r="X13" s="8" t="e">
        <f>((SUM(S9:S349))/C163)</f>
        <v>#DIV/0!</v>
      </c>
    </row>
    <row r="14" spans="2:24">
      <c r="B14" s="42">
        <v>11</v>
      </c>
      <c r="C14" s="43">
        <v>44427</v>
      </c>
      <c r="D14" s="44" t="s">
        <v>84</v>
      </c>
      <c r="E14" s="25" t="s">
        <v>281</v>
      </c>
      <c r="F14" s="25" t="s">
        <v>282</v>
      </c>
      <c r="G14" s="120">
        <v>250</v>
      </c>
      <c r="H14" s="36">
        <v>2.9</v>
      </c>
      <c r="I14" s="36">
        <v>2.5</v>
      </c>
      <c r="J14" s="35">
        <f t="shared" si="0"/>
        <v>4.75</v>
      </c>
      <c r="K14" s="60">
        <f t="shared" si="1"/>
        <v>1.9</v>
      </c>
      <c r="L14" s="29">
        <v>-4.75</v>
      </c>
      <c r="M14" s="7">
        <f t="shared" si="3"/>
        <v>10.73</v>
      </c>
      <c r="N14" s="121">
        <f t="shared" si="2"/>
        <v>-1.9</v>
      </c>
      <c r="O14" s="10">
        <f t="shared" si="4"/>
        <v>4.2919999999999998</v>
      </c>
      <c r="P14" s="52" t="s">
        <v>33</v>
      </c>
      <c r="Q14" s="52" t="s">
        <v>33</v>
      </c>
      <c r="R14" s="25">
        <v>0</v>
      </c>
      <c r="S14" s="53"/>
    </row>
    <row r="15" spans="2:24">
      <c r="B15" s="42">
        <v>12</v>
      </c>
      <c r="C15" s="43">
        <v>44427</v>
      </c>
      <c r="D15" s="44" t="s">
        <v>84</v>
      </c>
      <c r="E15" s="25" t="s">
        <v>283</v>
      </c>
      <c r="F15" s="25" t="s">
        <v>94</v>
      </c>
      <c r="G15" s="120">
        <v>250</v>
      </c>
      <c r="H15" s="36">
        <v>3.65</v>
      </c>
      <c r="I15" s="36">
        <v>2.5</v>
      </c>
      <c r="J15" s="35">
        <f t="shared" si="0"/>
        <v>6.625</v>
      </c>
      <c r="K15" s="60">
        <f t="shared" si="1"/>
        <v>2.65</v>
      </c>
      <c r="L15" s="29">
        <v>2.4500000000000002</v>
      </c>
      <c r="M15" s="7">
        <f t="shared" si="3"/>
        <v>13.18</v>
      </c>
      <c r="N15" s="121">
        <f t="shared" si="2"/>
        <v>0.98000000000000009</v>
      </c>
      <c r="O15" s="10">
        <f t="shared" si="4"/>
        <v>5.2720000000000002</v>
      </c>
      <c r="P15" s="52" t="s">
        <v>28</v>
      </c>
      <c r="Q15" s="52" t="s">
        <v>30</v>
      </c>
      <c r="R15" s="25">
        <v>1</v>
      </c>
      <c r="S15" s="53"/>
      <c r="V15" s="25">
        <v>2021</v>
      </c>
      <c r="W15" s="25" t="s">
        <v>26</v>
      </c>
      <c r="X15" s="25" t="s">
        <v>25</v>
      </c>
    </row>
    <row r="16" spans="2:24">
      <c r="B16" s="42">
        <v>13</v>
      </c>
      <c r="C16" s="43">
        <v>44434</v>
      </c>
      <c r="D16" s="44" t="s">
        <v>84</v>
      </c>
      <c r="E16" s="25" t="s">
        <v>220</v>
      </c>
      <c r="F16" s="25" t="s">
        <v>219</v>
      </c>
      <c r="G16" s="120">
        <v>250</v>
      </c>
      <c r="H16" s="37">
        <v>4.0999999999999996</v>
      </c>
      <c r="I16" s="37">
        <v>2.5</v>
      </c>
      <c r="J16" s="35">
        <f t="shared" si="0"/>
        <v>7.7499999999999991</v>
      </c>
      <c r="K16" s="60">
        <f t="shared" si="1"/>
        <v>3.0999999999999996</v>
      </c>
      <c r="L16" s="29">
        <v>2.4500000000000002</v>
      </c>
      <c r="M16" s="7">
        <f t="shared" si="3"/>
        <v>15.629999999999999</v>
      </c>
      <c r="N16" s="121">
        <f t="shared" si="2"/>
        <v>0.98000000000000009</v>
      </c>
      <c r="O16" s="10">
        <f t="shared" si="4"/>
        <v>6.2520000000000007</v>
      </c>
      <c r="P16" s="52" t="s">
        <v>31</v>
      </c>
      <c r="Q16" s="52" t="s">
        <v>360</v>
      </c>
      <c r="R16" s="25">
        <v>1</v>
      </c>
      <c r="S16" s="53"/>
      <c r="V16" s="124">
        <v>44197</v>
      </c>
      <c r="W16" s="7" t="s">
        <v>7</v>
      </c>
      <c r="X16" s="10" t="s">
        <v>7</v>
      </c>
    </row>
    <row r="17" spans="2:24">
      <c r="B17" s="42">
        <v>14</v>
      </c>
      <c r="C17" s="43">
        <v>44434</v>
      </c>
      <c r="D17" s="44" t="s">
        <v>84</v>
      </c>
      <c r="E17" s="25" t="s">
        <v>282</v>
      </c>
      <c r="F17" s="25" t="s">
        <v>281</v>
      </c>
      <c r="G17" s="120">
        <v>250</v>
      </c>
      <c r="H17" s="37">
        <v>3.3</v>
      </c>
      <c r="I17" s="37">
        <v>2.5</v>
      </c>
      <c r="J17" s="35">
        <f t="shared" si="0"/>
        <v>5.75</v>
      </c>
      <c r="K17" s="60">
        <f t="shared" si="1"/>
        <v>2.2999999999999998</v>
      </c>
      <c r="L17" s="29">
        <v>2.4500000000000002</v>
      </c>
      <c r="M17" s="7">
        <f t="shared" si="3"/>
        <v>18.079999999999998</v>
      </c>
      <c r="N17" s="26">
        <f t="shared" si="2"/>
        <v>0.98000000000000009</v>
      </c>
      <c r="O17" s="10">
        <f t="shared" si="4"/>
        <v>7.2320000000000011</v>
      </c>
      <c r="P17" s="52"/>
      <c r="Q17" s="52" t="s">
        <v>35</v>
      </c>
      <c r="R17" s="25">
        <v>1</v>
      </c>
      <c r="S17" s="53"/>
      <c r="V17" s="124">
        <v>44228</v>
      </c>
      <c r="W17" s="7" t="s">
        <v>7</v>
      </c>
      <c r="X17" s="10" t="s">
        <v>7</v>
      </c>
    </row>
    <row r="18" spans="2:24">
      <c r="B18" s="42">
        <v>15</v>
      </c>
      <c r="C18" s="43">
        <v>44434</v>
      </c>
      <c r="D18" s="44" t="s">
        <v>84</v>
      </c>
      <c r="E18" s="25" t="s">
        <v>93</v>
      </c>
      <c r="F18" s="25" t="s">
        <v>362</v>
      </c>
      <c r="G18" s="120">
        <v>250</v>
      </c>
      <c r="H18" s="37">
        <v>4.3</v>
      </c>
      <c r="I18" s="37">
        <v>2.5</v>
      </c>
      <c r="J18" s="35">
        <f t="shared" si="0"/>
        <v>8.25</v>
      </c>
      <c r="K18" s="60">
        <f t="shared" si="1"/>
        <v>3.3000000000000003</v>
      </c>
      <c r="L18" s="29">
        <v>2.4500000000000002</v>
      </c>
      <c r="M18" s="7">
        <f t="shared" si="3"/>
        <v>20.529999999999998</v>
      </c>
      <c r="N18" s="26">
        <f t="shared" si="2"/>
        <v>0.98000000000000009</v>
      </c>
      <c r="O18" s="10">
        <f t="shared" si="4"/>
        <v>8.2120000000000015</v>
      </c>
      <c r="P18" s="52" t="s">
        <v>28</v>
      </c>
      <c r="Q18" s="52" t="s">
        <v>38</v>
      </c>
      <c r="R18" s="25">
        <v>1</v>
      </c>
      <c r="S18" s="53"/>
      <c r="V18" s="124">
        <v>44256</v>
      </c>
      <c r="W18" s="7" t="s">
        <v>7</v>
      </c>
      <c r="X18" s="10" t="s">
        <v>7</v>
      </c>
    </row>
    <row r="19" spans="2:24">
      <c r="B19" s="42">
        <v>16</v>
      </c>
      <c r="C19" s="43">
        <v>44434</v>
      </c>
      <c r="D19" s="44" t="s">
        <v>84</v>
      </c>
      <c r="E19" s="25" t="s">
        <v>94</v>
      </c>
      <c r="F19" s="25" t="s">
        <v>90</v>
      </c>
      <c r="G19" s="120">
        <v>250</v>
      </c>
      <c r="H19" s="37">
        <v>1.58</v>
      </c>
      <c r="I19" s="37">
        <v>2.5</v>
      </c>
      <c r="J19" s="35">
        <f t="shared" si="0"/>
        <v>1.4500000000000002</v>
      </c>
      <c r="K19" s="60">
        <f t="shared" si="1"/>
        <v>0.58000000000000007</v>
      </c>
      <c r="L19" s="29">
        <v>2.4500000000000002</v>
      </c>
      <c r="M19" s="7">
        <f t="shared" si="3"/>
        <v>22.979999999999997</v>
      </c>
      <c r="N19" s="26">
        <f t="shared" si="2"/>
        <v>0.98000000000000009</v>
      </c>
      <c r="O19" s="10">
        <f t="shared" si="4"/>
        <v>9.1920000000000019</v>
      </c>
      <c r="P19" s="52" t="s">
        <v>29</v>
      </c>
      <c r="Q19" s="52" t="s">
        <v>35</v>
      </c>
      <c r="R19" s="25">
        <v>1</v>
      </c>
      <c r="S19" s="53"/>
      <c r="V19" s="124">
        <v>44287</v>
      </c>
      <c r="W19" s="7" t="s">
        <v>7</v>
      </c>
      <c r="X19" s="10" t="s">
        <v>7</v>
      </c>
    </row>
    <row r="20" spans="2:24">
      <c r="B20" s="42">
        <v>17</v>
      </c>
      <c r="C20" s="43">
        <v>44459</v>
      </c>
      <c r="D20" s="25" t="s">
        <v>392</v>
      </c>
      <c r="E20" s="25" t="s">
        <v>399</v>
      </c>
      <c r="F20" s="25" t="s">
        <v>587</v>
      </c>
      <c r="G20" s="120"/>
      <c r="H20" s="37">
        <v>4.4000000000000004</v>
      </c>
      <c r="I20" s="37">
        <v>2</v>
      </c>
      <c r="J20" s="35">
        <f t="shared" si="0"/>
        <v>6.8000000000000007</v>
      </c>
      <c r="K20" s="60" t="str">
        <f t="shared" si="1"/>
        <v>-</v>
      </c>
      <c r="L20" s="29">
        <v>2</v>
      </c>
      <c r="M20" s="7">
        <f t="shared" si="3"/>
        <v>24.979999999999997</v>
      </c>
      <c r="N20" s="26" t="str">
        <f t="shared" si="2"/>
        <v>0</v>
      </c>
      <c r="O20" s="10">
        <f t="shared" si="4"/>
        <v>9.1920000000000019</v>
      </c>
      <c r="P20" s="52" t="s">
        <v>35</v>
      </c>
      <c r="Q20" s="52" t="s">
        <v>71</v>
      </c>
      <c r="R20" s="25">
        <v>1</v>
      </c>
      <c r="S20" s="53"/>
      <c r="V20" s="124">
        <v>44317</v>
      </c>
      <c r="W20" s="7" t="s">
        <v>7</v>
      </c>
      <c r="X20" s="10" t="s">
        <v>7</v>
      </c>
    </row>
    <row r="21" spans="2:24">
      <c r="B21" s="42">
        <v>18</v>
      </c>
      <c r="C21" s="43"/>
      <c r="D21" s="25"/>
      <c r="E21" s="25"/>
      <c r="F21" s="25"/>
      <c r="G21" s="120"/>
      <c r="H21" s="37"/>
      <c r="I21" s="37"/>
      <c r="J21" s="35">
        <f t="shared" si="0"/>
        <v>0</v>
      </c>
      <c r="K21" s="60" t="str">
        <f t="shared" si="1"/>
        <v>-</v>
      </c>
      <c r="L21" s="29"/>
      <c r="M21" s="7">
        <f t="shared" si="3"/>
        <v>24.979999999999997</v>
      </c>
      <c r="N21" s="26" t="str">
        <f t="shared" si="2"/>
        <v>0</v>
      </c>
      <c r="O21" s="10">
        <f t="shared" si="4"/>
        <v>9.1920000000000019</v>
      </c>
      <c r="P21" s="52"/>
      <c r="Q21" s="52"/>
      <c r="R21" s="25"/>
      <c r="S21" s="53"/>
      <c r="V21" s="124">
        <v>44348</v>
      </c>
      <c r="W21" s="7" t="s">
        <v>7</v>
      </c>
      <c r="X21" s="10" t="s">
        <v>7</v>
      </c>
    </row>
    <row r="22" spans="2:24">
      <c r="B22" s="42">
        <v>19</v>
      </c>
      <c r="C22" s="43"/>
      <c r="D22" s="25"/>
      <c r="E22" s="25"/>
      <c r="F22" s="25"/>
      <c r="G22" s="120"/>
      <c r="H22" s="37"/>
      <c r="I22" s="37"/>
      <c r="J22" s="35">
        <f t="shared" si="0"/>
        <v>0</v>
      </c>
      <c r="K22" s="60" t="str">
        <f t="shared" si="1"/>
        <v>-</v>
      </c>
      <c r="L22" s="29"/>
      <c r="M22" s="7">
        <f t="shared" si="3"/>
        <v>24.979999999999997</v>
      </c>
      <c r="N22" s="26" t="str">
        <f t="shared" si="2"/>
        <v>0</v>
      </c>
      <c r="O22" s="10">
        <f t="shared" si="4"/>
        <v>9.1920000000000019</v>
      </c>
      <c r="P22" s="52"/>
      <c r="Q22" s="52"/>
      <c r="R22" s="25"/>
      <c r="S22" s="53"/>
      <c r="V22" s="124">
        <v>44378</v>
      </c>
      <c r="W22" s="7" t="s">
        <v>7</v>
      </c>
      <c r="X22" s="10" t="s">
        <v>7</v>
      </c>
    </row>
    <row r="23" spans="2:24">
      <c r="B23" s="42">
        <v>20</v>
      </c>
      <c r="C23" s="43"/>
      <c r="D23" s="25"/>
      <c r="E23" s="25"/>
      <c r="F23" s="25"/>
      <c r="G23" s="120"/>
      <c r="H23" s="37"/>
      <c r="I23" s="37"/>
      <c r="J23" s="35">
        <f t="shared" si="0"/>
        <v>0</v>
      </c>
      <c r="K23" s="60" t="str">
        <f t="shared" si="1"/>
        <v>-</v>
      </c>
      <c r="L23" s="29"/>
      <c r="M23" s="7">
        <f t="shared" si="3"/>
        <v>24.979999999999997</v>
      </c>
      <c r="N23" s="121" t="str">
        <f t="shared" si="2"/>
        <v>0</v>
      </c>
      <c r="O23" s="10">
        <f t="shared" si="4"/>
        <v>9.1920000000000019</v>
      </c>
      <c r="P23" s="52"/>
      <c r="Q23" s="52"/>
      <c r="R23" s="25"/>
      <c r="S23" s="53"/>
      <c r="V23" s="124">
        <v>44409</v>
      </c>
      <c r="W23" s="7">
        <f>SUMIFS($L$4:L374,$C$4:C374,"&gt;="&amp;V23,$C$4:C374,"&lt;="&amp;EOMONTH(V23,0))</f>
        <v>22.979999999999997</v>
      </c>
      <c r="X23" s="10">
        <f>SUMIFS($N$4:N374,$C$4:C374,"&gt;="&amp;V23,$C$4:C374,"&lt;="&amp;EOMONTH(V23,0))</f>
        <v>9.1920000000000019</v>
      </c>
    </row>
    <row r="24" spans="2:24">
      <c r="B24" s="42">
        <v>21</v>
      </c>
      <c r="C24" s="43"/>
      <c r="D24" s="25"/>
      <c r="E24" s="25"/>
      <c r="F24" s="25"/>
      <c r="G24" s="120"/>
      <c r="H24" s="37"/>
      <c r="I24" s="37"/>
      <c r="J24" s="35">
        <f t="shared" si="0"/>
        <v>0</v>
      </c>
      <c r="K24" s="60" t="str">
        <f t="shared" si="1"/>
        <v>-</v>
      </c>
      <c r="L24" s="30"/>
      <c r="M24" s="7">
        <f t="shared" si="3"/>
        <v>24.979999999999997</v>
      </c>
      <c r="N24" s="26" t="str">
        <f t="shared" si="2"/>
        <v>0</v>
      </c>
      <c r="O24" s="10">
        <f t="shared" si="4"/>
        <v>9.1920000000000019</v>
      </c>
      <c r="P24" s="52"/>
      <c r="Q24" s="52"/>
      <c r="R24" s="25"/>
      <c r="S24" s="53"/>
      <c r="V24" s="124">
        <v>44440</v>
      </c>
      <c r="W24" s="7">
        <f>SUMIFS($L$4:L375,$C$4:C375,"&gt;="&amp;V24,$C$4:C375,"&lt;="&amp;EOMONTH(V24,0))</f>
        <v>2</v>
      </c>
      <c r="X24" s="10">
        <f>SUMIFS($N$4:N375,$C$4:C375,"&gt;="&amp;V24,$C$4:C375,"&lt;="&amp;EOMONTH(V24,0))</f>
        <v>0</v>
      </c>
    </row>
    <row r="25" spans="2:24">
      <c r="B25" s="42">
        <v>22</v>
      </c>
      <c r="C25" s="43"/>
      <c r="D25" s="25"/>
      <c r="E25" s="25"/>
      <c r="F25" s="25"/>
      <c r="G25" s="120"/>
      <c r="H25" s="37"/>
      <c r="I25" s="37"/>
      <c r="J25" s="35">
        <f t="shared" si="0"/>
        <v>0</v>
      </c>
      <c r="K25" s="60" t="str">
        <f t="shared" si="1"/>
        <v>-</v>
      </c>
      <c r="L25" s="30"/>
      <c r="M25" s="7">
        <f t="shared" si="3"/>
        <v>24.979999999999997</v>
      </c>
      <c r="N25" s="26" t="str">
        <f t="shared" si="2"/>
        <v>0</v>
      </c>
      <c r="O25" s="10">
        <f t="shared" si="4"/>
        <v>9.1920000000000019</v>
      </c>
      <c r="P25" s="52"/>
      <c r="Q25" s="52"/>
      <c r="R25" s="25"/>
      <c r="S25" s="53"/>
      <c r="V25" s="124">
        <v>44470</v>
      </c>
      <c r="W25" s="7">
        <f>SUMIFS($L$4:L376,$C$4:C376,"&gt;="&amp;V25,$C$4:C376,"&lt;="&amp;EOMONTH(V25,0))</f>
        <v>0</v>
      </c>
      <c r="X25" s="10">
        <f>SUMIFS($N$4:N376,$C$4:C376,"&gt;="&amp;V25,$C$4:C376,"&lt;="&amp;EOMONTH(V25,0))</f>
        <v>0</v>
      </c>
    </row>
    <row r="26" spans="2:24">
      <c r="B26" s="42">
        <v>23</v>
      </c>
      <c r="C26" s="43"/>
      <c r="D26" s="25"/>
      <c r="E26" s="25"/>
      <c r="F26" s="25"/>
      <c r="G26" s="120"/>
      <c r="H26" s="37"/>
      <c r="I26" s="37"/>
      <c r="J26" s="35">
        <f t="shared" si="0"/>
        <v>0</v>
      </c>
      <c r="K26" s="60" t="str">
        <f t="shared" si="1"/>
        <v>-</v>
      </c>
      <c r="L26" s="30"/>
      <c r="M26" s="7">
        <f t="shared" si="3"/>
        <v>24.979999999999997</v>
      </c>
      <c r="N26" s="26" t="str">
        <f t="shared" si="2"/>
        <v>0</v>
      </c>
      <c r="O26" s="10">
        <f t="shared" si="4"/>
        <v>9.1920000000000019</v>
      </c>
      <c r="P26" s="52"/>
      <c r="Q26" s="52"/>
      <c r="R26" s="25"/>
      <c r="S26" s="53"/>
      <c r="V26" s="124">
        <v>44501</v>
      </c>
      <c r="W26" s="7">
        <f>SUMIFS($L$4:L377,$C$4:C377,"&gt;="&amp;V26,$C$4:C377,"&lt;="&amp;EOMONTH(V26,0))</f>
        <v>0</v>
      </c>
      <c r="X26" s="10">
        <f>SUMIFS($N$4:N377,$C$4:C377,"&gt;="&amp;V26,$C$4:C377,"&lt;="&amp;EOMONTH(V26,0))</f>
        <v>0</v>
      </c>
    </row>
    <row r="27" spans="2:24">
      <c r="B27" s="42">
        <v>24</v>
      </c>
      <c r="C27" s="43"/>
      <c r="D27" s="25"/>
      <c r="E27" s="25"/>
      <c r="F27" s="25"/>
      <c r="G27" s="120"/>
      <c r="H27" s="37"/>
      <c r="I27" s="37"/>
      <c r="J27" s="35">
        <f t="shared" si="0"/>
        <v>0</v>
      </c>
      <c r="K27" s="60" t="str">
        <f t="shared" si="1"/>
        <v>-</v>
      </c>
      <c r="L27" s="30"/>
      <c r="M27" s="7">
        <f t="shared" si="3"/>
        <v>24.979999999999997</v>
      </c>
      <c r="N27" s="26" t="str">
        <f t="shared" si="2"/>
        <v>0</v>
      </c>
      <c r="O27" s="10">
        <f t="shared" si="4"/>
        <v>9.1920000000000019</v>
      </c>
      <c r="P27" s="52"/>
      <c r="Q27" s="52"/>
      <c r="R27" s="25"/>
      <c r="S27" s="53"/>
      <c r="V27" s="124">
        <v>44531</v>
      </c>
      <c r="W27" s="7">
        <f>SUMIFS($L$4:L378,$C$4:C378,"&gt;="&amp;V27,$C$4:C378,"&lt;="&amp;EOMONTH(V27,0))</f>
        <v>0</v>
      </c>
      <c r="X27" s="10">
        <f>SUMIFS($N$4:N378,$C$4:C378,"&gt;="&amp;V27,$C$4:C378,"&lt;="&amp;EOMONTH(V27,0))</f>
        <v>0</v>
      </c>
    </row>
    <row r="28" spans="2:24">
      <c r="B28" s="42">
        <v>25</v>
      </c>
      <c r="C28" s="45"/>
      <c r="D28" s="25"/>
      <c r="E28" s="25"/>
      <c r="F28" s="25"/>
      <c r="G28" s="120"/>
      <c r="H28" s="37"/>
      <c r="I28" s="37"/>
      <c r="J28" s="35">
        <f t="shared" si="0"/>
        <v>0</v>
      </c>
      <c r="K28" s="60" t="str">
        <f t="shared" si="1"/>
        <v>-</v>
      </c>
      <c r="L28" s="30"/>
      <c r="M28" s="7">
        <f t="shared" si="3"/>
        <v>24.979999999999997</v>
      </c>
      <c r="N28" s="26" t="str">
        <f t="shared" si="2"/>
        <v>0</v>
      </c>
      <c r="O28" s="10">
        <f t="shared" si="4"/>
        <v>9.1920000000000019</v>
      </c>
      <c r="P28" s="52"/>
      <c r="Q28" s="52"/>
      <c r="R28" s="25"/>
      <c r="S28" s="53"/>
      <c r="V28" s="124">
        <v>44562</v>
      </c>
      <c r="W28" s="7">
        <f>SUMIFS($L$4:L379,$C$4:C379,"&gt;="&amp;V28,$C$4:C379,"&lt;="&amp;EOMONTH(V28,0))</f>
        <v>0</v>
      </c>
      <c r="X28" s="10">
        <f>SUMIFS($N$4:N379,$C$4:C379,"&gt;="&amp;V28,$C$4:C379,"&lt;="&amp;EOMONTH(V28,0))</f>
        <v>0</v>
      </c>
    </row>
    <row r="29" spans="2:24">
      <c r="B29" s="42">
        <v>26</v>
      </c>
      <c r="C29" s="45"/>
      <c r="D29" s="25"/>
      <c r="E29" s="25"/>
      <c r="F29" s="25"/>
      <c r="G29" s="120"/>
      <c r="H29" s="37"/>
      <c r="I29" s="37"/>
      <c r="J29" s="35">
        <f t="shared" si="0"/>
        <v>0</v>
      </c>
      <c r="K29" s="60" t="str">
        <f t="shared" si="1"/>
        <v>-</v>
      </c>
      <c r="L29" s="30"/>
      <c r="M29" s="7">
        <f t="shared" si="3"/>
        <v>24.979999999999997</v>
      </c>
      <c r="N29" s="26" t="str">
        <f t="shared" si="2"/>
        <v>0</v>
      </c>
      <c r="O29" s="10">
        <f t="shared" si="4"/>
        <v>9.1920000000000019</v>
      </c>
      <c r="P29" s="52"/>
      <c r="Q29" s="52"/>
      <c r="R29" s="25"/>
      <c r="S29" s="53"/>
      <c r="V29" s="124">
        <v>44593</v>
      </c>
      <c r="W29" s="7">
        <f>SUMIFS($L$4:L380,$C$4:C380,"&gt;="&amp;V29,$C$4:C380,"&lt;="&amp;EOMONTH(V29,0))</f>
        <v>0</v>
      </c>
      <c r="X29" s="10">
        <f>SUMIFS($N$4:N380,$C$4:C380,"&gt;="&amp;V29,$C$4:C380,"&lt;="&amp;EOMONTH(V29,0))</f>
        <v>0</v>
      </c>
    </row>
    <row r="30" spans="2:24">
      <c r="B30" s="42">
        <v>27</v>
      </c>
      <c r="C30" s="45"/>
      <c r="D30" s="25"/>
      <c r="E30" s="25"/>
      <c r="F30" s="25"/>
      <c r="G30" s="120"/>
      <c r="H30" s="37"/>
      <c r="I30" s="37"/>
      <c r="J30" s="35">
        <f t="shared" si="0"/>
        <v>0</v>
      </c>
      <c r="K30" s="60" t="str">
        <f t="shared" si="1"/>
        <v>-</v>
      </c>
      <c r="L30" s="30"/>
      <c r="M30" s="7">
        <f t="shared" si="3"/>
        <v>24.979999999999997</v>
      </c>
      <c r="N30" s="26" t="str">
        <f t="shared" si="2"/>
        <v>0</v>
      </c>
      <c r="O30" s="10">
        <f t="shared" si="4"/>
        <v>9.1920000000000019</v>
      </c>
      <c r="P30" s="52"/>
      <c r="Q30" s="52"/>
      <c r="R30" s="25"/>
      <c r="S30" s="53"/>
      <c r="V30" s="124">
        <v>44621</v>
      </c>
      <c r="W30" s="7">
        <f>SUMIFS($L$4:L381,$C$4:C381,"&gt;="&amp;V30,$C$4:C381,"&lt;="&amp;EOMONTH(V30,0))</f>
        <v>0</v>
      </c>
      <c r="X30" s="10">
        <f>SUMIFS($N$4:N381,$C$4:C381,"&gt;="&amp;V30,$C$4:C381,"&lt;="&amp;EOMONTH(V30,0))</f>
        <v>0</v>
      </c>
    </row>
    <row r="31" spans="2:24">
      <c r="B31" s="42">
        <v>28</v>
      </c>
      <c r="C31" s="45"/>
      <c r="D31" s="25"/>
      <c r="E31" s="25"/>
      <c r="F31" s="25"/>
      <c r="G31" s="120"/>
      <c r="H31" s="37"/>
      <c r="I31" s="37"/>
      <c r="J31" s="35">
        <f t="shared" si="0"/>
        <v>0</v>
      </c>
      <c r="K31" s="60" t="str">
        <f t="shared" si="1"/>
        <v>-</v>
      </c>
      <c r="L31" s="30"/>
      <c r="M31" s="7">
        <f t="shared" si="3"/>
        <v>24.979999999999997</v>
      </c>
      <c r="N31" s="26" t="str">
        <f t="shared" si="2"/>
        <v>0</v>
      </c>
      <c r="O31" s="10">
        <f t="shared" si="4"/>
        <v>9.1920000000000019</v>
      </c>
      <c r="P31" s="52"/>
      <c r="Q31" s="52"/>
      <c r="R31" s="25"/>
      <c r="S31" s="53"/>
      <c r="V31" s="124">
        <v>44652</v>
      </c>
      <c r="W31" s="7">
        <f>SUMIFS($L$4:L382,$C$4:C382,"&gt;="&amp;V31,$C$4:C382,"&lt;="&amp;EOMONTH(V31,0))</f>
        <v>0</v>
      </c>
      <c r="X31" s="10">
        <f>SUMIFS($N$4:N382,$C$4:C382,"&gt;="&amp;V31,$C$4:C382,"&lt;="&amp;EOMONTH(V31,0))</f>
        <v>0</v>
      </c>
    </row>
    <row r="32" spans="2:24">
      <c r="B32" s="42">
        <v>29</v>
      </c>
      <c r="C32" s="45"/>
      <c r="D32" s="25"/>
      <c r="E32" s="25"/>
      <c r="F32" s="25"/>
      <c r="G32" s="120"/>
      <c r="H32" s="37"/>
      <c r="I32" s="37"/>
      <c r="J32" s="35">
        <f t="shared" si="0"/>
        <v>0</v>
      </c>
      <c r="K32" s="60" t="str">
        <f t="shared" si="1"/>
        <v>-</v>
      </c>
      <c r="L32" s="30"/>
      <c r="M32" s="7">
        <f t="shared" si="3"/>
        <v>24.979999999999997</v>
      </c>
      <c r="N32" s="26" t="str">
        <f t="shared" si="2"/>
        <v>0</v>
      </c>
      <c r="O32" s="10">
        <f t="shared" si="4"/>
        <v>9.1920000000000019</v>
      </c>
      <c r="P32" s="52"/>
      <c r="Q32" s="52"/>
      <c r="R32" s="25"/>
      <c r="S32" s="53"/>
      <c r="V32" s="124">
        <v>44682</v>
      </c>
      <c r="W32" s="7">
        <f>SUMIFS($L$4:L383,$C$4:C383,"&gt;="&amp;V32,$C$4:C383,"&lt;="&amp;EOMONTH(V32,0))</f>
        <v>0</v>
      </c>
      <c r="X32" s="10">
        <f>SUMIFS($N$4:N383,$C$4:C383,"&gt;="&amp;V32,$C$4:C383,"&lt;="&amp;EOMONTH(V32,0))</f>
        <v>0</v>
      </c>
    </row>
    <row r="33" spans="2:24">
      <c r="B33" s="42">
        <v>30</v>
      </c>
      <c r="C33" s="45"/>
      <c r="D33" s="25"/>
      <c r="E33" s="25"/>
      <c r="F33" s="25"/>
      <c r="G33" s="120"/>
      <c r="H33" s="37"/>
      <c r="I33" s="37"/>
      <c r="J33" s="35">
        <f t="shared" si="0"/>
        <v>0</v>
      </c>
      <c r="K33" s="60" t="str">
        <f t="shared" si="1"/>
        <v>-</v>
      </c>
      <c r="L33" s="30"/>
      <c r="M33" s="7">
        <f t="shared" si="3"/>
        <v>24.979999999999997</v>
      </c>
      <c r="N33" s="26" t="str">
        <f t="shared" si="2"/>
        <v>0</v>
      </c>
      <c r="O33" s="10">
        <f t="shared" si="4"/>
        <v>9.1920000000000019</v>
      </c>
      <c r="P33" s="52"/>
      <c r="Q33" s="52"/>
      <c r="R33" s="25"/>
      <c r="S33" s="53"/>
      <c r="V33" s="124">
        <v>44713</v>
      </c>
      <c r="W33" s="7">
        <f>SUMIFS($L$4:L384,$C$4:C384,"&gt;="&amp;V33,$C$4:C384,"&lt;="&amp;EOMONTH(V33,0))</f>
        <v>0</v>
      </c>
      <c r="X33" s="10">
        <f>SUMIFS($N$4:N384,$C$4:C384,"&gt;="&amp;V33,$C$4:C384,"&lt;="&amp;EOMONTH(V33,0))</f>
        <v>0</v>
      </c>
    </row>
    <row r="34" spans="2:24">
      <c r="B34" s="42">
        <v>31</v>
      </c>
      <c r="C34" s="45"/>
      <c r="D34" s="25"/>
      <c r="E34" s="25"/>
      <c r="F34" s="25"/>
      <c r="G34" s="120"/>
      <c r="H34" s="37"/>
      <c r="I34" s="37"/>
      <c r="J34" s="35">
        <f t="shared" si="0"/>
        <v>0</v>
      </c>
      <c r="K34" s="60" t="str">
        <f t="shared" si="1"/>
        <v>-</v>
      </c>
      <c r="L34" s="30"/>
      <c r="M34" s="7">
        <f t="shared" si="3"/>
        <v>24.979999999999997</v>
      </c>
      <c r="N34" s="26" t="str">
        <f t="shared" si="2"/>
        <v>0</v>
      </c>
      <c r="O34" s="10">
        <f t="shared" si="4"/>
        <v>9.1920000000000019</v>
      </c>
      <c r="P34" s="52"/>
      <c r="Q34" s="52"/>
      <c r="R34" s="25"/>
      <c r="S34" s="53"/>
      <c r="V34" s="124">
        <v>44743</v>
      </c>
      <c r="W34" s="7">
        <f>SUMIFS($L$4:L385,$C$4:C385,"&gt;="&amp;V34,$C$4:C385,"&lt;="&amp;EOMONTH(V34,0))</f>
        <v>0</v>
      </c>
      <c r="X34" s="10">
        <f>SUMIFS($N$4:N385,$C$4:C385,"&gt;="&amp;V34,$C$4:C385,"&lt;="&amp;EOMONTH(V34,0))</f>
        <v>0</v>
      </c>
    </row>
    <row r="35" spans="2:24">
      <c r="B35" s="42">
        <v>32</v>
      </c>
      <c r="C35" s="45"/>
      <c r="D35" s="25"/>
      <c r="E35" s="25"/>
      <c r="F35" s="25"/>
      <c r="G35" s="122"/>
      <c r="H35" s="37"/>
      <c r="I35" s="37"/>
      <c r="J35" s="35">
        <f t="shared" si="0"/>
        <v>0</v>
      </c>
      <c r="K35" s="60" t="str">
        <f t="shared" si="1"/>
        <v>-</v>
      </c>
      <c r="L35" s="30"/>
      <c r="M35" s="7">
        <f t="shared" si="3"/>
        <v>24.979999999999997</v>
      </c>
      <c r="N35" s="26" t="str">
        <f t="shared" si="2"/>
        <v>0</v>
      </c>
      <c r="O35" s="10">
        <f t="shared" si="4"/>
        <v>9.1920000000000019</v>
      </c>
      <c r="P35" s="52"/>
      <c r="Q35" s="52"/>
      <c r="R35" s="25"/>
      <c r="S35" s="53"/>
      <c r="V35" s="124">
        <v>44774</v>
      </c>
      <c r="W35" s="7">
        <f>SUMIFS($L$4:L386,$C$4:C386,"&gt;="&amp;V35,$C$4:C386,"&lt;="&amp;EOMONTH(V35,0))</f>
        <v>0</v>
      </c>
      <c r="X35" s="10">
        <f>SUMIFS($N$4:N386,$C$4:C386,"&gt;="&amp;V35,$C$4:C386,"&lt;="&amp;EOMONTH(V35,0))</f>
        <v>0</v>
      </c>
    </row>
    <row r="36" spans="2:24">
      <c r="B36" s="42">
        <v>33</v>
      </c>
      <c r="C36" s="45"/>
      <c r="D36" s="25"/>
      <c r="E36" s="25"/>
      <c r="F36" s="25"/>
      <c r="G36" s="122"/>
      <c r="H36" s="37"/>
      <c r="I36" s="37"/>
      <c r="J36" s="35">
        <f t="shared" si="0"/>
        <v>0</v>
      </c>
      <c r="K36" s="60" t="str">
        <f t="shared" si="1"/>
        <v>-</v>
      </c>
      <c r="L36" s="30"/>
      <c r="M36" s="7">
        <f t="shared" si="3"/>
        <v>24.979999999999997</v>
      </c>
      <c r="N36" s="26" t="str">
        <f t="shared" si="2"/>
        <v>0</v>
      </c>
      <c r="O36" s="10">
        <f t="shared" si="4"/>
        <v>9.1920000000000019</v>
      </c>
      <c r="P36" s="52"/>
      <c r="Q36" s="52"/>
      <c r="R36" s="25"/>
      <c r="S36" s="53"/>
      <c r="V36" s="124">
        <v>44805</v>
      </c>
      <c r="W36" s="7">
        <f>SUMIFS($L$4:L387,$C$4:C387,"&gt;="&amp;V36,$C$4:C387,"&lt;="&amp;EOMONTH(V36,0))</f>
        <v>0</v>
      </c>
      <c r="X36" s="10">
        <f>SUMIFS($N$4:N387,$C$4:C387,"&gt;="&amp;V36,$C$4:C387,"&lt;="&amp;EOMONTH(V36,0))</f>
        <v>0</v>
      </c>
    </row>
    <row r="37" spans="2:24">
      <c r="B37" s="42">
        <v>34</v>
      </c>
      <c r="C37" s="45"/>
      <c r="D37" s="25"/>
      <c r="E37" s="25"/>
      <c r="F37" s="25"/>
      <c r="G37" s="122"/>
      <c r="H37" s="37"/>
      <c r="I37" s="37"/>
      <c r="J37" s="35">
        <f t="shared" si="0"/>
        <v>0</v>
      </c>
      <c r="K37" s="60" t="str">
        <f t="shared" si="1"/>
        <v>-</v>
      </c>
      <c r="L37" s="30"/>
      <c r="M37" s="7">
        <f t="shared" si="3"/>
        <v>24.979999999999997</v>
      </c>
      <c r="N37" s="26" t="str">
        <f t="shared" si="2"/>
        <v>0</v>
      </c>
      <c r="O37" s="10">
        <f t="shared" si="4"/>
        <v>9.1920000000000019</v>
      </c>
      <c r="P37" s="52"/>
      <c r="Q37" s="52"/>
      <c r="R37" s="25"/>
      <c r="S37" s="53"/>
      <c r="V37" s="124">
        <v>44835</v>
      </c>
      <c r="W37" s="7">
        <f>SUMIFS($L$4:L388,$C$4:C388,"&gt;="&amp;V37,$C$4:C388,"&lt;="&amp;EOMONTH(V37,0))</f>
        <v>0</v>
      </c>
      <c r="X37" s="10">
        <f>SUMIFS($N$4:N388,$C$4:C388,"&gt;="&amp;V37,$C$4:C388,"&lt;="&amp;EOMONTH(V37,0))</f>
        <v>0</v>
      </c>
    </row>
    <row r="38" spans="2:24">
      <c r="B38" s="42">
        <v>35</v>
      </c>
      <c r="C38" s="45"/>
      <c r="D38" s="25"/>
      <c r="E38" s="25"/>
      <c r="F38" s="25"/>
      <c r="G38" s="122"/>
      <c r="H38" s="37"/>
      <c r="I38" s="37"/>
      <c r="J38" s="35">
        <f t="shared" si="0"/>
        <v>0</v>
      </c>
      <c r="K38" s="60" t="str">
        <f t="shared" si="1"/>
        <v>-</v>
      </c>
      <c r="L38" s="30"/>
      <c r="M38" s="7">
        <f t="shared" si="3"/>
        <v>24.979999999999997</v>
      </c>
      <c r="N38" s="26" t="str">
        <f t="shared" si="2"/>
        <v>0</v>
      </c>
      <c r="O38" s="10">
        <f t="shared" si="4"/>
        <v>9.1920000000000019</v>
      </c>
      <c r="P38" s="52"/>
      <c r="Q38" s="52"/>
      <c r="R38" s="25"/>
      <c r="S38" s="53"/>
      <c r="V38" s="124">
        <v>44866</v>
      </c>
      <c r="W38" s="7">
        <f>SUMIFS($L$4:L389,$C$4:C389,"&gt;="&amp;V38,$C$4:C389,"&lt;="&amp;EOMONTH(V38,0))</f>
        <v>0</v>
      </c>
      <c r="X38" s="10">
        <f>SUMIFS($N$4:N389,$C$4:C389,"&gt;="&amp;V38,$C$4:C389,"&lt;="&amp;EOMONTH(V38,0))</f>
        <v>0</v>
      </c>
    </row>
    <row r="39" spans="2:24">
      <c r="B39" s="42">
        <v>36</v>
      </c>
      <c r="C39" s="45"/>
      <c r="D39" s="25"/>
      <c r="E39" s="25"/>
      <c r="F39" s="25"/>
      <c r="G39" s="122"/>
      <c r="H39" s="37"/>
      <c r="I39" s="37"/>
      <c r="J39" s="35">
        <f t="shared" si="0"/>
        <v>0</v>
      </c>
      <c r="K39" s="60" t="str">
        <f t="shared" si="1"/>
        <v>-</v>
      </c>
      <c r="L39" s="30"/>
      <c r="M39" s="7">
        <f t="shared" si="3"/>
        <v>24.979999999999997</v>
      </c>
      <c r="N39" s="26" t="str">
        <f t="shared" si="2"/>
        <v>0</v>
      </c>
      <c r="O39" s="10">
        <f t="shared" si="4"/>
        <v>9.1920000000000019</v>
      </c>
      <c r="P39" s="52"/>
      <c r="Q39" s="52"/>
      <c r="R39" s="25"/>
      <c r="S39" s="53"/>
      <c r="V39" s="124">
        <v>44896</v>
      </c>
      <c r="W39" s="7">
        <f>SUMIFS($L$4:L390,$C$4:C390,"&gt;="&amp;V39,$C$4:C390,"&lt;="&amp;EOMONTH(V39,0))</f>
        <v>0</v>
      </c>
      <c r="X39" s="10">
        <f>SUMIFS($N$4:N390,$C$4:C390,"&gt;="&amp;V39,$C$4:C390,"&lt;="&amp;EOMONTH(V39,0))</f>
        <v>0</v>
      </c>
    </row>
    <row r="40" spans="2:24">
      <c r="B40" s="42">
        <v>37</v>
      </c>
      <c r="C40" s="45"/>
      <c r="D40" s="25"/>
      <c r="E40" s="25"/>
      <c r="F40" s="25"/>
      <c r="G40" s="122"/>
      <c r="H40" s="37"/>
      <c r="I40" s="37"/>
      <c r="J40" s="35">
        <f t="shared" si="0"/>
        <v>0</v>
      </c>
      <c r="K40" s="60" t="str">
        <f t="shared" si="1"/>
        <v>-</v>
      </c>
      <c r="L40" s="30"/>
      <c r="M40" s="7">
        <f t="shared" si="3"/>
        <v>24.979999999999997</v>
      </c>
      <c r="N40" s="26" t="str">
        <f t="shared" si="2"/>
        <v>0</v>
      </c>
      <c r="O40" s="10">
        <f t="shared" si="4"/>
        <v>9.1920000000000019</v>
      </c>
      <c r="P40" s="52"/>
      <c r="Q40" s="52"/>
      <c r="R40" s="25"/>
      <c r="S40" s="53"/>
    </row>
    <row r="41" spans="2:24">
      <c r="B41" s="42">
        <v>38</v>
      </c>
      <c r="C41" s="45"/>
      <c r="D41" s="25"/>
      <c r="E41" s="25"/>
      <c r="F41" s="25"/>
      <c r="G41" s="122"/>
      <c r="H41" s="37"/>
      <c r="I41" s="37"/>
      <c r="J41" s="35">
        <f t="shared" si="0"/>
        <v>0</v>
      </c>
      <c r="K41" s="60" t="str">
        <f t="shared" si="1"/>
        <v>-</v>
      </c>
      <c r="L41" s="30"/>
      <c r="M41" s="7">
        <f t="shared" si="3"/>
        <v>24.979999999999997</v>
      </c>
      <c r="N41" s="26" t="str">
        <f t="shared" si="2"/>
        <v>0</v>
      </c>
      <c r="O41" s="10">
        <f t="shared" si="4"/>
        <v>9.1920000000000019</v>
      </c>
      <c r="P41" s="52"/>
      <c r="Q41" s="52"/>
      <c r="R41" s="25"/>
      <c r="S41" s="53"/>
    </row>
    <row r="42" spans="2:24">
      <c r="B42" s="42">
        <v>39</v>
      </c>
      <c r="C42" s="45"/>
      <c r="D42" s="25"/>
      <c r="E42" s="25"/>
      <c r="F42" s="25"/>
      <c r="G42" s="122"/>
      <c r="H42" s="37"/>
      <c r="I42" s="37"/>
      <c r="J42" s="35">
        <f t="shared" si="0"/>
        <v>0</v>
      </c>
      <c r="K42" s="60" t="str">
        <f t="shared" si="1"/>
        <v>-</v>
      </c>
      <c r="L42" s="30"/>
      <c r="M42" s="7">
        <f t="shared" si="3"/>
        <v>24.979999999999997</v>
      </c>
      <c r="N42" s="26" t="str">
        <f t="shared" si="2"/>
        <v>0</v>
      </c>
      <c r="O42" s="10">
        <f t="shared" si="4"/>
        <v>9.1920000000000019</v>
      </c>
      <c r="P42" s="52"/>
      <c r="Q42" s="52"/>
      <c r="R42" s="25"/>
      <c r="S42" s="53"/>
    </row>
    <row r="43" spans="2:24">
      <c r="B43" s="42">
        <v>40</v>
      </c>
      <c r="C43" s="45"/>
      <c r="D43" s="25"/>
      <c r="E43" s="25"/>
      <c r="F43" s="25"/>
      <c r="G43" s="122"/>
      <c r="H43" s="37"/>
      <c r="I43" s="37"/>
      <c r="J43" s="35">
        <f t="shared" si="0"/>
        <v>0</v>
      </c>
      <c r="K43" s="60" t="str">
        <f t="shared" si="1"/>
        <v>-</v>
      </c>
      <c r="L43" s="30"/>
      <c r="M43" s="7">
        <f t="shared" si="3"/>
        <v>24.979999999999997</v>
      </c>
      <c r="N43" s="26" t="str">
        <f t="shared" si="2"/>
        <v>0</v>
      </c>
      <c r="O43" s="10">
        <f t="shared" si="4"/>
        <v>9.1920000000000019</v>
      </c>
      <c r="P43" s="52"/>
      <c r="Q43" s="52"/>
      <c r="R43" s="25"/>
      <c r="S43" s="53"/>
    </row>
    <row r="44" spans="2:24">
      <c r="B44" s="42">
        <v>41</v>
      </c>
      <c r="C44" s="45"/>
      <c r="D44" s="25"/>
      <c r="E44" s="25"/>
      <c r="F44" s="25"/>
      <c r="G44" s="122"/>
      <c r="H44" s="37"/>
      <c r="I44" s="37"/>
      <c r="J44" s="35">
        <f t="shared" si="0"/>
        <v>0</v>
      </c>
      <c r="K44" s="60" t="str">
        <f t="shared" si="1"/>
        <v>-</v>
      </c>
      <c r="L44" s="30"/>
      <c r="M44" s="7">
        <f t="shared" si="3"/>
        <v>24.979999999999997</v>
      </c>
      <c r="N44" s="26" t="str">
        <f t="shared" si="2"/>
        <v>0</v>
      </c>
      <c r="O44" s="10">
        <f t="shared" si="4"/>
        <v>9.1920000000000019</v>
      </c>
      <c r="P44" s="52"/>
      <c r="Q44" s="52"/>
      <c r="R44" s="25"/>
      <c r="S44" s="53"/>
    </row>
    <row r="45" spans="2:24">
      <c r="B45" s="42">
        <v>42</v>
      </c>
      <c r="C45" s="45"/>
      <c r="D45" s="25"/>
      <c r="E45" s="25"/>
      <c r="F45" s="25"/>
      <c r="G45" s="122"/>
      <c r="H45" s="37"/>
      <c r="I45" s="37"/>
      <c r="J45" s="35">
        <f t="shared" si="0"/>
        <v>0</v>
      </c>
      <c r="K45" s="60" t="str">
        <f t="shared" si="1"/>
        <v>-</v>
      </c>
      <c r="L45" s="30"/>
      <c r="M45" s="7">
        <f t="shared" si="3"/>
        <v>24.979999999999997</v>
      </c>
      <c r="N45" s="26" t="str">
        <f t="shared" si="2"/>
        <v>0</v>
      </c>
      <c r="O45" s="10">
        <f t="shared" si="4"/>
        <v>9.1920000000000019</v>
      </c>
      <c r="P45" s="52"/>
      <c r="Q45" s="52"/>
      <c r="R45" s="25"/>
      <c r="S45" s="53"/>
    </row>
    <row r="46" spans="2:24">
      <c r="B46" s="42">
        <v>43</v>
      </c>
      <c r="C46" s="45"/>
      <c r="D46" s="25"/>
      <c r="E46" s="25"/>
      <c r="F46" s="25"/>
      <c r="G46" s="120"/>
      <c r="H46" s="37"/>
      <c r="I46" s="37"/>
      <c r="J46" s="35">
        <f t="shared" si="0"/>
        <v>0</v>
      </c>
      <c r="K46" s="60" t="str">
        <f t="shared" si="1"/>
        <v>-</v>
      </c>
      <c r="L46" s="30"/>
      <c r="M46" s="7">
        <f t="shared" si="3"/>
        <v>24.979999999999997</v>
      </c>
      <c r="N46" s="26" t="str">
        <f t="shared" si="2"/>
        <v>0</v>
      </c>
      <c r="O46" s="10">
        <f t="shared" si="4"/>
        <v>9.1920000000000019</v>
      </c>
      <c r="P46" s="52"/>
      <c r="Q46" s="52"/>
      <c r="R46" s="25"/>
      <c r="S46" s="53"/>
    </row>
    <row r="47" spans="2:24">
      <c r="B47" s="42">
        <v>44</v>
      </c>
      <c r="C47" s="45"/>
      <c r="D47" s="25"/>
      <c r="E47" s="25"/>
      <c r="F47" s="25"/>
      <c r="G47" s="120"/>
      <c r="H47" s="37"/>
      <c r="I47" s="37"/>
      <c r="J47" s="35">
        <f t="shared" si="0"/>
        <v>0</v>
      </c>
      <c r="K47" s="60" t="str">
        <f t="shared" si="1"/>
        <v>-</v>
      </c>
      <c r="L47" s="30"/>
      <c r="M47" s="7">
        <f t="shared" si="3"/>
        <v>24.979999999999997</v>
      </c>
      <c r="N47" s="26" t="str">
        <f t="shared" si="2"/>
        <v>0</v>
      </c>
      <c r="O47" s="10">
        <f t="shared" si="4"/>
        <v>9.1920000000000019</v>
      </c>
      <c r="P47" s="52"/>
      <c r="Q47" s="52"/>
      <c r="R47" s="25"/>
      <c r="S47" s="53"/>
    </row>
    <row r="48" spans="2:24">
      <c r="B48" s="42">
        <v>45</v>
      </c>
      <c r="C48" s="45"/>
      <c r="D48" s="25"/>
      <c r="E48" s="25"/>
      <c r="F48" s="25"/>
      <c r="G48" s="120"/>
      <c r="H48" s="37"/>
      <c r="I48" s="37"/>
      <c r="J48" s="35">
        <f t="shared" si="0"/>
        <v>0</v>
      </c>
      <c r="K48" s="60" t="str">
        <f t="shared" si="1"/>
        <v>-</v>
      </c>
      <c r="L48" s="30"/>
      <c r="M48" s="7">
        <f t="shared" si="3"/>
        <v>24.979999999999997</v>
      </c>
      <c r="N48" s="26" t="str">
        <f t="shared" si="2"/>
        <v>0</v>
      </c>
      <c r="O48" s="10">
        <f t="shared" si="4"/>
        <v>9.1920000000000019</v>
      </c>
      <c r="P48" s="52"/>
      <c r="Q48" s="52"/>
      <c r="R48" s="25"/>
      <c r="S48" s="53"/>
    </row>
    <row r="49" spans="2:19">
      <c r="B49" s="42">
        <v>46</v>
      </c>
      <c r="C49" s="45"/>
      <c r="D49" s="25"/>
      <c r="E49" s="25"/>
      <c r="F49" s="25"/>
      <c r="G49" s="122"/>
      <c r="H49" s="37"/>
      <c r="I49" s="37"/>
      <c r="J49" s="35">
        <f t="shared" si="0"/>
        <v>0</v>
      </c>
      <c r="K49" s="60" t="str">
        <f t="shared" si="1"/>
        <v>-</v>
      </c>
      <c r="L49" s="30"/>
      <c r="M49" s="7">
        <f t="shared" si="3"/>
        <v>24.979999999999997</v>
      </c>
      <c r="N49" s="26" t="str">
        <f t="shared" si="2"/>
        <v>0</v>
      </c>
      <c r="O49" s="10">
        <f t="shared" si="4"/>
        <v>9.1920000000000019</v>
      </c>
      <c r="P49" s="52"/>
      <c r="Q49" s="52"/>
      <c r="R49" s="25"/>
      <c r="S49" s="53"/>
    </row>
    <row r="50" spans="2:19">
      <c r="B50" s="42">
        <v>47</v>
      </c>
      <c r="C50" s="45"/>
      <c r="D50" s="25"/>
      <c r="E50" s="25"/>
      <c r="F50" s="25"/>
      <c r="G50" s="122"/>
      <c r="H50" s="37"/>
      <c r="I50" s="37"/>
      <c r="J50" s="35">
        <f t="shared" si="0"/>
        <v>0</v>
      </c>
      <c r="K50" s="60" t="str">
        <f t="shared" si="1"/>
        <v>-</v>
      </c>
      <c r="L50" s="30"/>
      <c r="M50" s="7">
        <f t="shared" si="3"/>
        <v>24.979999999999997</v>
      </c>
      <c r="N50" s="26" t="str">
        <f t="shared" si="2"/>
        <v>0</v>
      </c>
      <c r="O50" s="10">
        <f t="shared" si="4"/>
        <v>9.1920000000000019</v>
      </c>
      <c r="P50" s="52"/>
      <c r="Q50" s="52"/>
      <c r="R50" s="25"/>
      <c r="S50" s="53"/>
    </row>
    <row r="51" spans="2:19">
      <c r="B51" s="42">
        <v>48</v>
      </c>
      <c r="C51" s="45"/>
      <c r="D51" s="25"/>
      <c r="E51" s="25"/>
      <c r="F51" s="25"/>
      <c r="G51" s="122"/>
      <c r="H51" s="37"/>
      <c r="I51" s="37"/>
      <c r="J51" s="37">
        <f t="shared" si="0"/>
        <v>0</v>
      </c>
      <c r="K51" s="61" t="str">
        <f t="shared" si="1"/>
        <v>-</v>
      </c>
      <c r="L51" s="30"/>
      <c r="M51" s="7">
        <f t="shared" si="3"/>
        <v>24.979999999999997</v>
      </c>
      <c r="N51" s="26" t="str">
        <f t="shared" si="2"/>
        <v>0</v>
      </c>
      <c r="O51" s="10">
        <f t="shared" si="4"/>
        <v>9.1920000000000019</v>
      </c>
      <c r="P51" s="52"/>
      <c r="Q51" s="52"/>
      <c r="R51" s="25"/>
      <c r="S51" s="53"/>
    </row>
    <row r="52" spans="2:19">
      <c r="B52" s="42">
        <v>49</v>
      </c>
      <c r="C52" s="45"/>
      <c r="D52" s="25"/>
      <c r="E52" s="25"/>
      <c r="F52" s="25"/>
      <c r="G52" s="122"/>
      <c r="H52" s="37"/>
      <c r="I52" s="37"/>
      <c r="J52" s="37">
        <f t="shared" si="0"/>
        <v>0</v>
      </c>
      <c r="K52" s="61" t="str">
        <f t="shared" si="1"/>
        <v>-</v>
      </c>
      <c r="L52" s="30"/>
      <c r="M52" s="7">
        <f t="shared" si="3"/>
        <v>24.979999999999997</v>
      </c>
      <c r="N52" s="26" t="str">
        <f t="shared" si="2"/>
        <v>0</v>
      </c>
      <c r="O52" s="10">
        <f t="shared" si="4"/>
        <v>9.1920000000000019</v>
      </c>
      <c r="P52" s="52"/>
      <c r="Q52" s="52"/>
      <c r="R52" s="25"/>
      <c r="S52" s="53"/>
    </row>
    <row r="53" spans="2:19">
      <c r="B53" s="42">
        <v>50</v>
      </c>
      <c r="C53" s="45"/>
      <c r="D53" s="25"/>
      <c r="E53" s="25"/>
      <c r="F53" s="25"/>
      <c r="G53" s="122"/>
      <c r="H53" s="37"/>
      <c r="I53" s="37"/>
      <c r="J53" s="37">
        <f t="shared" si="0"/>
        <v>0</v>
      </c>
      <c r="K53" s="61" t="str">
        <f t="shared" si="1"/>
        <v>-</v>
      </c>
      <c r="L53" s="30"/>
      <c r="M53" s="7">
        <f t="shared" si="3"/>
        <v>24.979999999999997</v>
      </c>
      <c r="N53" s="26" t="str">
        <f t="shared" si="2"/>
        <v>0</v>
      </c>
      <c r="O53" s="10">
        <f t="shared" si="4"/>
        <v>9.1920000000000019</v>
      </c>
      <c r="P53" s="52"/>
      <c r="Q53" s="52"/>
      <c r="R53" s="25"/>
      <c r="S53" s="53"/>
    </row>
    <row r="54" spans="2:19">
      <c r="B54" s="42">
        <v>51</v>
      </c>
      <c r="C54" s="45"/>
      <c r="D54" s="25"/>
      <c r="E54" s="25"/>
      <c r="F54" s="25"/>
      <c r="G54" s="122"/>
      <c r="H54" s="37"/>
      <c r="I54" s="37"/>
      <c r="J54" s="37">
        <f t="shared" si="0"/>
        <v>0</v>
      </c>
      <c r="K54" s="61" t="str">
        <f t="shared" si="1"/>
        <v>-</v>
      </c>
      <c r="L54" s="30"/>
      <c r="M54" s="7">
        <f t="shared" si="3"/>
        <v>24.979999999999997</v>
      </c>
      <c r="N54" s="26" t="str">
        <f t="shared" si="2"/>
        <v>0</v>
      </c>
      <c r="O54" s="10">
        <f t="shared" si="4"/>
        <v>9.1920000000000019</v>
      </c>
      <c r="P54" s="52"/>
      <c r="Q54" s="52"/>
      <c r="R54" s="25"/>
      <c r="S54" s="53"/>
    </row>
    <row r="55" spans="2:19">
      <c r="B55" s="42">
        <v>52</v>
      </c>
      <c r="C55" s="45"/>
      <c r="D55" s="25"/>
      <c r="E55" s="25"/>
      <c r="F55" s="25"/>
      <c r="G55" s="122"/>
      <c r="H55" s="37"/>
      <c r="I55" s="37"/>
      <c r="J55" s="37">
        <f t="shared" si="0"/>
        <v>0</v>
      </c>
      <c r="K55" s="61" t="str">
        <f t="shared" si="1"/>
        <v>-</v>
      </c>
      <c r="L55" s="30"/>
      <c r="M55" s="7">
        <f t="shared" si="3"/>
        <v>24.979999999999997</v>
      </c>
      <c r="N55" s="26" t="str">
        <f t="shared" si="2"/>
        <v>0</v>
      </c>
      <c r="O55" s="10">
        <f t="shared" si="4"/>
        <v>9.1920000000000019</v>
      </c>
      <c r="P55" s="52"/>
      <c r="Q55" s="52"/>
      <c r="R55" s="25"/>
      <c r="S55" s="53"/>
    </row>
    <row r="56" spans="2:19">
      <c r="B56" s="42">
        <v>53</v>
      </c>
      <c r="C56" s="45"/>
      <c r="D56" s="25"/>
      <c r="E56" s="25"/>
      <c r="F56" s="25"/>
      <c r="G56" s="122"/>
      <c r="H56" s="37"/>
      <c r="I56" s="37"/>
      <c r="J56" s="37">
        <f t="shared" si="0"/>
        <v>0</v>
      </c>
      <c r="K56" s="61" t="str">
        <f t="shared" si="1"/>
        <v>-</v>
      </c>
      <c r="L56" s="30"/>
      <c r="M56" s="7">
        <f t="shared" si="3"/>
        <v>24.979999999999997</v>
      </c>
      <c r="N56" s="26" t="str">
        <f t="shared" si="2"/>
        <v>0</v>
      </c>
      <c r="O56" s="10">
        <f t="shared" si="4"/>
        <v>9.1920000000000019</v>
      </c>
      <c r="P56" s="52"/>
      <c r="Q56" s="52"/>
      <c r="R56" s="25"/>
      <c r="S56" s="53"/>
    </row>
    <row r="57" spans="2:19">
      <c r="B57" s="42">
        <v>54</v>
      </c>
      <c r="C57" s="45"/>
      <c r="D57" s="25"/>
      <c r="E57" s="25"/>
      <c r="F57" s="25"/>
      <c r="G57" s="122"/>
      <c r="H57" s="37"/>
      <c r="I57" s="37"/>
      <c r="J57" s="37">
        <f t="shared" si="0"/>
        <v>0</v>
      </c>
      <c r="K57" s="61" t="str">
        <f t="shared" si="1"/>
        <v>-</v>
      </c>
      <c r="L57" s="30"/>
      <c r="M57" s="7">
        <f t="shared" si="3"/>
        <v>24.979999999999997</v>
      </c>
      <c r="N57" s="26" t="str">
        <f t="shared" si="2"/>
        <v>0</v>
      </c>
      <c r="O57" s="10">
        <f t="shared" si="4"/>
        <v>9.1920000000000019</v>
      </c>
      <c r="P57" s="52"/>
      <c r="Q57" s="52"/>
      <c r="R57" s="25"/>
      <c r="S57" s="53"/>
    </row>
    <row r="58" spans="2:19">
      <c r="B58" s="42">
        <v>55</v>
      </c>
      <c r="C58" s="45"/>
      <c r="D58" s="25"/>
      <c r="E58" s="25"/>
      <c r="F58" s="25"/>
      <c r="G58" s="122"/>
      <c r="H58" s="37"/>
      <c r="I58" s="37"/>
      <c r="J58" s="37">
        <f t="shared" si="0"/>
        <v>0</v>
      </c>
      <c r="K58" s="61" t="str">
        <f t="shared" si="1"/>
        <v>-</v>
      </c>
      <c r="L58" s="30"/>
      <c r="M58" s="7">
        <f t="shared" si="3"/>
        <v>24.979999999999997</v>
      </c>
      <c r="N58" s="26" t="str">
        <f t="shared" si="2"/>
        <v>0</v>
      </c>
      <c r="O58" s="10">
        <f t="shared" si="4"/>
        <v>9.1920000000000019</v>
      </c>
      <c r="P58" s="52"/>
      <c r="Q58" s="52"/>
      <c r="R58" s="25"/>
      <c r="S58" s="53"/>
    </row>
    <row r="59" spans="2:19">
      <c r="B59" s="42">
        <v>56</v>
      </c>
      <c r="C59" s="45"/>
      <c r="D59" s="25"/>
      <c r="E59" s="25"/>
      <c r="F59" s="25"/>
      <c r="G59" s="122"/>
      <c r="H59" s="37"/>
      <c r="I59" s="37"/>
      <c r="J59" s="37">
        <f t="shared" si="0"/>
        <v>0</v>
      </c>
      <c r="K59" s="61" t="str">
        <f t="shared" si="1"/>
        <v>-</v>
      </c>
      <c r="L59" s="30"/>
      <c r="M59" s="7">
        <f t="shared" si="3"/>
        <v>24.979999999999997</v>
      </c>
      <c r="N59" s="121" t="str">
        <f t="shared" si="2"/>
        <v>0</v>
      </c>
      <c r="O59" s="10">
        <f t="shared" si="4"/>
        <v>9.1920000000000019</v>
      </c>
      <c r="P59" s="52"/>
      <c r="Q59" s="52"/>
      <c r="R59" s="25"/>
      <c r="S59" s="53"/>
    </row>
    <row r="60" spans="2:19">
      <c r="B60" s="42">
        <v>57</v>
      </c>
      <c r="C60" s="45"/>
      <c r="D60" s="25"/>
      <c r="E60" s="25"/>
      <c r="F60" s="25"/>
      <c r="G60" s="122"/>
      <c r="H60" s="37"/>
      <c r="I60" s="37"/>
      <c r="J60" s="37">
        <f t="shared" si="0"/>
        <v>0</v>
      </c>
      <c r="K60" s="61" t="str">
        <f t="shared" si="1"/>
        <v>-</v>
      </c>
      <c r="L60" s="30"/>
      <c r="M60" s="7">
        <f t="shared" si="3"/>
        <v>24.979999999999997</v>
      </c>
      <c r="N60" s="26" t="str">
        <f t="shared" si="2"/>
        <v>0</v>
      </c>
      <c r="O60" s="10">
        <f t="shared" si="4"/>
        <v>9.1920000000000019</v>
      </c>
      <c r="P60" s="52"/>
      <c r="Q60" s="52"/>
      <c r="R60" s="25"/>
      <c r="S60" s="53"/>
    </row>
    <row r="61" spans="2:19">
      <c r="B61" s="42">
        <v>58</v>
      </c>
      <c r="C61" s="45"/>
      <c r="D61" s="25"/>
      <c r="E61" s="25"/>
      <c r="F61" s="25"/>
      <c r="G61" s="122"/>
      <c r="H61" s="37"/>
      <c r="I61" s="37"/>
      <c r="J61" s="37">
        <f t="shared" si="0"/>
        <v>0</v>
      </c>
      <c r="K61" s="61" t="str">
        <f t="shared" si="1"/>
        <v>-</v>
      </c>
      <c r="L61" s="30"/>
      <c r="M61" s="7">
        <f t="shared" si="3"/>
        <v>24.979999999999997</v>
      </c>
      <c r="N61" s="26" t="str">
        <f t="shared" si="2"/>
        <v>0</v>
      </c>
      <c r="O61" s="10">
        <f t="shared" si="4"/>
        <v>9.1920000000000019</v>
      </c>
      <c r="P61" s="52"/>
      <c r="Q61" s="52"/>
      <c r="R61" s="25"/>
      <c r="S61" s="53"/>
    </row>
    <row r="62" spans="2:19">
      <c r="B62" s="42">
        <v>59</v>
      </c>
      <c r="C62" s="45"/>
      <c r="D62" s="25"/>
      <c r="E62" s="25"/>
      <c r="F62" s="25"/>
      <c r="G62" s="122"/>
      <c r="H62" s="37"/>
      <c r="I62" s="37"/>
      <c r="J62" s="37">
        <f t="shared" si="0"/>
        <v>0</v>
      </c>
      <c r="K62" s="61" t="str">
        <f t="shared" si="1"/>
        <v>-</v>
      </c>
      <c r="L62" s="30"/>
      <c r="M62" s="7">
        <f t="shared" si="3"/>
        <v>24.979999999999997</v>
      </c>
      <c r="N62" s="26" t="str">
        <f t="shared" si="2"/>
        <v>0</v>
      </c>
      <c r="O62" s="10">
        <f t="shared" si="4"/>
        <v>9.1920000000000019</v>
      </c>
      <c r="P62" s="52"/>
      <c r="Q62" s="52"/>
      <c r="R62" s="25"/>
      <c r="S62" s="53"/>
    </row>
    <row r="63" spans="2:19">
      <c r="B63" s="42">
        <v>60</v>
      </c>
      <c r="C63" s="45"/>
      <c r="D63" s="25"/>
      <c r="E63" s="25"/>
      <c r="F63" s="25"/>
      <c r="G63" s="122"/>
      <c r="H63" s="37"/>
      <c r="I63" s="37"/>
      <c r="J63" s="37">
        <f t="shared" si="0"/>
        <v>0</v>
      </c>
      <c r="K63" s="61" t="str">
        <f t="shared" si="1"/>
        <v>-</v>
      </c>
      <c r="L63" s="30"/>
      <c r="M63" s="7">
        <f t="shared" si="3"/>
        <v>24.979999999999997</v>
      </c>
      <c r="N63" s="26" t="str">
        <f t="shared" si="2"/>
        <v>0</v>
      </c>
      <c r="O63" s="10">
        <f t="shared" si="4"/>
        <v>9.1920000000000019</v>
      </c>
      <c r="P63" s="52"/>
      <c r="Q63" s="52"/>
      <c r="R63" s="25"/>
      <c r="S63" s="53"/>
    </row>
    <row r="64" spans="2:19">
      <c r="B64" s="42">
        <v>61</v>
      </c>
      <c r="C64" s="45"/>
      <c r="D64" s="25"/>
      <c r="E64" s="25"/>
      <c r="F64" s="25"/>
      <c r="G64" s="122"/>
      <c r="H64" s="37"/>
      <c r="I64" s="37"/>
      <c r="J64" s="37">
        <f t="shared" si="0"/>
        <v>0</v>
      </c>
      <c r="K64" s="61" t="str">
        <f t="shared" si="1"/>
        <v>-</v>
      </c>
      <c r="L64" s="30"/>
      <c r="M64" s="7">
        <f t="shared" si="3"/>
        <v>24.979999999999997</v>
      </c>
      <c r="N64" s="26" t="str">
        <f t="shared" si="2"/>
        <v>0</v>
      </c>
      <c r="O64" s="10">
        <f t="shared" si="4"/>
        <v>9.1920000000000019</v>
      </c>
      <c r="P64" s="52"/>
      <c r="Q64" s="52"/>
      <c r="R64" s="25"/>
      <c r="S64" s="53"/>
    </row>
    <row r="65" spans="2:19">
      <c r="B65" s="42">
        <v>62</v>
      </c>
      <c r="C65" s="45"/>
      <c r="D65" s="25"/>
      <c r="E65" s="25"/>
      <c r="F65" s="25"/>
      <c r="G65" s="122"/>
      <c r="H65" s="37"/>
      <c r="I65" s="37"/>
      <c r="J65" s="37">
        <f t="shared" si="0"/>
        <v>0</v>
      </c>
      <c r="K65" s="61" t="str">
        <f t="shared" si="1"/>
        <v>-</v>
      </c>
      <c r="L65" s="30"/>
      <c r="M65" s="7">
        <f t="shared" si="3"/>
        <v>24.979999999999997</v>
      </c>
      <c r="N65" s="26" t="str">
        <f t="shared" si="2"/>
        <v>0</v>
      </c>
      <c r="O65" s="10">
        <f t="shared" si="4"/>
        <v>9.1920000000000019</v>
      </c>
      <c r="P65" s="52"/>
      <c r="Q65" s="52"/>
      <c r="R65" s="25"/>
      <c r="S65" s="53"/>
    </row>
    <row r="66" spans="2:19">
      <c r="B66" s="42">
        <v>63</v>
      </c>
      <c r="C66" s="45"/>
      <c r="D66" s="25"/>
      <c r="E66" s="25"/>
      <c r="F66" s="25"/>
      <c r="G66" s="122"/>
      <c r="H66" s="37"/>
      <c r="I66" s="37"/>
      <c r="J66" s="37">
        <f t="shared" si="0"/>
        <v>0</v>
      </c>
      <c r="K66" s="61" t="str">
        <f t="shared" si="1"/>
        <v>-</v>
      </c>
      <c r="L66" s="30"/>
      <c r="M66" s="7">
        <f t="shared" si="3"/>
        <v>24.979999999999997</v>
      </c>
      <c r="N66" s="26" t="str">
        <f t="shared" si="2"/>
        <v>0</v>
      </c>
      <c r="O66" s="10">
        <f t="shared" si="4"/>
        <v>9.1920000000000019</v>
      </c>
      <c r="P66" s="52"/>
      <c r="Q66" s="52"/>
      <c r="R66" s="25"/>
      <c r="S66" s="53"/>
    </row>
    <row r="67" spans="2:19">
      <c r="B67" s="42">
        <v>64</v>
      </c>
      <c r="C67" s="45"/>
      <c r="D67" s="25"/>
      <c r="E67" s="25"/>
      <c r="F67" s="25"/>
      <c r="G67" s="122"/>
      <c r="H67" s="37"/>
      <c r="I67" s="37"/>
      <c r="J67" s="37">
        <f t="shared" si="0"/>
        <v>0</v>
      </c>
      <c r="K67" s="61" t="str">
        <f t="shared" si="1"/>
        <v>-</v>
      </c>
      <c r="L67" s="30"/>
      <c r="M67" s="7">
        <f t="shared" si="3"/>
        <v>24.979999999999997</v>
      </c>
      <c r="N67" s="26" t="str">
        <f t="shared" si="2"/>
        <v>0</v>
      </c>
      <c r="O67" s="10">
        <f t="shared" si="4"/>
        <v>9.1920000000000019</v>
      </c>
      <c r="P67" s="52"/>
      <c r="Q67" s="52"/>
      <c r="R67" s="25"/>
      <c r="S67" s="53"/>
    </row>
    <row r="68" spans="2:19">
      <c r="B68" s="42">
        <v>65</v>
      </c>
      <c r="C68" s="45"/>
      <c r="D68" s="25"/>
      <c r="E68" s="25"/>
      <c r="F68" s="25"/>
      <c r="G68" s="122"/>
      <c r="H68" s="37"/>
      <c r="I68" s="37"/>
      <c r="J68" s="37">
        <f t="shared" ref="J68:J131" si="5">IFERROR(((H68-1)*I68),"-")</f>
        <v>0</v>
      </c>
      <c r="K68" s="61" t="str">
        <f t="shared" ref="K68:K131" si="6">IFERROR(((J68/G68)*100),"-")</f>
        <v>-</v>
      </c>
      <c r="L68" s="30"/>
      <c r="M68" s="7">
        <f t="shared" si="3"/>
        <v>24.979999999999997</v>
      </c>
      <c r="N68" s="26" t="str">
        <f t="shared" si="2"/>
        <v>0</v>
      </c>
      <c r="O68" s="10">
        <f t="shared" si="4"/>
        <v>9.1920000000000019</v>
      </c>
      <c r="P68" s="52"/>
      <c r="Q68" s="52"/>
      <c r="R68" s="25"/>
      <c r="S68" s="53"/>
    </row>
    <row r="69" spans="2:19">
      <c r="B69" s="42">
        <v>66</v>
      </c>
      <c r="C69" s="45"/>
      <c r="D69" s="25"/>
      <c r="E69" s="25"/>
      <c r="F69" s="25"/>
      <c r="G69" s="122"/>
      <c r="H69" s="37"/>
      <c r="I69" s="37"/>
      <c r="J69" s="37">
        <f t="shared" si="5"/>
        <v>0</v>
      </c>
      <c r="K69" s="61" t="str">
        <f t="shared" si="6"/>
        <v>-</v>
      </c>
      <c r="L69" s="30"/>
      <c r="M69" s="7">
        <f t="shared" si="3"/>
        <v>24.979999999999997</v>
      </c>
      <c r="N69" s="26" t="str">
        <f t="shared" ref="N69:N132" si="7">IFERROR(((L69/G69)*100),"0")</f>
        <v>0</v>
      </c>
      <c r="O69" s="10">
        <f t="shared" si="4"/>
        <v>9.1920000000000019</v>
      </c>
      <c r="P69" s="52"/>
      <c r="Q69" s="52"/>
      <c r="R69" s="25"/>
      <c r="S69" s="53"/>
    </row>
    <row r="70" spans="2:19">
      <c r="B70" s="42">
        <v>67</v>
      </c>
      <c r="C70" s="45"/>
      <c r="D70" s="25"/>
      <c r="E70" s="25"/>
      <c r="F70" s="25"/>
      <c r="G70" s="122"/>
      <c r="H70" s="37"/>
      <c r="I70" s="37"/>
      <c r="J70" s="37">
        <f t="shared" si="5"/>
        <v>0</v>
      </c>
      <c r="K70" s="61" t="str">
        <f t="shared" si="6"/>
        <v>-</v>
      </c>
      <c r="L70" s="30"/>
      <c r="M70" s="7">
        <f t="shared" si="3"/>
        <v>24.979999999999997</v>
      </c>
      <c r="N70" s="26" t="str">
        <f t="shared" si="7"/>
        <v>0</v>
      </c>
      <c r="O70" s="10">
        <f t="shared" si="4"/>
        <v>9.1920000000000019</v>
      </c>
      <c r="P70" s="52"/>
      <c r="Q70" s="52"/>
      <c r="R70" s="25"/>
      <c r="S70" s="53"/>
    </row>
    <row r="71" spans="2:19">
      <c r="B71" s="42">
        <v>68</v>
      </c>
      <c r="C71" s="45"/>
      <c r="D71" s="25"/>
      <c r="E71" s="25"/>
      <c r="F71" s="25"/>
      <c r="G71" s="122"/>
      <c r="H71" s="37"/>
      <c r="I71" s="37"/>
      <c r="J71" s="37">
        <f t="shared" si="5"/>
        <v>0</v>
      </c>
      <c r="K71" s="61" t="str">
        <f t="shared" si="6"/>
        <v>-</v>
      </c>
      <c r="L71" s="30"/>
      <c r="M71" s="7">
        <f t="shared" ref="M71:M134" si="8">L71+M70</f>
        <v>24.979999999999997</v>
      </c>
      <c r="N71" s="26" t="str">
        <f t="shared" si="7"/>
        <v>0</v>
      </c>
      <c r="O71" s="10">
        <f t="shared" ref="O71:O134" si="9">N71+O70</f>
        <v>9.1920000000000019</v>
      </c>
      <c r="P71" s="52"/>
      <c r="Q71" s="52"/>
      <c r="R71" s="25"/>
      <c r="S71" s="53"/>
    </row>
    <row r="72" spans="2:19">
      <c r="B72" s="42">
        <v>69</v>
      </c>
      <c r="C72" s="45"/>
      <c r="D72" s="25"/>
      <c r="E72" s="25"/>
      <c r="F72" s="25"/>
      <c r="G72" s="122"/>
      <c r="H72" s="37"/>
      <c r="I72" s="37"/>
      <c r="J72" s="37">
        <f t="shared" si="5"/>
        <v>0</v>
      </c>
      <c r="K72" s="61" t="str">
        <f t="shared" si="6"/>
        <v>-</v>
      </c>
      <c r="L72" s="30"/>
      <c r="M72" s="7">
        <f t="shared" si="8"/>
        <v>24.979999999999997</v>
      </c>
      <c r="N72" s="26" t="str">
        <f t="shared" si="7"/>
        <v>0</v>
      </c>
      <c r="O72" s="10">
        <f t="shared" si="9"/>
        <v>9.1920000000000019</v>
      </c>
      <c r="P72" s="52"/>
      <c r="Q72" s="52"/>
      <c r="R72" s="25"/>
      <c r="S72" s="53"/>
    </row>
    <row r="73" spans="2:19">
      <c r="B73" s="42">
        <v>70</v>
      </c>
      <c r="C73" s="45"/>
      <c r="D73" s="25"/>
      <c r="E73" s="25"/>
      <c r="F73" s="25"/>
      <c r="G73" s="122"/>
      <c r="H73" s="37"/>
      <c r="I73" s="37"/>
      <c r="J73" s="37">
        <f t="shared" si="5"/>
        <v>0</v>
      </c>
      <c r="K73" s="61" t="str">
        <f t="shared" si="6"/>
        <v>-</v>
      </c>
      <c r="L73" s="30"/>
      <c r="M73" s="7">
        <f t="shared" si="8"/>
        <v>24.979999999999997</v>
      </c>
      <c r="N73" s="26" t="str">
        <f t="shared" si="7"/>
        <v>0</v>
      </c>
      <c r="O73" s="10">
        <f t="shared" si="9"/>
        <v>9.1920000000000019</v>
      </c>
      <c r="P73" s="52"/>
      <c r="Q73" s="52"/>
      <c r="R73" s="25"/>
      <c r="S73" s="53"/>
    </row>
    <row r="74" spans="2:19">
      <c r="B74" s="42">
        <v>71</v>
      </c>
      <c r="C74" s="45"/>
      <c r="D74" s="25"/>
      <c r="E74" s="25"/>
      <c r="F74" s="25"/>
      <c r="G74" s="122"/>
      <c r="H74" s="37"/>
      <c r="I74" s="37"/>
      <c r="J74" s="37">
        <f t="shared" si="5"/>
        <v>0</v>
      </c>
      <c r="K74" s="61" t="str">
        <f t="shared" si="6"/>
        <v>-</v>
      </c>
      <c r="L74" s="30"/>
      <c r="M74" s="7">
        <f t="shared" si="8"/>
        <v>24.979999999999997</v>
      </c>
      <c r="N74" s="26" t="str">
        <f t="shared" si="7"/>
        <v>0</v>
      </c>
      <c r="O74" s="10">
        <f t="shared" si="9"/>
        <v>9.1920000000000019</v>
      </c>
      <c r="P74" s="52"/>
      <c r="Q74" s="52"/>
      <c r="R74" s="25"/>
      <c r="S74" s="53"/>
    </row>
    <row r="75" spans="2:19">
      <c r="B75" s="42">
        <v>72</v>
      </c>
      <c r="C75" s="45"/>
      <c r="D75" s="25"/>
      <c r="E75" s="25"/>
      <c r="F75" s="25"/>
      <c r="G75" s="122"/>
      <c r="H75" s="37"/>
      <c r="I75" s="37"/>
      <c r="J75" s="37">
        <f t="shared" si="5"/>
        <v>0</v>
      </c>
      <c r="K75" s="61" t="str">
        <f t="shared" si="6"/>
        <v>-</v>
      </c>
      <c r="L75" s="30"/>
      <c r="M75" s="7">
        <f t="shared" si="8"/>
        <v>24.979999999999997</v>
      </c>
      <c r="N75" s="26" t="str">
        <f t="shared" si="7"/>
        <v>0</v>
      </c>
      <c r="O75" s="10">
        <f t="shared" si="9"/>
        <v>9.1920000000000019</v>
      </c>
      <c r="P75" s="52"/>
      <c r="Q75" s="52"/>
      <c r="R75" s="25"/>
      <c r="S75" s="53"/>
    </row>
    <row r="76" spans="2:19">
      <c r="B76" s="42">
        <v>73</v>
      </c>
      <c r="C76" s="45"/>
      <c r="D76" s="25"/>
      <c r="E76" s="25"/>
      <c r="F76" s="25"/>
      <c r="G76" s="122"/>
      <c r="H76" s="37"/>
      <c r="I76" s="37"/>
      <c r="J76" s="37">
        <f t="shared" si="5"/>
        <v>0</v>
      </c>
      <c r="K76" s="61" t="str">
        <f t="shared" si="6"/>
        <v>-</v>
      </c>
      <c r="L76" s="30"/>
      <c r="M76" s="7">
        <f t="shared" si="8"/>
        <v>24.979999999999997</v>
      </c>
      <c r="N76" s="26" t="str">
        <f t="shared" si="7"/>
        <v>0</v>
      </c>
      <c r="O76" s="10">
        <f t="shared" si="9"/>
        <v>9.1920000000000019</v>
      </c>
      <c r="P76" s="52"/>
      <c r="Q76" s="52"/>
      <c r="R76" s="25"/>
      <c r="S76" s="53"/>
    </row>
    <row r="77" spans="2:19">
      <c r="B77" s="42">
        <v>74</v>
      </c>
      <c r="C77" s="45"/>
      <c r="D77" s="25"/>
      <c r="E77" s="25"/>
      <c r="F77" s="25"/>
      <c r="G77" s="122"/>
      <c r="H77" s="37"/>
      <c r="I77" s="37"/>
      <c r="J77" s="37">
        <f t="shared" si="5"/>
        <v>0</v>
      </c>
      <c r="K77" s="61" t="str">
        <f t="shared" si="6"/>
        <v>-</v>
      </c>
      <c r="L77" s="30"/>
      <c r="M77" s="7">
        <f t="shared" si="8"/>
        <v>24.979999999999997</v>
      </c>
      <c r="N77" s="26" t="str">
        <f t="shared" si="7"/>
        <v>0</v>
      </c>
      <c r="O77" s="10">
        <f t="shared" si="9"/>
        <v>9.1920000000000019</v>
      </c>
      <c r="P77" s="52"/>
      <c r="Q77" s="52"/>
      <c r="R77" s="25"/>
      <c r="S77" s="53"/>
    </row>
    <row r="78" spans="2:19">
      <c r="B78" s="42">
        <v>75</v>
      </c>
      <c r="C78" s="45"/>
      <c r="D78" s="25"/>
      <c r="E78" s="25"/>
      <c r="F78" s="25"/>
      <c r="G78" s="122"/>
      <c r="H78" s="37"/>
      <c r="I78" s="37"/>
      <c r="J78" s="37">
        <f t="shared" si="5"/>
        <v>0</v>
      </c>
      <c r="K78" s="61" t="str">
        <f t="shared" si="6"/>
        <v>-</v>
      </c>
      <c r="L78" s="30"/>
      <c r="M78" s="7">
        <f t="shared" si="8"/>
        <v>24.979999999999997</v>
      </c>
      <c r="N78" s="26" t="str">
        <f t="shared" si="7"/>
        <v>0</v>
      </c>
      <c r="O78" s="10">
        <f t="shared" si="9"/>
        <v>9.1920000000000019</v>
      </c>
      <c r="P78" s="52"/>
      <c r="Q78" s="52"/>
      <c r="R78" s="25"/>
      <c r="S78" s="53"/>
    </row>
    <row r="79" spans="2:19">
      <c r="B79" s="42">
        <v>76</v>
      </c>
      <c r="C79" s="45"/>
      <c r="D79" s="25"/>
      <c r="E79" s="25"/>
      <c r="F79" s="25"/>
      <c r="G79" s="122"/>
      <c r="H79" s="37"/>
      <c r="I79" s="37"/>
      <c r="J79" s="37">
        <f t="shared" si="5"/>
        <v>0</v>
      </c>
      <c r="K79" s="61" t="str">
        <f t="shared" si="6"/>
        <v>-</v>
      </c>
      <c r="L79" s="30"/>
      <c r="M79" s="7">
        <f t="shared" si="8"/>
        <v>24.979999999999997</v>
      </c>
      <c r="N79" s="26" t="str">
        <f t="shared" si="7"/>
        <v>0</v>
      </c>
      <c r="O79" s="10">
        <f t="shared" si="9"/>
        <v>9.1920000000000019</v>
      </c>
      <c r="P79" s="52"/>
      <c r="Q79" s="52"/>
      <c r="R79" s="25"/>
      <c r="S79" s="53"/>
    </row>
    <row r="80" spans="2:19">
      <c r="B80" s="42">
        <v>77</v>
      </c>
      <c r="C80" s="45"/>
      <c r="D80" s="25"/>
      <c r="E80" s="25"/>
      <c r="F80" s="25"/>
      <c r="G80" s="122"/>
      <c r="H80" s="37"/>
      <c r="I80" s="37"/>
      <c r="J80" s="37">
        <f t="shared" si="5"/>
        <v>0</v>
      </c>
      <c r="K80" s="61" t="str">
        <f t="shared" si="6"/>
        <v>-</v>
      </c>
      <c r="L80" s="30"/>
      <c r="M80" s="7">
        <f t="shared" si="8"/>
        <v>24.979999999999997</v>
      </c>
      <c r="N80" s="26" t="str">
        <f t="shared" si="7"/>
        <v>0</v>
      </c>
      <c r="O80" s="10">
        <f t="shared" si="9"/>
        <v>9.1920000000000019</v>
      </c>
      <c r="P80" s="52"/>
      <c r="Q80" s="52"/>
      <c r="R80" s="25"/>
      <c r="S80" s="53"/>
    </row>
    <row r="81" spans="2:19">
      <c r="B81" s="42">
        <v>78</v>
      </c>
      <c r="C81" s="45"/>
      <c r="D81" s="25"/>
      <c r="E81" s="25"/>
      <c r="F81" s="25"/>
      <c r="G81" s="122"/>
      <c r="H81" s="37"/>
      <c r="I81" s="37"/>
      <c r="J81" s="37">
        <f t="shared" si="5"/>
        <v>0</v>
      </c>
      <c r="K81" s="61" t="str">
        <f t="shared" si="6"/>
        <v>-</v>
      </c>
      <c r="L81" s="30"/>
      <c r="M81" s="7">
        <f t="shared" si="8"/>
        <v>24.979999999999997</v>
      </c>
      <c r="N81" s="26" t="str">
        <f t="shared" si="7"/>
        <v>0</v>
      </c>
      <c r="O81" s="10">
        <f t="shared" si="9"/>
        <v>9.1920000000000019</v>
      </c>
      <c r="P81" s="52"/>
      <c r="Q81" s="52"/>
      <c r="R81" s="25"/>
      <c r="S81" s="53"/>
    </row>
    <row r="82" spans="2:19">
      <c r="B82" s="42">
        <v>79</v>
      </c>
      <c r="C82" s="45"/>
      <c r="D82" s="25"/>
      <c r="E82" s="25"/>
      <c r="F82" s="25"/>
      <c r="G82" s="122"/>
      <c r="H82" s="37"/>
      <c r="I82" s="37"/>
      <c r="J82" s="37">
        <f t="shared" si="5"/>
        <v>0</v>
      </c>
      <c r="K82" s="61" t="str">
        <f t="shared" si="6"/>
        <v>-</v>
      </c>
      <c r="L82" s="30"/>
      <c r="M82" s="7">
        <f t="shared" si="8"/>
        <v>24.979999999999997</v>
      </c>
      <c r="N82" s="26" t="str">
        <f t="shared" si="7"/>
        <v>0</v>
      </c>
      <c r="O82" s="10">
        <f t="shared" si="9"/>
        <v>9.1920000000000019</v>
      </c>
      <c r="P82" s="52"/>
      <c r="Q82" s="52"/>
      <c r="R82" s="25"/>
      <c r="S82" s="53"/>
    </row>
    <row r="83" spans="2:19">
      <c r="B83" s="42">
        <v>80</v>
      </c>
      <c r="C83" s="45"/>
      <c r="D83" s="25"/>
      <c r="E83" s="25"/>
      <c r="F83" s="25"/>
      <c r="G83" s="122"/>
      <c r="H83" s="37"/>
      <c r="I83" s="37"/>
      <c r="J83" s="37">
        <f t="shared" si="5"/>
        <v>0</v>
      </c>
      <c r="K83" s="61" t="str">
        <f t="shared" si="6"/>
        <v>-</v>
      </c>
      <c r="L83" s="30"/>
      <c r="M83" s="7">
        <f t="shared" si="8"/>
        <v>24.979999999999997</v>
      </c>
      <c r="N83" s="26" t="str">
        <f t="shared" si="7"/>
        <v>0</v>
      </c>
      <c r="O83" s="10">
        <f t="shared" si="9"/>
        <v>9.1920000000000019</v>
      </c>
      <c r="P83" s="52"/>
      <c r="Q83" s="52"/>
      <c r="R83" s="25"/>
      <c r="S83" s="53"/>
    </row>
    <row r="84" spans="2:19">
      <c r="B84" s="42">
        <v>81</v>
      </c>
      <c r="C84" s="45"/>
      <c r="D84" s="25"/>
      <c r="E84" s="25"/>
      <c r="F84" s="25"/>
      <c r="G84" s="122"/>
      <c r="H84" s="37"/>
      <c r="I84" s="37"/>
      <c r="J84" s="37">
        <f t="shared" si="5"/>
        <v>0</v>
      </c>
      <c r="K84" s="61" t="str">
        <f t="shared" si="6"/>
        <v>-</v>
      </c>
      <c r="L84" s="30"/>
      <c r="M84" s="7">
        <f t="shared" si="8"/>
        <v>24.979999999999997</v>
      </c>
      <c r="N84" s="26" t="str">
        <f t="shared" si="7"/>
        <v>0</v>
      </c>
      <c r="O84" s="10">
        <f t="shared" si="9"/>
        <v>9.1920000000000019</v>
      </c>
      <c r="P84" s="52"/>
      <c r="Q84" s="52"/>
      <c r="R84" s="25"/>
      <c r="S84" s="53"/>
    </row>
    <row r="85" spans="2:19">
      <c r="B85" s="42">
        <v>82</v>
      </c>
      <c r="C85" s="45"/>
      <c r="D85" s="25"/>
      <c r="E85" s="25"/>
      <c r="F85" s="25"/>
      <c r="G85" s="122"/>
      <c r="H85" s="37"/>
      <c r="I85" s="37"/>
      <c r="J85" s="37">
        <f t="shared" si="5"/>
        <v>0</v>
      </c>
      <c r="K85" s="61" t="str">
        <f t="shared" si="6"/>
        <v>-</v>
      </c>
      <c r="L85" s="30"/>
      <c r="M85" s="7">
        <f t="shared" si="8"/>
        <v>24.979999999999997</v>
      </c>
      <c r="N85" s="26" t="str">
        <f t="shared" si="7"/>
        <v>0</v>
      </c>
      <c r="O85" s="10">
        <f t="shared" si="9"/>
        <v>9.1920000000000019</v>
      </c>
      <c r="P85" s="52"/>
      <c r="Q85" s="52"/>
      <c r="R85" s="25"/>
      <c r="S85" s="53"/>
    </row>
    <row r="86" spans="2:19">
      <c r="B86" s="42">
        <v>83</v>
      </c>
      <c r="C86" s="45"/>
      <c r="D86" s="25"/>
      <c r="E86" s="25"/>
      <c r="F86" s="25"/>
      <c r="G86" s="122"/>
      <c r="H86" s="37"/>
      <c r="I86" s="37"/>
      <c r="J86" s="37">
        <f t="shared" si="5"/>
        <v>0</v>
      </c>
      <c r="K86" s="61" t="str">
        <f t="shared" si="6"/>
        <v>-</v>
      </c>
      <c r="L86" s="30"/>
      <c r="M86" s="7">
        <f t="shared" si="8"/>
        <v>24.979999999999997</v>
      </c>
      <c r="N86" s="26" t="str">
        <f t="shared" si="7"/>
        <v>0</v>
      </c>
      <c r="O86" s="10">
        <f t="shared" si="9"/>
        <v>9.1920000000000019</v>
      </c>
      <c r="P86" s="52"/>
      <c r="Q86" s="52"/>
      <c r="R86" s="25"/>
      <c r="S86" s="53"/>
    </row>
    <row r="87" spans="2:19">
      <c r="B87" s="42">
        <v>84</v>
      </c>
      <c r="C87" s="45"/>
      <c r="D87" s="25"/>
      <c r="E87" s="25"/>
      <c r="F87" s="25"/>
      <c r="G87" s="122"/>
      <c r="H87" s="37"/>
      <c r="I87" s="37"/>
      <c r="J87" s="37">
        <f t="shared" si="5"/>
        <v>0</v>
      </c>
      <c r="K87" s="61" t="str">
        <f t="shared" si="6"/>
        <v>-</v>
      </c>
      <c r="L87" s="30"/>
      <c r="M87" s="7">
        <f t="shared" si="8"/>
        <v>24.979999999999997</v>
      </c>
      <c r="N87" s="26" t="str">
        <f t="shared" si="7"/>
        <v>0</v>
      </c>
      <c r="O87" s="10">
        <f t="shared" si="9"/>
        <v>9.1920000000000019</v>
      </c>
      <c r="P87" s="52"/>
      <c r="Q87" s="52"/>
      <c r="R87" s="25"/>
      <c r="S87" s="53"/>
    </row>
    <row r="88" spans="2:19">
      <c r="B88" s="42">
        <v>85</v>
      </c>
      <c r="C88" s="45"/>
      <c r="D88" s="25"/>
      <c r="E88" s="25"/>
      <c r="F88" s="25"/>
      <c r="G88" s="122"/>
      <c r="H88" s="37"/>
      <c r="I88" s="37"/>
      <c r="J88" s="37">
        <f t="shared" si="5"/>
        <v>0</v>
      </c>
      <c r="K88" s="61" t="str">
        <f t="shared" si="6"/>
        <v>-</v>
      </c>
      <c r="L88" s="30"/>
      <c r="M88" s="7">
        <f t="shared" si="8"/>
        <v>24.979999999999997</v>
      </c>
      <c r="N88" s="26" t="str">
        <f t="shared" si="7"/>
        <v>0</v>
      </c>
      <c r="O88" s="10">
        <f t="shared" si="9"/>
        <v>9.1920000000000019</v>
      </c>
      <c r="P88" s="52"/>
      <c r="Q88" s="52"/>
      <c r="R88" s="25"/>
      <c r="S88" s="53"/>
    </row>
    <row r="89" spans="2:19">
      <c r="B89" s="42">
        <v>86</v>
      </c>
      <c r="C89" s="45"/>
      <c r="D89" s="25"/>
      <c r="E89" s="25"/>
      <c r="F89" s="25"/>
      <c r="G89" s="122"/>
      <c r="H89" s="37"/>
      <c r="I89" s="37"/>
      <c r="J89" s="37">
        <f t="shared" si="5"/>
        <v>0</v>
      </c>
      <c r="K89" s="61" t="str">
        <f t="shared" si="6"/>
        <v>-</v>
      </c>
      <c r="L89" s="30"/>
      <c r="M89" s="7">
        <f t="shared" si="8"/>
        <v>24.979999999999997</v>
      </c>
      <c r="N89" s="26" t="str">
        <f t="shared" si="7"/>
        <v>0</v>
      </c>
      <c r="O89" s="10">
        <f t="shared" si="9"/>
        <v>9.1920000000000019</v>
      </c>
      <c r="P89" s="52"/>
      <c r="Q89" s="52"/>
      <c r="R89" s="25"/>
      <c r="S89" s="53"/>
    </row>
    <row r="90" spans="2:19">
      <c r="B90" s="42">
        <v>87</v>
      </c>
      <c r="C90" s="45"/>
      <c r="D90" s="25"/>
      <c r="E90" s="25"/>
      <c r="F90" s="25"/>
      <c r="G90" s="122"/>
      <c r="H90" s="37"/>
      <c r="I90" s="37"/>
      <c r="J90" s="37">
        <f t="shared" si="5"/>
        <v>0</v>
      </c>
      <c r="K90" s="61" t="str">
        <f t="shared" si="6"/>
        <v>-</v>
      </c>
      <c r="L90" s="30"/>
      <c r="M90" s="7">
        <f t="shared" si="8"/>
        <v>24.979999999999997</v>
      </c>
      <c r="N90" s="26" t="str">
        <f t="shared" si="7"/>
        <v>0</v>
      </c>
      <c r="O90" s="10">
        <f t="shared" si="9"/>
        <v>9.1920000000000019</v>
      </c>
      <c r="P90" s="52"/>
      <c r="Q90" s="52"/>
      <c r="R90" s="25"/>
      <c r="S90" s="53"/>
    </row>
    <row r="91" spans="2:19">
      <c r="B91" s="42">
        <v>88</v>
      </c>
      <c r="C91" s="45"/>
      <c r="D91" s="25"/>
      <c r="E91" s="25"/>
      <c r="F91" s="25"/>
      <c r="G91" s="122"/>
      <c r="H91" s="37"/>
      <c r="I91" s="37"/>
      <c r="J91" s="37">
        <f t="shared" si="5"/>
        <v>0</v>
      </c>
      <c r="K91" s="61" t="str">
        <f t="shared" si="6"/>
        <v>-</v>
      </c>
      <c r="L91" s="30"/>
      <c r="M91" s="7">
        <f t="shared" si="8"/>
        <v>24.979999999999997</v>
      </c>
      <c r="N91" s="26" t="str">
        <f t="shared" si="7"/>
        <v>0</v>
      </c>
      <c r="O91" s="10">
        <f t="shared" si="9"/>
        <v>9.1920000000000019</v>
      </c>
      <c r="P91" s="52"/>
      <c r="Q91" s="52"/>
      <c r="R91" s="25"/>
      <c r="S91" s="53"/>
    </row>
    <row r="92" spans="2:19">
      <c r="B92" s="42">
        <v>89</v>
      </c>
      <c r="C92" s="45"/>
      <c r="D92" s="25"/>
      <c r="E92" s="25"/>
      <c r="F92" s="25"/>
      <c r="G92" s="122"/>
      <c r="H92" s="37"/>
      <c r="I92" s="37"/>
      <c r="J92" s="37">
        <f t="shared" si="5"/>
        <v>0</v>
      </c>
      <c r="K92" s="61" t="str">
        <f t="shared" si="6"/>
        <v>-</v>
      </c>
      <c r="L92" s="30"/>
      <c r="M92" s="7">
        <f t="shared" si="8"/>
        <v>24.979999999999997</v>
      </c>
      <c r="N92" s="26" t="str">
        <f t="shared" si="7"/>
        <v>0</v>
      </c>
      <c r="O92" s="10">
        <f t="shared" si="9"/>
        <v>9.1920000000000019</v>
      </c>
      <c r="P92" s="52"/>
      <c r="Q92" s="52"/>
      <c r="R92" s="25"/>
      <c r="S92" s="53"/>
    </row>
    <row r="93" spans="2:19">
      <c r="B93" s="42">
        <v>90</v>
      </c>
      <c r="C93" s="45"/>
      <c r="D93" s="25"/>
      <c r="E93" s="25"/>
      <c r="F93" s="25"/>
      <c r="G93" s="122"/>
      <c r="H93" s="37"/>
      <c r="I93" s="37"/>
      <c r="J93" s="37">
        <f t="shared" si="5"/>
        <v>0</v>
      </c>
      <c r="K93" s="61" t="str">
        <f t="shared" si="6"/>
        <v>-</v>
      </c>
      <c r="L93" s="30"/>
      <c r="M93" s="7">
        <f t="shared" si="8"/>
        <v>24.979999999999997</v>
      </c>
      <c r="N93" s="26" t="str">
        <f t="shared" si="7"/>
        <v>0</v>
      </c>
      <c r="O93" s="10">
        <f t="shared" si="9"/>
        <v>9.1920000000000019</v>
      </c>
      <c r="P93" s="52"/>
      <c r="Q93" s="52"/>
      <c r="R93" s="25"/>
      <c r="S93" s="53"/>
    </row>
    <row r="94" spans="2:19">
      <c r="B94" s="42">
        <v>91</v>
      </c>
      <c r="C94" s="45"/>
      <c r="D94" s="25"/>
      <c r="E94" s="25"/>
      <c r="F94" s="25"/>
      <c r="G94" s="122"/>
      <c r="H94" s="37"/>
      <c r="I94" s="37"/>
      <c r="J94" s="37">
        <f t="shared" si="5"/>
        <v>0</v>
      </c>
      <c r="K94" s="61" t="str">
        <f t="shared" si="6"/>
        <v>-</v>
      </c>
      <c r="L94" s="30"/>
      <c r="M94" s="7">
        <f t="shared" si="8"/>
        <v>24.979999999999997</v>
      </c>
      <c r="N94" s="26" t="str">
        <f t="shared" si="7"/>
        <v>0</v>
      </c>
      <c r="O94" s="10">
        <f t="shared" si="9"/>
        <v>9.1920000000000019</v>
      </c>
      <c r="P94" s="52"/>
      <c r="Q94" s="52"/>
      <c r="R94" s="25"/>
      <c r="S94" s="53"/>
    </row>
    <row r="95" spans="2:19">
      <c r="B95" s="42">
        <v>92</v>
      </c>
      <c r="C95" s="45"/>
      <c r="D95" s="25"/>
      <c r="E95" s="25"/>
      <c r="F95" s="25"/>
      <c r="G95" s="122"/>
      <c r="H95" s="37"/>
      <c r="I95" s="37"/>
      <c r="J95" s="37">
        <f t="shared" si="5"/>
        <v>0</v>
      </c>
      <c r="K95" s="61" t="str">
        <f t="shared" si="6"/>
        <v>-</v>
      </c>
      <c r="L95" s="30"/>
      <c r="M95" s="7">
        <f t="shared" si="8"/>
        <v>24.979999999999997</v>
      </c>
      <c r="N95" s="26" t="str">
        <f t="shared" si="7"/>
        <v>0</v>
      </c>
      <c r="O95" s="10">
        <f t="shared" si="9"/>
        <v>9.1920000000000019</v>
      </c>
      <c r="P95" s="52"/>
      <c r="Q95" s="52"/>
      <c r="R95" s="25"/>
      <c r="S95" s="53"/>
    </row>
    <row r="96" spans="2:19">
      <c r="B96" s="42">
        <v>93</v>
      </c>
      <c r="C96" s="45"/>
      <c r="D96" s="25"/>
      <c r="E96" s="25"/>
      <c r="F96" s="25"/>
      <c r="G96" s="122"/>
      <c r="H96" s="37"/>
      <c r="I96" s="37"/>
      <c r="J96" s="37">
        <f t="shared" si="5"/>
        <v>0</v>
      </c>
      <c r="K96" s="61" t="str">
        <f t="shared" si="6"/>
        <v>-</v>
      </c>
      <c r="L96" s="30"/>
      <c r="M96" s="7">
        <f t="shared" si="8"/>
        <v>24.979999999999997</v>
      </c>
      <c r="N96" s="26" t="str">
        <f t="shared" si="7"/>
        <v>0</v>
      </c>
      <c r="O96" s="10">
        <f t="shared" si="9"/>
        <v>9.1920000000000019</v>
      </c>
      <c r="P96" s="52"/>
      <c r="Q96" s="52"/>
      <c r="R96" s="25"/>
      <c r="S96" s="53"/>
    </row>
    <row r="97" spans="2:19">
      <c r="B97" s="42">
        <v>94</v>
      </c>
      <c r="C97" s="45"/>
      <c r="D97" s="25"/>
      <c r="E97" s="25"/>
      <c r="F97" s="25"/>
      <c r="G97" s="122"/>
      <c r="H97" s="37"/>
      <c r="I97" s="37"/>
      <c r="J97" s="37">
        <f t="shared" si="5"/>
        <v>0</v>
      </c>
      <c r="K97" s="61" t="str">
        <f t="shared" si="6"/>
        <v>-</v>
      </c>
      <c r="L97" s="30"/>
      <c r="M97" s="7">
        <f t="shared" si="8"/>
        <v>24.979999999999997</v>
      </c>
      <c r="N97" s="26" t="str">
        <f t="shared" si="7"/>
        <v>0</v>
      </c>
      <c r="O97" s="10">
        <f t="shared" si="9"/>
        <v>9.1920000000000019</v>
      </c>
      <c r="P97" s="52"/>
      <c r="Q97" s="52"/>
      <c r="R97" s="25"/>
      <c r="S97" s="53"/>
    </row>
    <row r="98" spans="2:19">
      <c r="B98" s="42">
        <v>95</v>
      </c>
      <c r="C98" s="45"/>
      <c r="D98" s="25"/>
      <c r="E98" s="25"/>
      <c r="F98" s="25"/>
      <c r="G98" s="122"/>
      <c r="H98" s="37"/>
      <c r="I98" s="37"/>
      <c r="J98" s="37">
        <f t="shared" si="5"/>
        <v>0</v>
      </c>
      <c r="K98" s="61" t="str">
        <f t="shared" si="6"/>
        <v>-</v>
      </c>
      <c r="L98" s="30"/>
      <c r="M98" s="7">
        <f t="shared" si="8"/>
        <v>24.979999999999997</v>
      </c>
      <c r="N98" s="26" t="str">
        <f t="shared" si="7"/>
        <v>0</v>
      </c>
      <c r="O98" s="10">
        <f t="shared" si="9"/>
        <v>9.1920000000000019</v>
      </c>
      <c r="P98" s="52"/>
      <c r="Q98" s="52"/>
      <c r="R98" s="25"/>
      <c r="S98" s="53"/>
    </row>
    <row r="99" spans="2:19">
      <c r="B99" s="42">
        <v>96</v>
      </c>
      <c r="C99" s="45"/>
      <c r="D99" s="25"/>
      <c r="E99" s="25"/>
      <c r="F99" s="25"/>
      <c r="G99" s="122"/>
      <c r="H99" s="37"/>
      <c r="I99" s="37"/>
      <c r="J99" s="37">
        <f t="shared" si="5"/>
        <v>0</v>
      </c>
      <c r="K99" s="61" t="str">
        <f t="shared" si="6"/>
        <v>-</v>
      </c>
      <c r="L99" s="30"/>
      <c r="M99" s="7">
        <f t="shared" si="8"/>
        <v>24.979999999999997</v>
      </c>
      <c r="N99" s="26" t="str">
        <f t="shared" si="7"/>
        <v>0</v>
      </c>
      <c r="O99" s="10">
        <f t="shared" si="9"/>
        <v>9.1920000000000019</v>
      </c>
      <c r="P99" s="52"/>
      <c r="Q99" s="52"/>
      <c r="R99" s="25"/>
      <c r="S99" s="53"/>
    </row>
    <row r="100" spans="2:19">
      <c r="B100" s="42">
        <v>97</v>
      </c>
      <c r="C100" s="45"/>
      <c r="D100" s="25"/>
      <c r="E100" s="25"/>
      <c r="F100" s="25"/>
      <c r="G100" s="122"/>
      <c r="H100" s="37"/>
      <c r="I100" s="37"/>
      <c r="J100" s="37">
        <f t="shared" si="5"/>
        <v>0</v>
      </c>
      <c r="K100" s="61" t="str">
        <f t="shared" si="6"/>
        <v>-</v>
      </c>
      <c r="L100" s="30"/>
      <c r="M100" s="7">
        <f t="shared" si="8"/>
        <v>24.979999999999997</v>
      </c>
      <c r="N100" s="26" t="str">
        <f t="shared" si="7"/>
        <v>0</v>
      </c>
      <c r="O100" s="10">
        <f t="shared" si="9"/>
        <v>9.1920000000000019</v>
      </c>
      <c r="P100" s="52"/>
      <c r="Q100" s="52"/>
      <c r="R100" s="25"/>
      <c r="S100" s="53"/>
    </row>
    <row r="101" spans="2:19">
      <c r="B101" s="42">
        <v>98</v>
      </c>
      <c r="C101" s="45"/>
      <c r="D101" s="25"/>
      <c r="E101" s="25"/>
      <c r="F101" s="25"/>
      <c r="G101" s="122"/>
      <c r="H101" s="37"/>
      <c r="I101" s="37"/>
      <c r="J101" s="37">
        <f t="shared" si="5"/>
        <v>0</v>
      </c>
      <c r="K101" s="61" t="str">
        <f t="shared" si="6"/>
        <v>-</v>
      </c>
      <c r="L101" s="30"/>
      <c r="M101" s="7">
        <f t="shared" si="8"/>
        <v>24.979999999999997</v>
      </c>
      <c r="N101" s="26" t="str">
        <f t="shared" si="7"/>
        <v>0</v>
      </c>
      <c r="O101" s="10">
        <f t="shared" si="9"/>
        <v>9.1920000000000019</v>
      </c>
      <c r="P101" s="52"/>
      <c r="Q101" s="52"/>
      <c r="R101" s="25"/>
      <c r="S101" s="53"/>
    </row>
    <row r="102" spans="2:19">
      <c r="B102" s="42">
        <v>99</v>
      </c>
      <c r="C102" s="45"/>
      <c r="D102" s="25"/>
      <c r="E102" s="25"/>
      <c r="F102" s="25"/>
      <c r="G102" s="122"/>
      <c r="H102" s="37"/>
      <c r="I102" s="37"/>
      <c r="J102" s="37">
        <f t="shared" si="5"/>
        <v>0</v>
      </c>
      <c r="K102" s="61" t="str">
        <f t="shared" si="6"/>
        <v>-</v>
      </c>
      <c r="L102" s="30"/>
      <c r="M102" s="7">
        <f t="shared" si="8"/>
        <v>24.979999999999997</v>
      </c>
      <c r="N102" s="26" t="str">
        <f t="shared" si="7"/>
        <v>0</v>
      </c>
      <c r="O102" s="10">
        <f t="shared" si="9"/>
        <v>9.1920000000000019</v>
      </c>
      <c r="P102" s="52"/>
      <c r="Q102" s="52"/>
      <c r="R102" s="25"/>
      <c r="S102" s="53"/>
    </row>
    <row r="103" spans="2:19">
      <c r="B103" s="42">
        <v>100</v>
      </c>
      <c r="C103" s="45"/>
      <c r="D103" s="25"/>
      <c r="E103" s="25"/>
      <c r="F103" s="25"/>
      <c r="G103" s="122"/>
      <c r="H103" s="37"/>
      <c r="I103" s="37"/>
      <c r="J103" s="37">
        <f t="shared" si="5"/>
        <v>0</v>
      </c>
      <c r="K103" s="61" t="str">
        <f t="shared" si="6"/>
        <v>-</v>
      </c>
      <c r="L103" s="30"/>
      <c r="M103" s="7">
        <f t="shared" si="8"/>
        <v>24.979999999999997</v>
      </c>
      <c r="N103" s="26" t="str">
        <f t="shared" si="7"/>
        <v>0</v>
      </c>
      <c r="O103" s="10">
        <f t="shared" si="9"/>
        <v>9.1920000000000019</v>
      </c>
      <c r="P103" s="52"/>
      <c r="Q103" s="52"/>
      <c r="R103" s="25"/>
      <c r="S103" s="53"/>
    </row>
    <row r="104" spans="2:19">
      <c r="B104" s="42">
        <v>101</v>
      </c>
      <c r="C104" s="45"/>
      <c r="D104" s="25"/>
      <c r="E104" s="25"/>
      <c r="F104" s="25"/>
      <c r="G104" s="122"/>
      <c r="H104" s="37"/>
      <c r="I104" s="37"/>
      <c r="J104" s="37">
        <f t="shared" si="5"/>
        <v>0</v>
      </c>
      <c r="K104" s="61" t="str">
        <f t="shared" si="6"/>
        <v>-</v>
      </c>
      <c r="L104" s="30"/>
      <c r="M104" s="7">
        <f t="shared" si="8"/>
        <v>24.979999999999997</v>
      </c>
      <c r="N104" s="26" t="str">
        <f t="shared" si="7"/>
        <v>0</v>
      </c>
      <c r="O104" s="10">
        <f t="shared" si="9"/>
        <v>9.1920000000000019</v>
      </c>
      <c r="P104" s="52"/>
      <c r="Q104" s="52"/>
      <c r="R104" s="25"/>
      <c r="S104" s="53"/>
    </row>
    <row r="105" spans="2:19">
      <c r="B105" s="42">
        <v>102</v>
      </c>
      <c r="C105" s="45"/>
      <c r="D105" s="25"/>
      <c r="E105" s="25"/>
      <c r="F105" s="25"/>
      <c r="G105" s="122"/>
      <c r="H105" s="37"/>
      <c r="I105" s="37"/>
      <c r="J105" s="37">
        <f t="shared" si="5"/>
        <v>0</v>
      </c>
      <c r="K105" s="61" t="str">
        <f t="shared" si="6"/>
        <v>-</v>
      </c>
      <c r="L105" s="30"/>
      <c r="M105" s="7">
        <f t="shared" si="8"/>
        <v>24.979999999999997</v>
      </c>
      <c r="N105" s="26" t="str">
        <f t="shared" si="7"/>
        <v>0</v>
      </c>
      <c r="O105" s="10">
        <f t="shared" si="9"/>
        <v>9.1920000000000019</v>
      </c>
      <c r="P105" s="52"/>
      <c r="Q105" s="52"/>
      <c r="R105" s="25"/>
      <c r="S105" s="53"/>
    </row>
    <row r="106" spans="2:19">
      <c r="B106" s="42">
        <v>103</v>
      </c>
      <c r="C106" s="45"/>
      <c r="D106" s="25"/>
      <c r="E106" s="25"/>
      <c r="F106" s="25"/>
      <c r="G106" s="122"/>
      <c r="H106" s="37"/>
      <c r="I106" s="37"/>
      <c r="J106" s="37">
        <f t="shared" si="5"/>
        <v>0</v>
      </c>
      <c r="K106" s="61" t="str">
        <f t="shared" si="6"/>
        <v>-</v>
      </c>
      <c r="L106" s="30"/>
      <c r="M106" s="7">
        <f t="shared" si="8"/>
        <v>24.979999999999997</v>
      </c>
      <c r="N106" s="26" t="str">
        <f t="shared" si="7"/>
        <v>0</v>
      </c>
      <c r="O106" s="10">
        <f t="shared" si="9"/>
        <v>9.1920000000000019</v>
      </c>
      <c r="P106" s="52"/>
      <c r="Q106" s="52"/>
      <c r="R106" s="25"/>
      <c r="S106" s="53"/>
    </row>
    <row r="107" spans="2:19">
      <c r="B107" s="42">
        <v>104</v>
      </c>
      <c r="C107" s="45"/>
      <c r="D107" s="25"/>
      <c r="E107" s="25"/>
      <c r="F107" s="25"/>
      <c r="G107" s="122"/>
      <c r="H107" s="37"/>
      <c r="I107" s="37"/>
      <c r="J107" s="37">
        <f t="shared" si="5"/>
        <v>0</v>
      </c>
      <c r="K107" s="61" t="str">
        <f t="shared" si="6"/>
        <v>-</v>
      </c>
      <c r="L107" s="30"/>
      <c r="M107" s="7">
        <f t="shared" si="8"/>
        <v>24.979999999999997</v>
      </c>
      <c r="N107" s="26" t="str">
        <f t="shared" si="7"/>
        <v>0</v>
      </c>
      <c r="O107" s="10">
        <f t="shared" si="9"/>
        <v>9.1920000000000019</v>
      </c>
      <c r="P107" s="52"/>
      <c r="Q107" s="52"/>
      <c r="R107" s="25"/>
      <c r="S107" s="53"/>
    </row>
    <row r="108" spans="2:19">
      <c r="B108" s="42">
        <v>105</v>
      </c>
      <c r="C108" s="45"/>
      <c r="D108" s="25"/>
      <c r="E108" s="25"/>
      <c r="F108" s="25"/>
      <c r="G108" s="122"/>
      <c r="H108" s="37"/>
      <c r="I108" s="37"/>
      <c r="J108" s="37">
        <f t="shared" si="5"/>
        <v>0</v>
      </c>
      <c r="K108" s="61" t="str">
        <f t="shared" si="6"/>
        <v>-</v>
      </c>
      <c r="L108" s="30"/>
      <c r="M108" s="7">
        <f t="shared" si="8"/>
        <v>24.979999999999997</v>
      </c>
      <c r="N108" s="26" t="str">
        <f t="shared" si="7"/>
        <v>0</v>
      </c>
      <c r="O108" s="10">
        <f t="shared" si="9"/>
        <v>9.1920000000000019</v>
      </c>
      <c r="P108" s="52"/>
      <c r="Q108" s="52"/>
      <c r="R108" s="25"/>
      <c r="S108" s="53"/>
    </row>
    <row r="109" spans="2:19">
      <c r="B109" s="42">
        <v>106</v>
      </c>
      <c r="C109" s="45"/>
      <c r="D109" s="25"/>
      <c r="E109" s="25"/>
      <c r="F109" s="25"/>
      <c r="G109" s="122"/>
      <c r="H109" s="37"/>
      <c r="I109" s="37"/>
      <c r="J109" s="37">
        <f t="shared" si="5"/>
        <v>0</v>
      </c>
      <c r="K109" s="61" t="str">
        <f t="shared" si="6"/>
        <v>-</v>
      </c>
      <c r="L109" s="30"/>
      <c r="M109" s="7">
        <f t="shared" si="8"/>
        <v>24.979999999999997</v>
      </c>
      <c r="N109" s="26" t="str">
        <f t="shared" si="7"/>
        <v>0</v>
      </c>
      <c r="O109" s="10">
        <f t="shared" si="9"/>
        <v>9.1920000000000019</v>
      </c>
      <c r="P109" s="52"/>
      <c r="Q109" s="52"/>
      <c r="R109" s="25"/>
      <c r="S109" s="53"/>
    </row>
    <row r="110" spans="2:19">
      <c r="B110" s="42">
        <v>107</v>
      </c>
      <c r="C110" s="45"/>
      <c r="D110" s="25"/>
      <c r="E110" s="25"/>
      <c r="F110" s="25"/>
      <c r="G110" s="122"/>
      <c r="H110" s="37"/>
      <c r="I110" s="37"/>
      <c r="J110" s="37">
        <f t="shared" si="5"/>
        <v>0</v>
      </c>
      <c r="K110" s="61" t="str">
        <f t="shared" si="6"/>
        <v>-</v>
      </c>
      <c r="L110" s="30"/>
      <c r="M110" s="7">
        <f t="shared" si="8"/>
        <v>24.979999999999997</v>
      </c>
      <c r="N110" s="26" t="str">
        <f t="shared" si="7"/>
        <v>0</v>
      </c>
      <c r="O110" s="10">
        <f t="shared" si="9"/>
        <v>9.1920000000000019</v>
      </c>
      <c r="P110" s="52"/>
      <c r="Q110" s="52"/>
      <c r="R110" s="25"/>
      <c r="S110" s="53"/>
    </row>
    <row r="111" spans="2:19">
      <c r="B111" s="42">
        <v>108</v>
      </c>
      <c r="C111" s="45"/>
      <c r="D111" s="25"/>
      <c r="E111" s="25"/>
      <c r="F111" s="25"/>
      <c r="G111" s="122"/>
      <c r="H111" s="37"/>
      <c r="I111" s="37"/>
      <c r="J111" s="37">
        <f t="shared" si="5"/>
        <v>0</v>
      </c>
      <c r="K111" s="61" t="str">
        <f t="shared" si="6"/>
        <v>-</v>
      </c>
      <c r="L111" s="30"/>
      <c r="M111" s="7">
        <f t="shared" si="8"/>
        <v>24.979999999999997</v>
      </c>
      <c r="N111" s="26" t="str">
        <f t="shared" si="7"/>
        <v>0</v>
      </c>
      <c r="O111" s="10">
        <f t="shared" si="9"/>
        <v>9.1920000000000019</v>
      </c>
      <c r="P111" s="52"/>
      <c r="Q111" s="52"/>
      <c r="R111" s="25"/>
      <c r="S111" s="53"/>
    </row>
    <row r="112" spans="2:19">
      <c r="B112" s="42">
        <v>109</v>
      </c>
      <c r="C112" s="45"/>
      <c r="D112" s="25"/>
      <c r="E112" s="25"/>
      <c r="F112" s="25"/>
      <c r="G112" s="122"/>
      <c r="H112" s="37"/>
      <c r="I112" s="37"/>
      <c r="J112" s="37">
        <f t="shared" si="5"/>
        <v>0</v>
      </c>
      <c r="K112" s="61" t="str">
        <f t="shared" si="6"/>
        <v>-</v>
      </c>
      <c r="L112" s="30"/>
      <c r="M112" s="7">
        <f t="shared" si="8"/>
        <v>24.979999999999997</v>
      </c>
      <c r="N112" s="26" t="str">
        <f t="shared" si="7"/>
        <v>0</v>
      </c>
      <c r="O112" s="10">
        <f t="shared" si="9"/>
        <v>9.1920000000000019</v>
      </c>
      <c r="P112" s="52"/>
      <c r="Q112" s="52"/>
      <c r="R112" s="25"/>
      <c r="S112" s="53"/>
    </row>
    <row r="113" spans="2:19">
      <c r="B113" s="42">
        <v>110</v>
      </c>
      <c r="C113" s="45"/>
      <c r="D113" s="25"/>
      <c r="E113" s="25"/>
      <c r="F113" s="25"/>
      <c r="G113" s="122"/>
      <c r="H113" s="37"/>
      <c r="I113" s="37"/>
      <c r="J113" s="37">
        <f t="shared" si="5"/>
        <v>0</v>
      </c>
      <c r="K113" s="61" t="str">
        <f t="shared" si="6"/>
        <v>-</v>
      </c>
      <c r="L113" s="30"/>
      <c r="M113" s="7">
        <f t="shared" si="8"/>
        <v>24.979999999999997</v>
      </c>
      <c r="N113" s="26" t="str">
        <f t="shared" si="7"/>
        <v>0</v>
      </c>
      <c r="O113" s="10">
        <f t="shared" si="9"/>
        <v>9.1920000000000019</v>
      </c>
      <c r="P113" s="52"/>
      <c r="Q113" s="52"/>
      <c r="R113" s="25"/>
      <c r="S113" s="53"/>
    </row>
    <row r="114" spans="2:19">
      <c r="B114" s="42">
        <v>111</v>
      </c>
      <c r="C114" s="45"/>
      <c r="D114" s="25"/>
      <c r="E114" s="25"/>
      <c r="F114" s="25"/>
      <c r="G114" s="122"/>
      <c r="H114" s="37"/>
      <c r="I114" s="37"/>
      <c r="J114" s="37">
        <f t="shared" si="5"/>
        <v>0</v>
      </c>
      <c r="K114" s="61" t="str">
        <f t="shared" si="6"/>
        <v>-</v>
      </c>
      <c r="L114" s="30"/>
      <c r="M114" s="7">
        <f t="shared" si="8"/>
        <v>24.979999999999997</v>
      </c>
      <c r="N114" s="26" t="str">
        <f t="shared" si="7"/>
        <v>0</v>
      </c>
      <c r="O114" s="10">
        <f t="shared" si="9"/>
        <v>9.1920000000000019</v>
      </c>
      <c r="P114" s="52"/>
      <c r="Q114" s="52"/>
      <c r="R114" s="25"/>
      <c r="S114" s="53"/>
    </row>
    <row r="115" spans="2:19">
      <c r="B115" s="42">
        <v>112</v>
      </c>
      <c r="C115" s="45"/>
      <c r="D115" s="25"/>
      <c r="E115" s="25"/>
      <c r="F115" s="25"/>
      <c r="G115" s="122"/>
      <c r="H115" s="37"/>
      <c r="I115" s="37"/>
      <c r="J115" s="37">
        <f t="shared" si="5"/>
        <v>0</v>
      </c>
      <c r="K115" s="61" t="str">
        <f t="shared" si="6"/>
        <v>-</v>
      </c>
      <c r="L115" s="30"/>
      <c r="M115" s="7">
        <f t="shared" si="8"/>
        <v>24.979999999999997</v>
      </c>
      <c r="N115" s="26" t="str">
        <f t="shared" si="7"/>
        <v>0</v>
      </c>
      <c r="O115" s="10">
        <f t="shared" si="9"/>
        <v>9.1920000000000019</v>
      </c>
      <c r="P115" s="52"/>
      <c r="Q115" s="52"/>
      <c r="R115" s="25"/>
      <c r="S115" s="53"/>
    </row>
    <row r="116" spans="2:19">
      <c r="B116" s="42">
        <v>113</v>
      </c>
      <c r="C116" s="45"/>
      <c r="D116" s="25"/>
      <c r="E116" s="25"/>
      <c r="F116" s="25"/>
      <c r="G116" s="122"/>
      <c r="H116" s="37"/>
      <c r="I116" s="37"/>
      <c r="J116" s="37">
        <f t="shared" si="5"/>
        <v>0</v>
      </c>
      <c r="K116" s="61" t="str">
        <f t="shared" si="6"/>
        <v>-</v>
      </c>
      <c r="L116" s="30"/>
      <c r="M116" s="7">
        <f t="shared" si="8"/>
        <v>24.979999999999997</v>
      </c>
      <c r="N116" s="26" t="str">
        <f t="shared" si="7"/>
        <v>0</v>
      </c>
      <c r="O116" s="10">
        <f t="shared" si="9"/>
        <v>9.1920000000000019</v>
      </c>
      <c r="P116" s="52"/>
      <c r="Q116" s="52"/>
      <c r="R116" s="25"/>
      <c r="S116" s="53"/>
    </row>
    <row r="117" spans="2:19">
      <c r="B117" s="42">
        <v>114</v>
      </c>
      <c r="C117" s="45"/>
      <c r="D117" s="25"/>
      <c r="E117" s="25"/>
      <c r="F117" s="25"/>
      <c r="G117" s="122"/>
      <c r="H117" s="37"/>
      <c r="I117" s="37"/>
      <c r="J117" s="37">
        <f t="shared" si="5"/>
        <v>0</v>
      </c>
      <c r="K117" s="61" t="str">
        <f t="shared" si="6"/>
        <v>-</v>
      </c>
      <c r="L117" s="30"/>
      <c r="M117" s="7">
        <f t="shared" si="8"/>
        <v>24.979999999999997</v>
      </c>
      <c r="N117" s="26" t="str">
        <f t="shared" si="7"/>
        <v>0</v>
      </c>
      <c r="O117" s="10">
        <f t="shared" si="9"/>
        <v>9.1920000000000019</v>
      </c>
      <c r="P117" s="52"/>
      <c r="Q117" s="52"/>
      <c r="R117" s="25"/>
      <c r="S117" s="53"/>
    </row>
    <row r="118" spans="2:19">
      <c r="B118" s="42">
        <v>115</v>
      </c>
      <c r="C118" s="45"/>
      <c r="D118" s="25"/>
      <c r="E118" s="25"/>
      <c r="F118" s="25"/>
      <c r="G118" s="122"/>
      <c r="H118" s="37"/>
      <c r="I118" s="37"/>
      <c r="J118" s="37">
        <f t="shared" si="5"/>
        <v>0</v>
      </c>
      <c r="K118" s="61" t="str">
        <f t="shared" si="6"/>
        <v>-</v>
      </c>
      <c r="L118" s="30"/>
      <c r="M118" s="7">
        <f t="shared" si="8"/>
        <v>24.979999999999997</v>
      </c>
      <c r="N118" s="26" t="str">
        <f t="shared" si="7"/>
        <v>0</v>
      </c>
      <c r="O118" s="10">
        <f t="shared" si="9"/>
        <v>9.1920000000000019</v>
      </c>
      <c r="P118" s="52"/>
      <c r="Q118" s="52"/>
      <c r="R118" s="25"/>
      <c r="S118" s="53"/>
    </row>
    <row r="119" spans="2:19">
      <c r="B119" s="42">
        <v>116</v>
      </c>
      <c r="C119" s="45"/>
      <c r="D119" s="25"/>
      <c r="E119" s="25"/>
      <c r="F119" s="25"/>
      <c r="G119" s="122"/>
      <c r="H119" s="37"/>
      <c r="I119" s="37"/>
      <c r="J119" s="37">
        <f t="shared" si="5"/>
        <v>0</v>
      </c>
      <c r="K119" s="61" t="str">
        <f t="shared" si="6"/>
        <v>-</v>
      </c>
      <c r="L119" s="30"/>
      <c r="M119" s="7">
        <f t="shared" si="8"/>
        <v>24.979999999999997</v>
      </c>
      <c r="N119" s="26" t="str">
        <f t="shared" si="7"/>
        <v>0</v>
      </c>
      <c r="O119" s="10">
        <f t="shared" si="9"/>
        <v>9.1920000000000019</v>
      </c>
      <c r="P119" s="52"/>
      <c r="Q119" s="52"/>
      <c r="R119" s="25"/>
      <c r="S119" s="53"/>
    </row>
    <row r="120" spans="2:19">
      <c r="B120" s="42">
        <v>117</v>
      </c>
      <c r="C120" s="45"/>
      <c r="D120" s="25"/>
      <c r="E120" s="25"/>
      <c r="F120" s="25"/>
      <c r="G120" s="122"/>
      <c r="H120" s="37"/>
      <c r="I120" s="37"/>
      <c r="J120" s="37">
        <f t="shared" si="5"/>
        <v>0</v>
      </c>
      <c r="K120" s="61" t="str">
        <f t="shared" si="6"/>
        <v>-</v>
      </c>
      <c r="L120" s="30"/>
      <c r="M120" s="7">
        <f t="shared" si="8"/>
        <v>24.979999999999997</v>
      </c>
      <c r="N120" s="26" t="str">
        <f t="shared" si="7"/>
        <v>0</v>
      </c>
      <c r="O120" s="10">
        <f t="shared" si="9"/>
        <v>9.1920000000000019</v>
      </c>
      <c r="P120" s="52"/>
      <c r="Q120" s="52"/>
      <c r="R120" s="25"/>
      <c r="S120" s="53"/>
    </row>
    <row r="121" spans="2:19">
      <c r="B121" s="42">
        <v>118</v>
      </c>
      <c r="C121" s="45"/>
      <c r="D121" s="25"/>
      <c r="E121" s="25"/>
      <c r="F121" s="25"/>
      <c r="G121" s="122"/>
      <c r="H121" s="37"/>
      <c r="I121" s="37"/>
      <c r="J121" s="37">
        <f t="shared" si="5"/>
        <v>0</v>
      </c>
      <c r="K121" s="61" t="str">
        <f t="shared" si="6"/>
        <v>-</v>
      </c>
      <c r="L121" s="30"/>
      <c r="M121" s="7">
        <f t="shared" si="8"/>
        <v>24.979999999999997</v>
      </c>
      <c r="N121" s="26" t="str">
        <f t="shared" si="7"/>
        <v>0</v>
      </c>
      <c r="O121" s="10">
        <f t="shared" si="9"/>
        <v>9.1920000000000019</v>
      </c>
      <c r="P121" s="52"/>
      <c r="Q121" s="52"/>
      <c r="R121" s="25"/>
      <c r="S121" s="53"/>
    </row>
    <row r="122" spans="2:19">
      <c r="B122" s="42">
        <v>119</v>
      </c>
      <c r="C122" s="45"/>
      <c r="D122" s="25"/>
      <c r="E122" s="25"/>
      <c r="F122" s="25"/>
      <c r="G122" s="122"/>
      <c r="H122" s="37"/>
      <c r="I122" s="37"/>
      <c r="J122" s="37">
        <f t="shared" si="5"/>
        <v>0</v>
      </c>
      <c r="K122" s="61" t="str">
        <f t="shared" si="6"/>
        <v>-</v>
      </c>
      <c r="L122" s="30"/>
      <c r="M122" s="7">
        <f t="shared" si="8"/>
        <v>24.979999999999997</v>
      </c>
      <c r="N122" s="26" t="str">
        <f t="shared" si="7"/>
        <v>0</v>
      </c>
      <c r="O122" s="10">
        <f t="shared" si="9"/>
        <v>9.1920000000000019</v>
      </c>
      <c r="P122" s="52"/>
      <c r="Q122" s="52"/>
      <c r="R122" s="25"/>
      <c r="S122" s="53"/>
    </row>
    <row r="123" spans="2:19">
      <c r="B123" s="42">
        <v>120</v>
      </c>
      <c r="C123" s="45"/>
      <c r="D123" s="25"/>
      <c r="E123" s="25"/>
      <c r="F123" s="25"/>
      <c r="G123" s="122"/>
      <c r="H123" s="37"/>
      <c r="I123" s="37"/>
      <c r="J123" s="37">
        <f t="shared" si="5"/>
        <v>0</v>
      </c>
      <c r="K123" s="61" t="str">
        <f t="shared" si="6"/>
        <v>-</v>
      </c>
      <c r="L123" s="30"/>
      <c r="M123" s="7">
        <f t="shared" si="8"/>
        <v>24.979999999999997</v>
      </c>
      <c r="N123" s="26" t="str">
        <f t="shared" si="7"/>
        <v>0</v>
      </c>
      <c r="O123" s="10">
        <f t="shared" si="9"/>
        <v>9.1920000000000019</v>
      </c>
      <c r="P123" s="52"/>
      <c r="Q123" s="52"/>
      <c r="R123" s="25"/>
      <c r="S123" s="53"/>
    </row>
    <row r="124" spans="2:19">
      <c r="B124" s="42">
        <v>121</v>
      </c>
      <c r="C124" s="45"/>
      <c r="D124" s="25"/>
      <c r="E124" s="25"/>
      <c r="F124" s="25"/>
      <c r="G124" s="122"/>
      <c r="H124" s="37"/>
      <c r="I124" s="37"/>
      <c r="J124" s="37">
        <f t="shared" si="5"/>
        <v>0</v>
      </c>
      <c r="K124" s="61" t="str">
        <f t="shared" si="6"/>
        <v>-</v>
      </c>
      <c r="L124" s="30"/>
      <c r="M124" s="7">
        <f t="shared" si="8"/>
        <v>24.979999999999997</v>
      </c>
      <c r="N124" s="26" t="str">
        <f t="shared" si="7"/>
        <v>0</v>
      </c>
      <c r="O124" s="10">
        <f t="shared" si="9"/>
        <v>9.1920000000000019</v>
      </c>
      <c r="P124" s="52"/>
      <c r="Q124" s="52"/>
      <c r="R124" s="25"/>
      <c r="S124" s="53"/>
    </row>
    <row r="125" spans="2:19">
      <c r="B125" s="42">
        <v>122</v>
      </c>
      <c r="C125" s="45"/>
      <c r="D125" s="25"/>
      <c r="E125" s="25"/>
      <c r="F125" s="25"/>
      <c r="G125" s="122"/>
      <c r="H125" s="37"/>
      <c r="I125" s="37"/>
      <c r="J125" s="37">
        <f t="shared" si="5"/>
        <v>0</v>
      </c>
      <c r="K125" s="61" t="str">
        <f t="shared" si="6"/>
        <v>-</v>
      </c>
      <c r="L125" s="30"/>
      <c r="M125" s="7">
        <f t="shared" si="8"/>
        <v>24.979999999999997</v>
      </c>
      <c r="N125" s="26" t="str">
        <f t="shared" si="7"/>
        <v>0</v>
      </c>
      <c r="O125" s="10">
        <f t="shared" si="9"/>
        <v>9.1920000000000019</v>
      </c>
      <c r="P125" s="52"/>
      <c r="Q125" s="52"/>
      <c r="R125" s="25"/>
      <c r="S125" s="53"/>
    </row>
    <row r="126" spans="2:19">
      <c r="B126" s="42">
        <v>123</v>
      </c>
      <c r="C126" s="45"/>
      <c r="D126" s="25"/>
      <c r="E126" s="25"/>
      <c r="F126" s="25"/>
      <c r="G126" s="122"/>
      <c r="H126" s="37"/>
      <c r="I126" s="37"/>
      <c r="J126" s="37">
        <f t="shared" si="5"/>
        <v>0</v>
      </c>
      <c r="K126" s="61" t="str">
        <f t="shared" si="6"/>
        <v>-</v>
      </c>
      <c r="L126" s="30"/>
      <c r="M126" s="7">
        <f t="shared" si="8"/>
        <v>24.979999999999997</v>
      </c>
      <c r="N126" s="26" t="str">
        <f t="shared" si="7"/>
        <v>0</v>
      </c>
      <c r="O126" s="10">
        <f t="shared" si="9"/>
        <v>9.1920000000000019</v>
      </c>
      <c r="P126" s="52"/>
      <c r="Q126" s="52"/>
      <c r="R126" s="25"/>
      <c r="S126" s="53"/>
    </row>
    <row r="127" spans="2:19">
      <c r="B127" s="42">
        <v>124</v>
      </c>
      <c r="C127" s="45"/>
      <c r="D127" s="25"/>
      <c r="E127" s="25"/>
      <c r="F127" s="25"/>
      <c r="G127" s="122"/>
      <c r="H127" s="37"/>
      <c r="I127" s="37"/>
      <c r="J127" s="37">
        <f t="shared" si="5"/>
        <v>0</v>
      </c>
      <c r="K127" s="61" t="str">
        <f t="shared" si="6"/>
        <v>-</v>
      </c>
      <c r="L127" s="30"/>
      <c r="M127" s="7">
        <f t="shared" si="8"/>
        <v>24.979999999999997</v>
      </c>
      <c r="N127" s="26" t="str">
        <f t="shared" si="7"/>
        <v>0</v>
      </c>
      <c r="O127" s="10">
        <f t="shared" si="9"/>
        <v>9.1920000000000019</v>
      </c>
      <c r="P127" s="52"/>
      <c r="Q127" s="52"/>
      <c r="R127" s="25"/>
      <c r="S127" s="53"/>
    </row>
    <row r="128" spans="2:19">
      <c r="B128" s="42">
        <v>125</v>
      </c>
      <c r="C128" s="45"/>
      <c r="D128" s="25"/>
      <c r="E128" s="25"/>
      <c r="F128" s="25"/>
      <c r="G128" s="122"/>
      <c r="H128" s="37"/>
      <c r="I128" s="37"/>
      <c r="J128" s="37">
        <f t="shared" si="5"/>
        <v>0</v>
      </c>
      <c r="K128" s="61" t="str">
        <f t="shared" si="6"/>
        <v>-</v>
      </c>
      <c r="L128" s="30"/>
      <c r="M128" s="7">
        <f t="shared" si="8"/>
        <v>24.979999999999997</v>
      </c>
      <c r="N128" s="26" t="str">
        <f t="shared" si="7"/>
        <v>0</v>
      </c>
      <c r="O128" s="10">
        <f t="shared" si="9"/>
        <v>9.1920000000000019</v>
      </c>
      <c r="P128" s="52"/>
      <c r="Q128" s="52"/>
      <c r="R128" s="25"/>
      <c r="S128" s="53"/>
    </row>
    <row r="129" spans="2:19">
      <c r="B129" s="42">
        <v>126</v>
      </c>
      <c r="C129" s="45"/>
      <c r="D129" s="25"/>
      <c r="E129" s="25"/>
      <c r="F129" s="25"/>
      <c r="G129" s="122"/>
      <c r="H129" s="37"/>
      <c r="I129" s="37"/>
      <c r="J129" s="37">
        <f t="shared" si="5"/>
        <v>0</v>
      </c>
      <c r="K129" s="61" t="str">
        <f t="shared" si="6"/>
        <v>-</v>
      </c>
      <c r="L129" s="30"/>
      <c r="M129" s="7">
        <f t="shared" si="8"/>
        <v>24.979999999999997</v>
      </c>
      <c r="N129" s="26" t="str">
        <f t="shared" si="7"/>
        <v>0</v>
      </c>
      <c r="O129" s="10">
        <f t="shared" si="9"/>
        <v>9.1920000000000019</v>
      </c>
      <c r="P129" s="52"/>
      <c r="Q129" s="52"/>
      <c r="R129" s="25"/>
      <c r="S129" s="53"/>
    </row>
    <row r="130" spans="2:19">
      <c r="B130" s="42">
        <v>127</v>
      </c>
      <c r="C130" s="45"/>
      <c r="D130" s="25"/>
      <c r="E130" s="25"/>
      <c r="F130" s="25"/>
      <c r="G130" s="122"/>
      <c r="H130" s="37"/>
      <c r="I130" s="37"/>
      <c r="J130" s="37">
        <f t="shared" si="5"/>
        <v>0</v>
      </c>
      <c r="K130" s="61" t="str">
        <f t="shared" si="6"/>
        <v>-</v>
      </c>
      <c r="L130" s="30"/>
      <c r="M130" s="7">
        <f t="shared" si="8"/>
        <v>24.979999999999997</v>
      </c>
      <c r="N130" s="26" t="str">
        <f t="shared" si="7"/>
        <v>0</v>
      </c>
      <c r="O130" s="10">
        <f t="shared" si="9"/>
        <v>9.1920000000000019</v>
      </c>
      <c r="P130" s="52"/>
      <c r="Q130" s="52"/>
      <c r="R130" s="25"/>
      <c r="S130" s="53"/>
    </row>
    <row r="131" spans="2:19">
      <c r="B131" s="42">
        <v>128</v>
      </c>
      <c r="C131" s="45"/>
      <c r="D131" s="25"/>
      <c r="E131" s="25"/>
      <c r="F131" s="25"/>
      <c r="G131" s="122"/>
      <c r="H131" s="37"/>
      <c r="I131" s="37"/>
      <c r="J131" s="37">
        <f t="shared" si="5"/>
        <v>0</v>
      </c>
      <c r="K131" s="61" t="str">
        <f t="shared" si="6"/>
        <v>-</v>
      </c>
      <c r="L131" s="30"/>
      <c r="M131" s="7">
        <f t="shared" si="8"/>
        <v>24.979999999999997</v>
      </c>
      <c r="N131" s="26" t="str">
        <f t="shared" si="7"/>
        <v>0</v>
      </c>
      <c r="O131" s="10">
        <f t="shared" si="9"/>
        <v>9.1920000000000019</v>
      </c>
      <c r="P131" s="52"/>
      <c r="Q131" s="52"/>
      <c r="R131" s="25"/>
      <c r="S131" s="53"/>
    </row>
    <row r="132" spans="2:19">
      <c r="B132" s="42">
        <v>129</v>
      </c>
      <c r="C132" s="45"/>
      <c r="D132" s="25"/>
      <c r="E132" s="25"/>
      <c r="F132" s="25"/>
      <c r="G132" s="122"/>
      <c r="H132" s="37"/>
      <c r="I132" s="37"/>
      <c r="J132" s="37">
        <f t="shared" ref="J132:J195" si="10">IFERROR(((H132-1)*I132),"-")</f>
        <v>0</v>
      </c>
      <c r="K132" s="61" t="str">
        <f t="shared" ref="K132:K195" si="11">IFERROR(((J132/G132)*100),"-")</f>
        <v>-</v>
      </c>
      <c r="L132" s="30"/>
      <c r="M132" s="7">
        <f t="shared" si="8"/>
        <v>24.979999999999997</v>
      </c>
      <c r="N132" s="26" t="str">
        <f t="shared" si="7"/>
        <v>0</v>
      </c>
      <c r="O132" s="10">
        <f t="shared" si="9"/>
        <v>9.1920000000000019</v>
      </c>
      <c r="P132" s="52"/>
      <c r="Q132" s="52"/>
      <c r="R132" s="25"/>
      <c r="S132" s="53"/>
    </row>
    <row r="133" spans="2:19">
      <c r="B133" s="42">
        <v>130</v>
      </c>
      <c r="C133" s="45"/>
      <c r="D133" s="25"/>
      <c r="E133" s="25"/>
      <c r="F133" s="25"/>
      <c r="G133" s="122"/>
      <c r="H133" s="37"/>
      <c r="I133" s="37"/>
      <c r="J133" s="37">
        <f t="shared" si="10"/>
        <v>0</v>
      </c>
      <c r="K133" s="61" t="str">
        <f t="shared" si="11"/>
        <v>-</v>
      </c>
      <c r="L133" s="30"/>
      <c r="M133" s="7">
        <f t="shared" si="8"/>
        <v>24.979999999999997</v>
      </c>
      <c r="N133" s="26" t="str">
        <f t="shared" ref="N133:N196" si="12">IFERROR(((L133/G133)*100),"0")</f>
        <v>0</v>
      </c>
      <c r="O133" s="10">
        <f t="shared" si="9"/>
        <v>9.1920000000000019</v>
      </c>
      <c r="P133" s="52"/>
      <c r="Q133" s="52"/>
      <c r="R133" s="25"/>
      <c r="S133" s="53"/>
    </row>
    <row r="134" spans="2:19">
      <c r="B134" s="42">
        <v>131</v>
      </c>
      <c r="C134" s="45"/>
      <c r="D134" s="25"/>
      <c r="E134" s="25"/>
      <c r="F134" s="25"/>
      <c r="G134" s="122"/>
      <c r="H134" s="37"/>
      <c r="I134" s="37"/>
      <c r="J134" s="37">
        <f t="shared" si="10"/>
        <v>0</v>
      </c>
      <c r="K134" s="61" t="str">
        <f t="shared" si="11"/>
        <v>-</v>
      </c>
      <c r="L134" s="30"/>
      <c r="M134" s="7">
        <f t="shared" si="8"/>
        <v>24.979999999999997</v>
      </c>
      <c r="N134" s="26" t="str">
        <f t="shared" si="12"/>
        <v>0</v>
      </c>
      <c r="O134" s="10">
        <f t="shared" si="9"/>
        <v>9.1920000000000019</v>
      </c>
      <c r="P134" s="52"/>
      <c r="Q134" s="52"/>
      <c r="R134" s="25"/>
      <c r="S134" s="53"/>
    </row>
    <row r="135" spans="2:19">
      <c r="B135" s="42">
        <v>132</v>
      </c>
      <c r="C135" s="45"/>
      <c r="D135" s="25"/>
      <c r="E135" s="25"/>
      <c r="F135" s="25"/>
      <c r="G135" s="122"/>
      <c r="H135" s="37"/>
      <c r="I135" s="37"/>
      <c r="J135" s="37">
        <f t="shared" si="10"/>
        <v>0</v>
      </c>
      <c r="K135" s="61" t="str">
        <f t="shared" si="11"/>
        <v>-</v>
      </c>
      <c r="L135" s="30"/>
      <c r="M135" s="7">
        <f t="shared" ref="M135:M198" si="13">L135+M134</f>
        <v>24.979999999999997</v>
      </c>
      <c r="N135" s="26" t="str">
        <f t="shared" si="12"/>
        <v>0</v>
      </c>
      <c r="O135" s="10">
        <f t="shared" ref="O135:O198" si="14">N135+O134</f>
        <v>9.1920000000000019</v>
      </c>
      <c r="P135" s="52"/>
      <c r="Q135" s="52"/>
      <c r="R135" s="25"/>
      <c r="S135" s="53"/>
    </row>
    <row r="136" spans="2:19">
      <c r="B136" s="42">
        <v>133</v>
      </c>
      <c r="C136" s="45"/>
      <c r="D136" s="25"/>
      <c r="E136" s="25"/>
      <c r="F136" s="25"/>
      <c r="G136" s="122"/>
      <c r="H136" s="37"/>
      <c r="I136" s="37"/>
      <c r="J136" s="37">
        <f t="shared" si="10"/>
        <v>0</v>
      </c>
      <c r="K136" s="61" t="str">
        <f t="shared" si="11"/>
        <v>-</v>
      </c>
      <c r="L136" s="30"/>
      <c r="M136" s="7">
        <f t="shared" si="13"/>
        <v>24.979999999999997</v>
      </c>
      <c r="N136" s="26" t="str">
        <f t="shared" si="12"/>
        <v>0</v>
      </c>
      <c r="O136" s="10">
        <f t="shared" si="14"/>
        <v>9.1920000000000019</v>
      </c>
      <c r="P136" s="52"/>
      <c r="Q136" s="52"/>
      <c r="R136" s="25"/>
      <c r="S136" s="53"/>
    </row>
    <row r="137" spans="2:19">
      <c r="B137" s="42">
        <v>134</v>
      </c>
      <c r="C137" s="45"/>
      <c r="D137" s="25"/>
      <c r="E137" s="25"/>
      <c r="F137" s="25"/>
      <c r="G137" s="122"/>
      <c r="H137" s="37"/>
      <c r="I137" s="37"/>
      <c r="J137" s="37">
        <f t="shared" si="10"/>
        <v>0</v>
      </c>
      <c r="K137" s="61" t="str">
        <f t="shared" si="11"/>
        <v>-</v>
      </c>
      <c r="L137" s="30"/>
      <c r="M137" s="7">
        <f t="shared" si="13"/>
        <v>24.979999999999997</v>
      </c>
      <c r="N137" s="26" t="str">
        <f t="shared" si="12"/>
        <v>0</v>
      </c>
      <c r="O137" s="10">
        <f t="shared" si="14"/>
        <v>9.1920000000000019</v>
      </c>
      <c r="P137" s="52"/>
      <c r="Q137" s="52"/>
      <c r="R137" s="25"/>
      <c r="S137" s="53"/>
    </row>
    <row r="138" spans="2:19">
      <c r="B138" s="42">
        <v>135</v>
      </c>
      <c r="C138" s="45"/>
      <c r="D138" s="25"/>
      <c r="E138" s="25"/>
      <c r="F138" s="25"/>
      <c r="G138" s="122"/>
      <c r="H138" s="37"/>
      <c r="I138" s="37"/>
      <c r="J138" s="37">
        <f t="shared" si="10"/>
        <v>0</v>
      </c>
      <c r="K138" s="61" t="str">
        <f t="shared" si="11"/>
        <v>-</v>
      </c>
      <c r="L138" s="30"/>
      <c r="M138" s="7">
        <f t="shared" si="13"/>
        <v>24.979999999999997</v>
      </c>
      <c r="N138" s="26" t="str">
        <f t="shared" si="12"/>
        <v>0</v>
      </c>
      <c r="O138" s="10">
        <f t="shared" si="14"/>
        <v>9.1920000000000019</v>
      </c>
      <c r="P138" s="52"/>
      <c r="Q138" s="52"/>
      <c r="R138" s="25"/>
      <c r="S138" s="53"/>
    </row>
    <row r="139" spans="2:19">
      <c r="B139" s="42">
        <v>136</v>
      </c>
      <c r="C139" s="45"/>
      <c r="D139" s="25"/>
      <c r="E139" s="25"/>
      <c r="F139" s="25"/>
      <c r="G139" s="122"/>
      <c r="H139" s="37"/>
      <c r="I139" s="37"/>
      <c r="J139" s="37">
        <f t="shared" si="10"/>
        <v>0</v>
      </c>
      <c r="K139" s="61" t="str">
        <f t="shared" si="11"/>
        <v>-</v>
      </c>
      <c r="L139" s="30"/>
      <c r="M139" s="7">
        <f t="shared" si="13"/>
        <v>24.979999999999997</v>
      </c>
      <c r="N139" s="26" t="str">
        <f t="shared" si="12"/>
        <v>0</v>
      </c>
      <c r="O139" s="10">
        <f t="shared" si="14"/>
        <v>9.1920000000000019</v>
      </c>
      <c r="P139" s="52"/>
      <c r="Q139" s="52"/>
      <c r="R139" s="25"/>
      <c r="S139" s="53"/>
    </row>
    <row r="140" spans="2:19">
      <c r="B140" s="42">
        <v>137</v>
      </c>
      <c r="C140" s="45"/>
      <c r="D140" s="25"/>
      <c r="E140" s="25"/>
      <c r="F140" s="25"/>
      <c r="G140" s="122"/>
      <c r="H140" s="37"/>
      <c r="I140" s="37"/>
      <c r="J140" s="37">
        <f t="shared" si="10"/>
        <v>0</v>
      </c>
      <c r="K140" s="61" t="str">
        <f t="shared" si="11"/>
        <v>-</v>
      </c>
      <c r="L140" s="30"/>
      <c r="M140" s="7">
        <f t="shared" si="13"/>
        <v>24.979999999999997</v>
      </c>
      <c r="N140" s="26" t="str">
        <f t="shared" si="12"/>
        <v>0</v>
      </c>
      <c r="O140" s="10">
        <f t="shared" si="14"/>
        <v>9.1920000000000019</v>
      </c>
      <c r="P140" s="52"/>
      <c r="Q140" s="52"/>
      <c r="R140" s="25"/>
      <c r="S140" s="53"/>
    </row>
    <row r="141" spans="2:19">
      <c r="B141" s="42">
        <v>138</v>
      </c>
      <c r="C141" s="45"/>
      <c r="D141" s="25"/>
      <c r="E141" s="25"/>
      <c r="F141" s="25"/>
      <c r="G141" s="122"/>
      <c r="H141" s="37"/>
      <c r="I141" s="37"/>
      <c r="J141" s="37">
        <f t="shared" si="10"/>
        <v>0</v>
      </c>
      <c r="K141" s="61" t="str">
        <f t="shared" si="11"/>
        <v>-</v>
      </c>
      <c r="L141" s="30"/>
      <c r="M141" s="7">
        <f t="shared" si="13"/>
        <v>24.979999999999997</v>
      </c>
      <c r="N141" s="26" t="str">
        <f t="shared" si="12"/>
        <v>0</v>
      </c>
      <c r="O141" s="10">
        <f t="shared" si="14"/>
        <v>9.1920000000000019</v>
      </c>
      <c r="P141" s="52"/>
      <c r="Q141" s="52"/>
      <c r="R141" s="25"/>
      <c r="S141" s="53"/>
    </row>
    <row r="142" spans="2:19">
      <c r="B142" s="42">
        <v>139</v>
      </c>
      <c r="C142" s="45"/>
      <c r="D142" s="25"/>
      <c r="E142" s="25"/>
      <c r="F142" s="25"/>
      <c r="G142" s="122"/>
      <c r="H142" s="37"/>
      <c r="I142" s="37"/>
      <c r="J142" s="37">
        <f t="shared" si="10"/>
        <v>0</v>
      </c>
      <c r="K142" s="61" t="str">
        <f t="shared" si="11"/>
        <v>-</v>
      </c>
      <c r="L142" s="30"/>
      <c r="M142" s="7">
        <f t="shared" si="13"/>
        <v>24.979999999999997</v>
      </c>
      <c r="N142" s="26" t="str">
        <f t="shared" si="12"/>
        <v>0</v>
      </c>
      <c r="O142" s="10">
        <f t="shared" si="14"/>
        <v>9.1920000000000019</v>
      </c>
      <c r="P142" s="52"/>
      <c r="Q142" s="52"/>
      <c r="R142" s="25"/>
      <c r="S142" s="53"/>
    </row>
    <row r="143" spans="2:19">
      <c r="B143" s="42">
        <v>140</v>
      </c>
      <c r="C143" s="45"/>
      <c r="D143" s="25"/>
      <c r="E143" s="25"/>
      <c r="F143" s="25"/>
      <c r="G143" s="122"/>
      <c r="H143" s="37"/>
      <c r="I143" s="37"/>
      <c r="J143" s="37">
        <f t="shared" si="10"/>
        <v>0</v>
      </c>
      <c r="K143" s="61" t="str">
        <f t="shared" si="11"/>
        <v>-</v>
      </c>
      <c r="L143" s="30"/>
      <c r="M143" s="7">
        <f t="shared" si="13"/>
        <v>24.979999999999997</v>
      </c>
      <c r="N143" s="26" t="str">
        <f t="shared" si="12"/>
        <v>0</v>
      </c>
      <c r="O143" s="10">
        <f t="shared" si="14"/>
        <v>9.1920000000000019</v>
      </c>
      <c r="P143" s="52"/>
      <c r="Q143" s="52"/>
      <c r="R143" s="25"/>
      <c r="S143" s="53"/>
    </row>
    <row r="144" spans="2:19">
      <c r="B144" s="42">
        <v>141</v>
      </c>
      <c r="C144" s="45"/>
      <c r="D144" s="25"/>
      <c r="E144" s="25"/>
      <c r="F144" s="25"/>
      <c r="G144" s="122"/>
      <c r="H144" s="37"/>
      <c r="I144" s="37"/>
      <c r="J144" s="37">
        <f t="shared" si="10"/>
        <v>0</v>
      </c>
      <c r="K144" s="61" t="str">
        <f t="shared" si="11"/>
        <v>-</v>
      </c>
      <c r="L144" s="30"/>
      <c r="M144" s="7">
        <f t="shared" si="13"/>
        <v>24.979999999999997</v>
      </c>
      <c r="N144" s="26" t="str">
        <f t="shared" si="12"/>
        <v>0</v>
      </c>
      <c r="O144" s="10">
        <f t="shared" si="14"/>
        <v>9.1920000000000019</v>
      </c>
      <c r="P144" s="52"/>
      <c r="Q144" s="52"/>
      <c r="R144" s="25"/>
      <c r="S144" s="53"/>
    </row>
    <row r="145" spans="2:19">
      <c r="B145" s="42">
        <v>142</v>
      </c>
      <c r="C145" s="45"/>
      <c r="D145" s="25"/>
      <c r="E145" s="25"/>
      <c r="F145" s="25"/>
      <c r="G145" s="122"/>
      <c r="H145" s="37"/>
      <c r="I145" s="37"/>
      <c r="J145" s="37">
        <f t="shared" si="10"/>
        <v>0</v>
      </c>
      <c r="K145" s="61" t="str">
        <f t="shared" si="11"/>
        <v>-</v>
      </c>
      <c r="L145" s="30"/>
      <c r="M145" s="7">
        <f t="shared" si="13"/>
        <v>24.979999999999997</v>
      </c>
      <c r="N145" s="26" t="str">
        <f t="shared" si="12"/>
        <v>0</v>
      </c>
      <c r="O145" s="10">
        <f t="shared" si="14"/>
        <v>9.1920000000000019</v>
      </c>
      <c r="P145" s="52"/>
      <c r="Q145" s="52"/>
      <c r="R145" s="25"/>
      <c r="S145" s="53"/>
    </row>
    <row r="146" spans="2:19">
      <c r="B146" s="42">
        <v>143</v>
      </c>
      <c r="C146" s="45"/>
      <c r="D146" s="25"/>
      <c r="E146" s="25"/>
      <c r="F146" s="25"/>
      <c r="G146" s="122"/>
      <c r="H146" s="37"/>
      <c r="I146" s="37"/>
      <c r="J146" s="37">
        <f t="shared" si="10"/>
        <v>0</v>
      </c>
      <c r="K146" s="61" t="str">
        <f t="shared" si="11"/>
        <v>-</v>
      </c>
      <c r="L146" s="30"/>
      <c r="M146" s="7">
        <f t="shared" si="13"/>
        <v>24.979999999999997</v>
      </c>
      <c r="N146" s="26" t="str">
        <f t="shared" si="12"/>
        <v>0</v>
      </c>
      <c r="O146" s="10">
        <f t="shared" si="14"/>
        <v>9.1920000000000019</v>
      </c>
      <c r="P146" s="52"/>
      <c r="Q146" s="52"/>
      <c r="R146" s="25"/>
      <c r="S146" s="53"/>
    </row>
    <row r="147" spans="2:19">
      <c r="B147" s="42">
        <v>144</v>
      </c>
      <c r="C147" s="45"/>
      <c r="D147" s="25"/>
      <c r="E147" s="25"/>
      <c r="F147" s="25"/>
      <c r="G147" s="122"/>
      <c r="H147" s="37"/>
      <c r="I147" s="37"/>
      <c r="J147" s="37">
        <f t="shared" si="10"/>
        <v>0</v>
      </c>
      <c r="K147" s="61" t="str">
        <f t="shared" si="11"/>
        <v>-</v>
      </c>
      <c r="L147" s="30"/>
      <c r="M147" s="7">
        <f t="shared" si="13"/>
        <v>24.979999999999997</v>
      </c>
      <c r="N147" s="26" t="str">
        <f t="shared" si="12"/>
        <v>0</v>
      </c>
      <c r="O147" s="10">
        <f t="shared" si="14"/>
        <v>9.1920000000000019</v>
      </c>
      <c r="P147" s="52"/>
      <c r="Q147" s="52"/>
      <c r="R147" s="25"/>
      <c r="S147" s="53"/>
    </row>
    <row r="148" spans="2:19">
      <c r="B148" s="42">
        <v>145</v>
      </c>
      <c r="C148" s="45"/>
      <c r="D148" s="25"/>
      <c r="E148" s="25"/>
      <c r="F148" s="25"/>
      <c r="G148" s="122"/>
      <c r="H148" s="37"/>
      <c r="I148" s="37"/>
      <c r="J148" s="37">
        <f t="shared" si="10"/>
        <v>0</v>
      </c>
      <c r="K148" s="61" t="str">
        <f t="shared" si="11"/>
        <v>-</v>
      </c>
      <c r="L148" s="30"/>
      <c r="M148" s="7">
        <f t="shared" si="13"/>
        <v>24.979999999999997</v>
      </c>
      <c r="N148" s="26" t="str">
        <f t="shared" si="12"/>
        <v>0</v>
      </c>
      <c r="O148" s="10">
        <f t="shared" si="14"/>
        <v>9.1920000000000019</v>
      </c>
      <c r="P148" s="52"/>
      <c r="Q148" s="52"/>
      <c r="R148" s="25"/>
      <c r="S148" s="53"/>
    </row>
    <row r="149" spans="2:19">
      <c r="B149" s="42">
        <v>146</v>
      </c>
      <c r="C149" s="45"/>
      <c r="D149" s="25"/>
      <c r="E149" s="25"/>
      <c r="F149" s="25"/>
      <c r="G149" s="122"/>
      <c r="H149" s="37"/>
      <c r="I149" s="37"/>
      <c r="J149" s="37">
        <f t="shared" si="10"/>
        <v>0</v>
      </c>
      <c r="K149" s="61" t="str">
        <f t="shared" si="11"/>
        <v>-</v>
      </c>
      <c r="L149" s="30"/>
      <c r="M149" s="7">
        <f t="shared" si="13"/>
        <v>24.979999999999997</v>
      </c>
      <c r="N149" s="26" t="str">
        <f t="shared" si="12"/>
        <v>0</v>
      </c>
      <c r="O149" s="10">
        <f t="shared" si="14"/>
        <v>9.1920000000000019</v>
      </c>
      <c r="P149" s="52"/>
      <c r="Q149" s="52"/>
      <c r="R149" s="25"/>
      <c r="S149" s="53"/>
    </row>
    <row r="150" spans="2:19">
      <c r="B150" s="42">
        <v>147</v>
      </c>
      <c r="C150" s="45"/>
      <c r="D150" s="25"/>
      <c r="E150" s="25"/>
      <c r="F150" s="25"/>
      <c r="G150" s="122"/>
      <c r="H150" s="37"/>
      <c r="I150" s="37"/>
      <c r="J150" s="37">
        <f t="shared" si="10"/>
        <v>0</v>
      </c>
      <c r="K150" s="61" t="str">
        <f t="shared" si="11"/>
        <v>-</v>
      </c>
      <c r="L150" s="30"/>
      <c r="M150" s="7">
        <f t="shared" si="13"/>
        <v>24.979999999999997</v>
      </c>
      <c r="N150" s="26" t="str">
        <f t="shared" si="12"/>
        <v>0</v>
      </c>
      <c r="O150" s="10">
        <f t="shared" si="14"/>
        <v>9.1920000000000019</v>
      </c>
      <c r="P150" s="52"/>
      <c r="Q150" s="52"/>
      <c r="R150" s="25"/>
      <c r="S150" s="53"/>
    </row>
    <row r="151" spans="2:19">
      <c r="B151" s="42">
        <v>148</v>
      </c>
      <c r="C151" s="45"/>
      <c r="D151" s="25"/>
      <c r="E151" s="25"/>
      <c r="F151" s="25"/>
      <c r="G151" s="122"/>
      <c r="H151" s="37"/>
      <c r="I151" s="37"/>
      <c r="J151" s="37">
        <f t="shared" si="10"/>
        <v>0</v>
      </c>
      <c r="K151" s="61" t="str">
        <f t="shared" si="11"/>
        <v>-</v>
      </c>
      <c r="L151" s="30"/>
      <c r="M151" s="7">
        <f t="shared" si="13"/>
        <v>24.979999999999997</v>
      </c>
      <c r="N151" s="26" t="str">
        <f t="shared" si="12"/>
        <v>0</v>
      </c>
      <c r="O151" s="10">
        <f t="shared" si="14"/>
        <v>9.1920000000000019</v>
      </c>
      <c r="P151" s="52"/>
      <c r="Q151" s="52"/>
      <c r="R151" s="25"/>
      <c r="S151" s="53"/>
    </row>
    <row r="152" spans="2:19">
      <c r="B152" s="42">
        <v>149</v>
      </c>
      <c r="C152" s="45"/>
      <c r="D152" s="25"/>
      <c r="E152" s="25"/>
      <c r="F152" s="25"/>
      <c r="G152" s="122"/>
      <c r="H152" s="37"/>
      <c r="I152" s="37"/>
      <c r="J152" s="37">
        <f t="shared" si="10"/>
        <v>0</v>
      </c>
      <c r="K152" s="61" t="str">
        <f t="shared" si="11"/>
        <v>-</v>
      </c>
      <c r="L152" s="30"/>
      <c r="M152" s="7">
        <f t="shared" si="13"/>
        <v>24.979999999999997</v>
      </c>
      <c r="N152" s="26" t="str">
        <f t="shared" si="12"/>
        <v>0</v>
      </c>
      <c r="O152" s="10">
        <f t="shared" si="14"/>
        <v>9.1920000000000019</v>
      </c>
      <c r="P152" s="52"/>
      <c r="Q152" s="52"/>
      <c r="R152" s="25"/>
      <c r="S152" s="53"/>
    </row>
    <row r="153" spans="2:19">
      <c r="B153" s="42">
        <v>150</v>
      </c>
      <c r="C153" s="45"/>
      <c r="D153" s="25"/>
      <c r="E153" s="25"/>
      <c r="F153" s="25"/>
      <c r="G153" s="122"/>
      <c r="H153" s="37"/>
      <c r="I153" s="37"/>
      <c r="J153" s="37">
        <f t="shared" si="10"/>
        <v>0</v>
      </c>
      <c r="K153" s="61" t="str">
        <f t="shared" si="11"/>
        <v>-</v>
      </c>
      <c r="L153" s="30"/>
      <c r="M153" s="7">
        <f t="shared" si="13"/>
        <v>24.979999999999997</v>
      </c>
      <c r="N153" s="26" t="str">
        <f t="shared" si="12"/>
        <v>0</v>
      </c>
      <c r="O153" s="10">
        <f t="shared" si="14"/>
        <v>9.1920000000000019</v>
      </c>
      <c r="P153" s="52"/>
      <c r="Q153" s="52"/>
      <c r="R153" s="25"/>
      <c r="S153" s="53"/>
    </row>
    <row r="154" spans="2:19">
      <c r="B154" s="42">
        <v>151</v>
      </c>
      <c r="C154" s="45"/>
      <c r="D154" s="25"/>
      <c r="E154" s="25"/>
      <c r="F154" s="25"/>
      <c r="G154" s="122"/>
      <c r="H154" s="37"/>
      <c r="I154" s="37"/>
      <c r="J154" s="37">
        <f t="shared" si="10"/>
        <v>0</v>
      </c>
      <c r="K154" s="61" t="str">
        <f t="shared" si="11"/>
        <v>-</v>
      </c>
      <c r="L154" s="30"/>
      <c r="M154" s="7">
        <f t="shared" si="13"/>
        <v>24.979999999999997</v>
      </c>
      <c r="N154" s="26" t="str">
        <f t="shared" si="12"/>
        <v>0</v>
      </c>
      <c r="O154" s="10">
        <f t="shared" si="14"/>
        <v>9.1920000000000019</v>
      </c>
      <c r="P154" s="52"/>
      <c r="Q154" s="52"/>
      <c r="R154" s="25"/>
      <c r="S154" s="53"/>
    </row>
    <row r="155" spans="2:19">
      <c r="B155" s="42">
        <v>152</v>
      </c>
      <c r="C155" s="45"/>
      <c r="D155" s="25"/>
      <c r="E155" s="25"/>
      <c r="F155" s="25"/>
      <c r="G155" s="122"/>
      <c r="H155" s="37"/>
      <c r="I155" s="37"/>
      <c r="J155" s="37">
        <f t="shared" si="10"/>
        <v>0</v>
      </c>
      <c r="K155" s="61" t="str">
        <f t="shared" si="11"/>
        <v>-</v>
      </c>
      <c r="L155" s="30"/>
      <c r="M155" s="7">
        <f t="shared" si="13"/>
        <v>24.979999999999997</v>
      </c>
      <c r="N155" s="26" t="str">
        <f t="shared" si="12"/>
        <v>0</v>
      </c>
      <c r="O155" s="10">
        <f t="shared" si="14"/>
        <v>9.1920000000000019</v>
      </c>
      <c r="P155" s="52"/>
      <c r="Q155" s="52"/>
      <c r="R155" s="25"/>
      <c r="S155" s="53"/>
    </row>
    <row r="156" spans="2:19">
      <c r="B156" s="42">
        <v>153</v>
      </c>
      <c r="C156" s="45"/>
      <c r="D156" s="25"/>
      <c r="E156" s="25"/>
      <c r="F156" s="25"/>
      <c r="G156" s="122"/>
      <c r="H156" s="37"/>
      <c r="I156" s="37"/>
      <c r="J156" s="37">
        <f t="shared" si="10"/>
        <v>0</v>
      </c>
      <c r="K156" s="61" t="str">
        <f t="shared" si="11"/>
        <v>-</v>
      </c>
      <c r="L156" s="30"/>
      <c r="M156" s="7">
        <f t="shared" si="13"/>
        <v>24.979999999999997</v>
      </c>
      <c r="N156" s="26" t="str">
        <f t="shared" si="12"/>
        <v>0</v>
      </c>
      <c r="O156" s="10">
        <f t="shared" si="14"/>
        <v>9.1920000000000019</v>
      </c>
      <c r="P156" s="52"/>
      <c r="Q156" s="52"/>
      <c r="R156" s="25"/>
      <c r="S156" s="53"/>
    </row>
    <row r="157" spans="2:19">
      <c r="B157" s="42">
        <v>154</v>
      </c>
      <c r="C157" s="45"/>
      <c r="D157" s="25"/>
      <c r="E157" s="25"/>
      <c r="F157" s="25"/>
      <c r="G157" s="122"/>
      <c r="H157" s="37"/>
      <c r="I157" s="37"/>
      <c r="J157" s="37">
        <f t="shared" si="10"/>
        <v>0</v>
      </c>
      <c r="K157" s="61" t="str">
        <f t="shared" si="11"/>
        <v>-</v>
      </c>
      <c r="L157" s="30"/>
      <c r="M157" s="7">
        <f t="shared" si="13"/>
        <v>24.979999999999997</v>
      </c>
      <c r="N157" s="26" t="str">
        <f t="shared" si="12"/>
        <v>0</v>
      </c>
      <c r="O157" s="10">
        <f t="shared" si="14"/>
        <v>9.1920000000000019</v>
      </c>
      <c r="P157" s="52"/>
      <c r="Q157" s="52"/>
      <c r="R157" s="25"/>
      <c r="S157" s="53"/>
    </row>
    <row r="158" spans="2:19">
      <c r="B158" s="42">
        <v>155</v>
      </c>
      <c r="C158" s="45"/>
      <c r="D158" s="25"/>
      <c r="E158" s="25"/>
      <c r="F158" s="25"/>
      <c r="G158" s="122"/>
      <c r="H158" s="37"/>
      <c r="I158" s="37"/>
      <c r="J158" s="37">
        <f t="shared" si="10"/>
        <v>0</v>
      </c>
      <c r="K158" s="61" t="str">
        <f t="shared" si="11"/>
        <v>-</v>
      </c>
      <c r="L158" s="30"/>
      <c r="M158" s="7">
        <f t="shared" si="13"/>
        <v>24.979999999999997</v>
      </c>
      <c r="N158" s="26" t="str">
        <f t="shared" si="12"/>
        <v>0</v>
      </c>
      <c r="O158" s="10">
        <f t="shared" si="14"/>
        <v>9.1920000000000019</v>
      </c>
      <c r="P158" s="52"/>
      <c r="Q158" s="52"/>
      <c r="R158" s="25"/>
      <c r="S158" s="53"/>
    </row>
    <row r="159" spans="2:19">
      <c r="B159" s="42">
        <v>156</v>
      </c>
      <c r="C159" s="45"/>
      <c r="D159" s="25"/>
      <c r="E159" s="25"/>
      <c r="F159" s="25"/>
      <c r="G159" s="122"/>
      <c r="H159" s="37"/>
      <c r="I159" s="37"/>
      <c r="J159" s="37">
        <f t="shared" si="10"/>
        <v>0</v>
      </c>
      <c r="K159" s="61" t="str">
        <f t="shared" si="11"/>
        <v>-</v>
      </c>
      <c r="L159" s="30"/>
      <c r="M159" s="7">
        <f t="shared" si="13"/>
        <v>24.979999999999997</v>
      </c>
      <c r="N159" s="26" t="str">
        <f t="shared" si="12"/>
        <v>0</v>
      </c>
      <c r="O159" s="10">
        <f t="shared" si="14"/>
        <v>9.1920000000000019</v>
      </c>
      <c r="P159" s="52"/>
      <c r="Q159" s="52"/>
      <c r="R159" s="25"/>
      <c r="S159" s="53"/>
    </row>
    <row r="160" spans="2:19">
      <c r="B160" s="42">
        <v>157</v>
      </c>
      <c r="C160" s="45"/>
      <c r="D160" s="25"/>
      <c r="E160" s="25"/>
      <c r="F160" s="25"/>
      <c r="G160" s="122"/>
      <c r="H160" s="37"/>
      <c r="I160" s="37"/>
      <c r="J160" s="37">
        <f t="shared" si="10"/>
        <v>0</v>
      </c>
      <c r="K160" s="61" t="str">
        <f t="shared" si="11"/>
        <v>-</v>
      </c>
      <c r="L160" s="30"/>
      <c r="M160" s="7">
        <f t="shared" si="13"/>
        <v>24.979999999999997</v>
      </c>
      <c r="N160" s="26" t="str">
        <f t="shared" si="12"/>
        <v>0</v>
      </c>
      <c r="O160" s="10">
        <f t="shared" si="14"/>
        <v>9.1920000000000019</v>
      </c>
      <c r="P160" s="52"/>
      <c r="Q160" s="52"/>
      <c r="R160" s="25"/>
      <c r="S160" s="53"/>
    </row>
    <row r="161" spans="2:19">
      <c r="B161" s="42">
        <v>158</v>
      </c>
      <c r="C161" s="45"/>
      <c r="D161" s="25"/>
      <c r="E161" s="25"/>
      <c r="F161" s="25"/>
      <c r="G161" s="122"/>
      <c r="H161" s="37"/>
      <c r="I161" s="37"/>
      <c r="J161" s="37">
        <f t="shared" si="10"/>
        <v>0</v>
      </c>
      <c r="K161" s="61" t="str">
        <f t="shared" si="11"/>
        <v>-</v>
      </c>
      <c r="L161" s="30"/>
      <c r="M161" s="7">
        <f t="shared" si="13"/>
        <v>24.979999999999997</v>
      </c>
      <c r="N161" s="26" t="str">
        <f t="shared" si="12"/>
        <v>0</v>
      </c>
      <c r="O161" s="10">
        <f t="shared" si="14"/>
        <v>9.1920000000000019</v>
      </c>
      <c r="P161" s="52"/>
      <c r="Q161" s="52"/>
      <c r="R161" s="25"/>
      <c r="S161" s="53"/>
    </row>
    <row r="162" spans="2:19">
      <c r="B162" s="42">
        <v>159</v>
      </c>
      <c r="C162" s="45"/>
      <c r="D162" s="25"/>
      <c r="E162" s="25"/>
      <c r="F162" s="25"/>
      <c r="G162" s="122"/>
      <c r="H162" s="37"/>
      <c r="I162" s="37"/>
      <c r="J162" s="37">
        <f t="shared" si="10"/>
        <v>0</v>
      </c>
      <c r="K162" s="61" t="str">
        <f t="shared" si="11"/>
        <v>-</v>
      </c>
      <c r="L162" s="30"/>
      <c r="M162" s="7">
        <f t="shared" si="13"/>
        <v>24.979999999999997</v>
      </c>
      <c r="N162" s="26" t="str">
        <f t="shared" si="12"/>
        <v>0</v>
      </c>
      <c r="O162" s="10">
        <f t="shared" si="14"/>
        <v>9.1920000000000019</v>
      </c>
      <c r="P162" s="52"/>
      <c r="Q162" s="52"/>
      <c r="R162" s="25"/>
      <c r="S162" s="53"/>
    </row>
    <row r="163" spans="2:19">
      <c r="B163" s="42">
        <v>160</v>
      </c>
      <c r="C163" s="45"/>
      <c r="D163" s="25"/>
      <c r="E163" s="25"/>
      <c r="F163" s="25"/>
      <c r="G163" s="122"/>
      <c r="H163" s="37"/>
      <c r="I163" s="37"/>
      <c r="J163" s="37">
        <f t="shared" si="10"/>
        <v>0</v>
      </c>
      <c r="K163" s="61" t="str">
        <f t="shared" si="11"/>
        <v>-</v>
      </c>
      <c r="L163" s="30"/>
      <c r="M163" s="7">
        <f t="shared" si="13"/>
        <v>24.979999999999997</v>
      </c>
      <c r="N163" s="26" t="str">
        <f t="shared" si="12"/>
        <v>0</v>
      </c>
      <c r="O163" s="10">
        <f t="shared" si="14"/>
        <v>9.1920000000000019</v>
      </c>
      <c r="P163" s="52"/>
      <c r="Q163" s="52"/>
      <c r="R163" s="25"/>
      <c r="S163" s="53"/>
    </row>
    <row r="164" spans="2:19">
      <c r="B164" s="42">
        <v>161</v>
      </c>
      <c r="C164" s="45"/>
      <c r="D164" s="25"/>
      <c r="E164" s="25"/>
      <c r="F164" s="25"/>
      <c r="G164" s="122"/>
      <c r="H164" s="37"/>
      <c r="I164" s="37"/>
      <c r="J164" s="37">
        <f t="shared" si="10"/>
        <v>0</v>
      </c>
      <c r="K164" s="61" t="str">
        <f t="shared" si="11"/>
        <v>-</v>
      </c>
      <c r="L164" s="30"/>
      <c r="M164" s="7">
        <f t="shared" si="13"/>
        <v>24.979999999999997</v>
      </c>
      <c r="N164" s="26" t="str">
        <f t="shared" si="12"/>
        <v>0</v>
      </c>
      <c r="O164" s="10">
        <f t="shared" si="14"/>
        <v>9.1920000000000019</v>
      </c>
      <c r="P164" s="52"/>
      <c r="Q164" s="52"/>
      <c r="R164" s="25"/>
      <c r="S164" s="53"/>
    </row>
    <row r="165" spans="2:19">
      <c r="B165" s="42">
        <v>162</v>
      </c>
      <c r="C165" s="45"/>
      <c r="D165" s="25"/>
      <c r="E165" s="25"/>
      <c r="F165" s="25"/>
      <c r="G165" s="122"/>
      <c r="H165" s="37"/>
      <c r="I165" s="37"/>
      <c r="J165" s="37">
        <f t="shared" si="10"/>
        <v>0</v>
      </c>
      <c r="K165" s="61" t="str">
        <f t="shared" si="11"/>
        <v>-</v>
      </c>
      <c r="L165" s="30"/>
      <c r="M165" s="7">
        <f t="shared" si="13"/>
        <v>24.979999999999997</v>
      </c>
      <c r="N165" s="26" t="str">
        <f t="shared" si="12"/>
        <v>0</v>
      </c>
      <c r="O165" s="10">
        <f t="shared" si="14"/>
        <v>9.1920000000000019</v>
      </c>
      <c r="P165" s="52"/>
      <c r="Q165" s="52"/>
      <c r="R165" s="25"/>
      <c r="S165" s="53"/>
    </row>
    <row r="166" spans="2:19">
      <c r="B166" s="42">
        <v>163</v>
      </c>
      <c r="C166" s="45"/>
      <c r="D166" s="25"/>
      <c r="E166" s="25"/>
      <c r="F166" s="25"/>
      <c r="G166" s="122"/>
      <c r="H166" s="37"/>
      <c r="I166" s="37"/>
      <c r="J166" s="37">
        <f t="shared" si="10"/>
        <v>0</v>
      </c>
      <c r="K166" s="61" t="str">
        <f t="shared" si="11"/>
        <v>-</v>
      </c>
      <c r="L166" s="30"/>
      <c r="M166" s="7">
        <f t="shared" si="13"/>
        <v>24.979999999999997</v>
      </c>
      <c r="N166" s="26" t="str">
        <f t="shared" si="12"/>
        <v>0</v>
      </c>
      <c r="O166" s="10">
        <f t="shared" si="14"/>
        <v>9.1920000000000019</v>
      </c>
      <c r="P166" s="52"/>
      <c r="Q166" s="52"/>
      <c r="R166" s="25"/>
      <c r="S166" s="53"/>
    </row>
    <row r="167" spans="2:19">
      <c r="B167" s="42">
        <v>164</v>
      </c>
      <c r="C167" s="45"/>
      <c r="D167" s="25"/>
      <c r="E167" s="25"/>
      <c r="F167" s="25"/>
      <c r="G167" s="122"/>
      <c r="H167" s="37"/>
      <c r="I167" s="37"/>
      <c r="J167" s="37">
        <f t="shared" si="10"/>
        <v>0</v>
      </c>
      <c r="K167" s="61" t="str">
        <f t="shared" si="11"/>
        <v>-</v>
      </c>
      <c r="L167" s="30"/>
      <c r="M167" s="7">
        <f t="shared" si="13"/>
        <v>24.979999999999997</v>
      </c>
      <c r="N167" s="26" t="str">
        <f t="shared" si="12"/>
        <v>0</v>
      </c>
      <c r="O167" s="10">
        <f t="shared" si="14"/>
        <v>9.1920000000000019</v>
      </c>
      <c r="P167" s="52"/>
      <c r="Q167" s="52"/>
      <c r="R167" s="25"/>
      <c r="S167" s="53"/>
    </row>
    <row r="168" spans="2:19">
      <c r="B168" s="42">
        <v>165</v>
      </c>
      <c r="C168" s="45"/>
      <c r="D168" s="25"/>
      <c r="E168" s="25"/>
      <c r="F168" s="25"/>
      <c r="G168" s="122"/>
      <c r="H168" s="37"/>
      <c r="I168" s="37"/>
      <c r="J168" s="37">
        <f t="shared" si="10"/>
        <v>0</v>
      </c>
      <c r="K168" s="61" t="str">
        <f t="shared" si="11"/>
        <v>-</v>
      </c>
      <c r="L168" s="30"/>
      <c r="M168" s="7">
        <f t="shared" si="13"/>
        <v>24.979999999999997</v>
      </c>
      <c r="N168" s="26" t="str">
        <f t="shared" si="12"/>
        <v>0</v>
      </c>
      <c r="O168" s="10">
        <f t="shared" si="14"/>
        <v>9.1920000000000019</v>
      </c>
      <c r="P168" s="52"/>
      <c r="Q168" s="52"/>
      <c r="R168" s="25"/>
      <c r="S168" s="53"/>
    </row>
    <row r="169" spans="2:19">
      <c r="B169" s="42">
        <v>166</v>
      </c>
      <c r="C169" s="45"/>
      <c r="D169" s="25"/>
      <c r="E169" s="25"/>
      <c r="F169" s="25"/>
      <c r="G169" s="122"/>
      <c r="H169" s="37"/>
      <c r="I169" s="37"/>
      <c r="J169" s="37">
        <f t="shared" si="10"/>
        <v>0</v>
      </c>
      <c r="K169" s="61" t="str">
        <f t="shared" si="11"/>
        <v>-</v>
      </c>
      <c r="L169" s="30"/>
      <c r="M169" s="7">
        <f t="shared" si="13"/>
        <v>24.979999999999997</v>
      </c>
      <c r="N169" s="26" t="str">
        <f t="shared" si="12"/>
        <v>0</v>
      </c>
      <c r="O169" s="10">
        <f t="shared" si="14"/>
        <v>9.1920000000000019</v>
      </c>
      <c r="P169" s="52"/>
      <c r="Q169" s="52"/>
      <c r="R169" s="25"/>
      <c r="S169" s="53"/>
    </row>
    <row r="170" spans="2:19">
      <c r="B170" s="42">
        <v>167</v>
      </c>
      <c r="C170" s="45"/>
      <c r="D170" s="25"/>
      <c r="E170" s="25"/>
      <c r="F170" s="25"/>
      <c r="G170" s="122"/>
      <c r="H170" s="37"/>
      <c r="I170" s="37"/>
      <c r="J170" s="37">
        <f t="shared" si="10"/>
        <v>0</v>
      </c>
      <c r="K170" s="61" t="str">
        <f t="shared" si="11"/>
        <v>-</v>
      </c>
      <c r="L170" s="30"/>
      <c r="M170" s="7">
        <f t="shared" si="13"/>
        <v>24.979999999999997</v>
      </c>
      <c r="N170" s="26" t="str">
        <f t="shared" si="12"/>
        <v>0</v>
      </c>
      <c r="O170" s="10">
        <f t="shared" si="14"/>
        <v>9.1920000000000019</v>
      </c>
      <c r="P170" s="52"/>
      <c r="Q170" s="52"/>
      <c r="R170" s="25"/>
      <c r="S170" s="53"/>
    </row>
    <row r="171" spans="2:19">
      <c r="B171" s="42">
        <v>168</v>
      </c>
      <c r="C171" s="45"/>
      <c r="D171" s="25"/>
      <c r="E171" s="25"/>
      <c r="F171" s="25"/>
      <c r="G171" s="122"/>
      <c r="H171" s="37"/>
      <c r="I171" s="37"/>
      <c r="J171" s="37">
        <f t="shared" si="10"/>
        <v>0</v>
      </c>
      <c r="K171" s="61" t="str">
        <f t="shared" si="11"/>
        <v>-</v>
      </c>
      <c r="L171" s="30"/>
      <c r="M171" s="7">
        <f t="shared" si="13"/>
        <v>24.979999999999997</v>
      </c>
      <c r="N171" s="26" t="str">
        <f t="shared" si="12"/>
        <v>0</v>
      </c>
      <c r="O171" s="10">
        <f t="shared" si="14"/>
        <v>9.1920000000000019</v>
      </c>
      <c r="P171" s="52"/>
      <c r="Q171" s="52"/>
      <c r="R171" s="25"/>
      <c r="S171" s="53"/>
    </row>
    <row r="172" spans="2:19">
      <c r="B172" s="42">
        <v>169</v>
      </c>
      <c r="C172" s="45"/>
      <c r="D172" s="25"/>
      <c r="E172" s="25"/>
      <c r="F172" s="25"/>
      <c r="G172" s="122"/>
      <c r="H172" s="37"/>
      <c r="I172" s="37"/>
      <c r="J172" s="37">
        <f t="shared" si="10"/>
        <v>0</v>
      </c>
      <c r="K172" s="61" t="str">
        <f t="shared" si="11"/>
        <v>-</v>
      </c>
      <c r="L172" s="30"/>
      <c r="M172" s="7">
        <f t="shared" si="13"/>
        <v>24.979999999999997</v>
      </c>
      <c r="N172" s="26" t="str">
        <f t="shared" si="12"/>
        <v>0</v>
      </c>
      <c r="O172" s="10">
        <f t="shared" si="14"/>
        <v>9.1920000000000019</v>
      </c>
      <c r="P172" s="52"/>
      <c r="Q172" s="52"/>
      <c r="R172" s="25"/>
      <c r="S172" s="53"/>
    </row>
    <row r="173" spans="2:19">
      <c r="B173" s="42">
        <v>170</v>
      </c>
      <c r="C173" s="45"/>
      <c r="D173" s="25"/>
      <c r="E173" s="25"/>
      <c r="F173" s="25"/>
      <c r="G173" s="122"/>
      <c r="H173" s="37"/>
      <c r="I173" s="37"/>
      <c r="J173" s="37">
        <f t="shared" si="10"/>
        <v>0</v>
      </c>
      <c r="K173" s="61" t="str">
        <f t="shared" si="11"/>
        <v>-</v>
      </c>
      <c r="L173" s="30"/>
      <c r="M173" s="7">
        <f t="shared" si="13"/>
        <v>24.979999999999997</v>
      </c>
      <c r="N173" s="26" t="str">
        <f t="shared" si="12"/>
        <v>0</v>
      </c>
      <c r="O173" s="10">
        <f t="shared" si="14"/>
        <v>9.1920000000000019</v>
      </c>
      <c r="P173" s="52"/>
      <c r="Q173" s="52"/>
      <c r="R173" s="25"/>
      <c r="S173" s="53"/>
    </row>
    <row r="174" spans="2:19">
      <c r="B174" s="42">
        <v>171</v>
      </c>
      <c r="C174" s="45"/>
      <c r="D174" s="25"/>
      <c r="E174" s="25"/>
      <c r="F174" s="25"/>
      <c r="G174" s="122"/>
      <c r="H174" s="37"/>
      <c r="I174" s="37"/>
      <c r="J174" s="37">
        <f t="shared" si="10"/>
        <v>0</v>
      </c>
      <c r="K174" s="61" t="str">
        <f t="shared" si="11"/>
        <v>-</v>
      </c>
      <c r="L174" s="30"/>
      <c r="M174" s="7">
        <f t="shared" si="13"/>
        <v>24.979999999999997</v>
      </c>
      <c r="N174" s="26" t="str">
        <f t="shared" si="12"/>
        <v>0</v>
      </c>
      <c r="O174" s="10">
        <f t="shared" si="14"/>
        <v>9.1920000000000019</v>
      </c>
      <c r="P174" s="52"/>
      <c r="Q174" s="52"/>
      <c r="R174" s="25"/>
      <c r="S174" s="53"/>
    </row>
    <row r="175" spans="2:19">
      <c r="B175" s="42">
        <v>172</v>
      </c>
      <c r="C175" s="45"/>
      <c r="D175" s="25"/>
      <c r="E175" s="25"/>
      <c r="F175" s="25"/>
      <c r="G175" s="122"/>
      <c r="H175" s="37"/>
      <c r="I175" s="37"/>
      <c r="J175" s="37">
        <f t="shared" si="10"/>
        <v>0</v>
      </c>
      <c r="K175" s="61" t="str">
        <f t="shared" si="11"/>
        <v>-</v>
      </c>
      <c r="L175" s="30"/>
      <c r="M175" s="7">
        <f t="shared" si="13"/>
        <v>24.979999999999997</v>
      </c>
      <c r="N175" s="26" t="str">
        <f t="shared" si="12"/>
        <v>0</v>
      </c>
      <c r="O175" s="10">
        <f t="shared" si="14"/>
        <v>9.1920000000000019</v>
      </c>
      <c r="P175" s="52"/>
      <c r="Q175" s="52"/>
      <c r="R175" s="25"/>
      <c r="S175" s="53"/>
    </row>
    <row r="176" spans="2:19">
      <c r="B176" s="42">
        <v>173</v>
      </c>
      <c r="C176" s="45"/>
      <c r="D176" s="25"/>
      <c r="E176" s="25"/>
      <c r="F176" s="25"/>
      <c r="G176" s="122"/>
      <c r="H176" s="37"/>
      <c r="I176" s="37"/>
      <c r="J176" s="37">
        <f t="shared" si="10"/>
        <v>0</v>
      </c>
      <c r="K176" s="61" t="str">
        <f t="shared" si="11"/>
        <v>-</v>
      </c>
      <c r="L176" s="30"/>
      <c r="M176" s="7">
        <f t="shared" si="13"/>
        <v>24.979999999999997</v>
      </c>
      <c r="N176" s="26" t="str">
        <f t="shared" si="12"/>
        <v>0</v>
      </c>
      <c r="O176" s="10">
        <f t="shared" si="14"/>
        <v>9.1920000000000019</v>
      </c>
      <c r="P176" s="52"/>
      <c r="Q176" s="52"/>
      <c r="R176" s="25"/>
      <c r="S176" s="53"/>
    </row>
    <row r="177" spans="2:19">
      <c r="B177" s="42">
        <v>174</v>
      </c>
      <c r="C177" s="45"/>
      <c r="D177" s="25"/>
      <c r="E177" s="25"/>
      <c r="F177" s="25"/>
      <c r="G177" s="122"/>
      <c r="H177" s="37"/>
      <c r="I177" s="37"/>
      <c r="J177" s="37">
        <f t="shared" si="10"/>
        <v>0</v>
      </c>
      <c r="K177" s="61" t="str">
        <f t="shared" si="11"/>
        <v>-</v>
      </c>
      <c r="L177" s="30"/>
      <c r="M177" s="7">
        <f t="shared" si="13"/>
        <v>24.979999999999997</v>
      </c>
      <c r="N177" s="26" t="str">
        <f t="shared" si="12"/>
        <v>0</v>
      </c>
      <c r="O177" s="10">
        <f t="shared" si="14"/>
        <v>9.1920000000000019</v>
      </c>
      <c r="P177" s="52"/>
      <c r="Q177" s="52"/>
      <c r="R177" s="25"/>
      <c r="S177" s="53"/>
    </row>
    <row r="178" spans="2:19">
      <c r="B178" s="42">
        <v>175</v>
      </c>
      <c r="C178" s="45"/>
      <c r="D178" s="25"/>
      <c r="E178" s="25"/>
      <c r="F178" s="25"/>
      <c r="G178" s="122"/>
      <c r="H178" s="37"/>
      <c r="I178" s="37"/>
      <c r="J178" s="37">
        <f t="shared" si="10"/>
        <v>0</v>
      </c>
      <c r="K178" s="61" t="str">
        <f t="shared" si="11"/>
        <v>-</v>
      </c>
      <c r="L178" s="30"/>
      <c r="M178" s="7">
        <f t="shared" si="13"/>
        <v>24.979999999999997</v>
      </c>
      <c r="N178" s="26" t="str">
        <f t="shared" si="12"/>
        <v>0</v>
      </c>
      <c r="O178" s="10">
        <f t="shared" si="14"/>
        <v>9.1920000000000019</v>
      </c>
      <c r="P178" s="52"/>
      <c r="Q178" s="52"/>
      <c r="R178" s="25"/>
      <c r="S178" s="53"/>
    </row>
    <row r="179" spans="2:19">
      <c r="B179" s="42">
        <v>176</v>
      </c>
      <c r="C179" s="45"/>
      <c r="D179" s="25"/>
      <c r="E179" s="25"/>
      <c r="F179" s="25"/>
      <c r="G179" s="122"/>
      <c r="H179" s="37"/>
      <c r="I179" s="37"/>
      <c r="J179" s="37">
        <f t="shared" si="10"/>
        <v>0</v>
      </c>
      <c r="K179" s="61" t="str">
        <f t="shared" si="11"/>
        <v>-</v>
      </c>
      <c r="L179" s="30"/>
      <c r="M179" s="7">
        <f t="shared" si="13"/>
        <v>24.979999999999997</v>
      </c>
      <c r="N179" s="26" t="str">
        <f t="shared" si="12"/>
        <v>0</v>
      </c>
      <c r="O179" s="10">
        <f t="shared" si="14"/>
        <v>9.1920000000000019</v>
      </c>
      <c r="P179" s="52"/>
      <c r="Q179" s="52"/>
      <c r="R179" s="25"/>
      <c r="S179" s="53"/>
    </row>
    <row r="180" spans="2:19">
      <c r="B180" s="42">
        <v>177</v>
      </c>
      <c r="C180" s="45"/>
      <c r="D180" s="25"/>
      <c r="E180" s="25"/>
      <c r="F180" s="25"/>
      <c r="G180" s="122"/>
      <c r="H180" s="37"/>
      <c r="I180" s="37"/>
      <c r="J180" s="37">
        <f t="shared" si="10"/>
        <v>0</v>
      </c>
      <c r="K180" s="61" t="str">
        <f t="shared" si="11"/>
        <v>-</v>
      </c>
      <c r="L180" s="30"/>
      <c r="M180" s="7">
        <f t="shared" si="13"/>
        <v>24.979999999999997</v>
      </c>
      <c r="N180" s="26" t="str">
        <f t="shared" si="12"/>
        <v>0</v>
      </c>
      <c r="O180" s="10">
        <f t="shared" si="14"/>
        <v>9.1920000000000019</v>
      </c>
      <c r="P180" s="52"/>
      <c r="Q180" s="52"/>
      <c r="R180" s="25"/>
      <c r="S180" s="53"/>
    </row>
    <row r="181" spans="2:19">
      <c r="B181" s="42">
        <v>178</v>
      </c>
      <c r="C181" s="45"/>
      <c r="D181" s="25"/>
      <c r="E181" s="25"/>
      <c r="F181" s="25"/>
      <c r="G181" s="122"/>
      <c r="H181" s="37"/>
      <c r="I181" s="37"/>
      <c r="J181" s="37">
        <f t="shared" si="10"/>
        <v>0</v>
      </c>
      <c r="K181" s="61" t="str">
        <f t="shared" si="11"/>
        <v>-</v>
      </c>
      <c r="L181" s="30"/>
      <c r="M181" s="7">
        <f t="shared" si="13"/>
        <v>24.979999999999997</v>
      </c>
      <c r="N181" s="26" t="str">
        <f t="shared" si="12"/>
        <v>0</v>
      </c>
      <c r="O181" s="10">
        <f t="shared" si="14"/>
        <v>9.1920000000000019</v>
      </c>
      <c r="P181" s="52"/>
      <c r="Q181" s="52"/>
      <c r="R181" s="25"/>
      <c r="S181" s="53"/>
    </row>
    <row r="182" spans="2:19">
      <c r="B182" s="42">
        <v>179</v>
      </c>
      <c r="C182" s="45"/>
      <c r="D182" s="25"/>
      <c r="E182" s="25"/>
      <c r="F182" s="25"/>
      <c r="G182" s="122"/>
      <c r="H182" s="37"/>
      <c r="I182" s="37"/>
      <c r="J182" s="37">
        <f t="shared" si="10"/>
        <v>0</v>
      </c>
      <c r="K182" s="61" t="str">
        <f t="shared" si="11"/>
        <v>-</v>
      </c>
      <c r="L182" s="30"/>
      <c r="M182" s="7">
        <f t="shared" si="13"/>
        <v>24.979999999999997</v>
      </c>
      <c r="N182" s="26" t="str">
        <f t="shared" si="12"/>
        <v>0</v>
      </c>
      <c r="O182" s="10">
        <f t="shared" si="14"/>
        <v>9.1920000000000019</v>
      </c>
      <c r="P182" s="52"/>
      <c r="Q182" s="52"/>
      <c r="R182" s="25"/>
      <c r="S182" s="53"/>
    </row>
    <row r="183" spans="2:19">
      <c r="B183" s="42">
        <v>180</v>
      </c>
      <c r="C183" s="45"/>
      <c r="D183" s="25"/>
      <c r="E183" s="25"/>
      <c r="F183" s="25"/>
      <c r="G183" s="122"/>
      <c r="H183" s="37"/>
      <c r="I183" s="37"/>
      <c r="J183" s="37">
        <f t="shared" si="10"/>
        <v>0</v>
      </c>
      <c r="K183" s="61" t="str">
        <f t="shared" si="11"/>
        <v>-</v>
      </c>
      <c r="L183" s="30"/>
      <c r="M183" s="7">
        <f t="shared" si="13"/>
        <v>24.979999999999997</v>
      </c>
      <c r="N183" s="26" t="str">
        <f t="shared" si="12"/>
        <v>0</v>
      </c>
      <c r="O183" s="10">
        <f t="shared" si="14"/>
        <v>9.1920000000000019</v>
      </c>
      <c r="P183" s="52"/>
      <c r="Q183" s="52"/>
      <c r="R183" s="25"/>
      <c r="S183" s="53"/>
    </row>
    <row r="184" spans="2:19">
      <c r="B184" s="42">
        <v>181</v>
      </c>
      <c r="C184" s="45"/>
      <c r="D184" s="25"/>
      <c r="E184" s="25"/>
      <c r="F184" s="25"/>
      <c r="G184" s="122"/>
      <c r="H184" s="37"/>
      <c r="I184" s="37"/>
      <c r="J184" s="37">
        <f t="shared" si="10"/>
        <v>0</v>
      </c>
      <c r="K184" s="61" t="str">
        <f t="shared" si="11"/>
        <v>-</v>
      </c>
      <c r="L184" s="30"/>
      <c r="M184" s="7">
        <f t="shared" si="13"/>
        <v>24.979999999999997</v>
      </c>
      <c r="N184" s="26" t="str">
        <f t="shared" si="12"/>
        <v>0</v>
      </c>
      <c r="O184" s="10">
        <f t="shared" si="14"/>
        <v>9.1920000000000019</v>
      </c>
      <c r="P184" s="52"/>
      <c r="Q184" s="52"/>
      <c r="R184" s="25"/>
      <c r="S184" s="53"/>
    </row>
    <row r="185" spans="2:19">
      <c r="B185" s="42">
        <v>182</v>
      </c>
      <c r="C185" s="45"/>
      <c r="D185" s="25"/>
      <c r="E185" s="25"/>
      <c r="F185" s="25"/>
      <c r="G185" s="122"/>
      <c r="H185" s="37"/>
      <c r="I185" s="37"/>
      <c r="J185" s="37">
        <f t="shared" si="10"/>
        <v>0</v>
      </c>
      <c r="K185" s="61" t="str">
        <f t="shared" si="11"/>
        <v>-</v>
      </c>
      <c r="L185" s="30"/>
      <c r="M185" s="7">
        <f t="shared" si="13"/>
        <v>24.979999999999997</v>
      </c>
      <c r="N185" s="26" t="str">
        <f t="shared" si="12"/>
        <v>0</v>
      </c>
      <c r="O185" s="10">
        <f t="shared" si="14"/>
        <v>9.1920000000000019</v>
      </c>
      <c r="P185" s="52"/>
      <c r="Q185" s="52"/>
      <c r="R185" s="25"/>
      <c r="S185" s="53"/>
    </row>
    <row r="186" spans="2:19">
      <c r="B186" s="42">
        <v>183</v>
      </c>
      <c r="C186" s="45"/>
      <c r="D186" s="25"/>
      <c r="E186" s="25"/>
      <c r="F186" s="25"/>
      <c r="G186" s="122"/>
      <c r="H186" s="37"/>
      <c r="I186" s="37"/>
      <c r="J186" s="37">
        <f t="shared" si="10"/>
        <v>0</v>
      </c>
      <c r="K186" s="61" t="str">
        <f t="shared" si="11"/>
        <v>-</v>
      </c>
      <c r="L186" s="30"/>
      <c r="M186" s="7">
        <f t="shared" si="13"/>
        <v>24.979999999999997</v>
      </c>
      <c r="N186" s="26" t="str">
        <f t="shared" si="12"/>
        <v>0</v>
      </c>
      <c r="O186" s="10">
        <f t="shared" si="14"/>
        <v>9.1920000000000019</v>
      </c>
      <c r="P186" s="52"/>
      <c r="Q186" s="52"/>
      <c r="R186" s="25"/>
      <c r="S186" s="53"/>
    </row>
    <row r="187" spans="2:19">
      <c r="B187" s="42">
        <v>184</v>
      </c>
      <c r="C187" s="45"/>
      <c r="D187" s="25"/>
      <c r="E187" s="25"/>
      <c r="F187" s="25"/>
      <c r="G187" s="122"/>
      <c r="H187" s="37"/>
      <c r="I187" s="37"/>
      <c r="J187" s="37">
        <f t="shared" si="10"/>
        <v>0</v>
      </c>
      <c r="K187" s="61" t="str">
        <f t="shared" si="11"/>
        <v>-</v>
      </c>
      <c r="L187" s="30"/>
      <c r="M187" s="7">
        <f t="shared" si="13"/>
        <v>24.979999999999997</v>
      </c>
      <c r="N187" s="26" t="str">
        <f t="shared" si="12"/>
        <v>0</v>
      </c>
      <c r="O187" s="10">
        <f t="shared" si="14"/>
        <v>9.1920000000000019</v>
      </c>
      <c r="P187" s="52"/>
      <c r="Q187" s="52"/>
      <c r="R187" s="25"/>
      <c r="S187" s="53"/>
    </row>
    <row r="188" spans="2:19">
      <c r="B188" s="42">
        <v>185</v>
      </c>
      <c r="C188" s="45"/>
      <c r="D188" s="25"/>
      <c r="E188" s="25"/>
      <c r="F188" s="25"/>
      <c r="G188" s="122"/>
      <c r="H188" s="37"/>
      <c r="I188" s="37"/>
      <c r="J188" s="37">
        <f t="shared" si="10"/>
        <v>0</v>
      </c>
      <c r="K188" s="61" t="str">
        <f t="shared" si="11"/>
        <v>-</v>
      </c>
      <c r="L188" s="30"/>
      <c r="M188" s="7">
        <f t="shared" si="13"/>
        <v>24.979999999999997</v>
      </c>
      <c r="N188" s="26" t="str">
        <f t="shared" si="12"/>
        <v>0</v>
      </c>
      <c r="O188" s="10">
        <f t="shared" si="14"/>
        <v>9.1920000000000019</v>
      </c>
      <c r="P188" s="52"/>
      <c r="Q188" s="52"/>
      <c r="R188" s="25"/>
      <c r="S188" s="53"/>
    </row>
    <row r="189" spans="2:19">
      <c r="B189" s="42">
        <v>186</v>
      </c>
      <c r="C189" s="45"/>
      <c r="D189" s="25"/>
      <c r="E189" s="25"/>
      <c r="F189" s="25"/>
      <c r="G189" s="122"/>
      <c r="H189" s="37"/>
      <c r="I189" s="37"/>
      <c r="J189" s="37">
        <f t="shared" si="10"/>
        <v>0</v>
      </c>
      <c r="K189" s="61" t="str">
        <f t="shared" si="11"/>
        <v>-</v>
      </c>
      <c r="L189" s="30"/>
      <c r="M189" s="7">
        <f t="shared" si="13"/>
        <v>24.979999999999997</v>
      </c>
      <c r="N189" s="26" t="str">
        <f t="shared" si="12"/>
        <v>0</v>
      </c>
      <c r="O189" s="10">
        <f t="shared" si="14"/>
        <v>9.1920000000000019</v>
      </c>
      <c r="P189" s="52"/>
      <c r="Q189" s="52"/>
      <c r="R189" s="25"/>
      <c r="S189" s="53"/>
    </row>
    <row r="190" spans="2:19">
      <c r="B190" s="42">
        <v>187</v>
      </c>
      <c r="C190" s="45"/>
      <c r="D190" s="25"/>
      <c r="E190" s="25"/>
      <c r="F190" s="25"/>
      <c r="G190" s="122"/>
      <c r="H190" s="37"/>
      <c r="I190" s="37"/>
      <c r="J190" s="37">
        <f t="shared" si="10"/>
        <v>0</v>
      </c>
      <c r="K190" s="61" t="str">
        <f t="shared" si="11"/>
        <v>-</v>
      </c>
      <c r="L190" s="30"/>
      <c r="M190" s="7">
        <f t="shared" si="13"/>
        <v>24.979999999999997</v>
      </c>
      <c r="N190" s="26" t="str">
        <f t="shared" si="12"/>
        <v>0</v>
      </c>
      <c r="O190" s="10">
        <f t="shared" si="14"/>
        <v>9.1920000000000019</v>
      </c>
      <c r="P190" s="52"/>
      <c r="Q190" s="52"/>
      <c r="R190" s="25"/>
      <c r="S190" s="53"/>
    </row>
    <row r="191" spans="2:19">
      <c r="B191" s="42">
        <v>188</v>
      </c>
      <c r="C191" s="45"/>
      <c r="D191" s="25"/>
      <c r="E191" s="25"/>
      <c r="F191" s="25"/>
      <c r="G191" s="122"/>
      <c r="H191" s="37"/>
      <c r="I191" s="37"/>
      <c r="J191" s="37">
        <f t="shared" si="10"/>
        <v>0</v>
      </c>
      <c r="K191" s="61" t="str">
        <f t="shared" si="11"/>
        <v>-</v>
      </c>
      <c r="L191" s="30"/>
      <c r="M191" s="7">
        <f t="shared" si="13"/>
        <v>24.979999999999997</v>
      </c>
      <c r="N191" s="26" t="str">
        <f t="shared" si="12"/>
        <v>0</v>
      </c>
      <c r="O191" s="10">
        <f t="shared" si="14"/>
        <v>9.1920000000000019</v>
      </c>
      <c r="P191" s="52"/>
      <c r="Q191" s="52"/>
      <c r="R191" s="25"/>
      <c r="S191" s="53"/>
    </row>
    <row r="192" spans="2:19">
      <c r="B192" s="42">
        <v>189</v>
      </c>
      <c r="C192" s="45"/>
      <c r="D192" s="25"/>
      <c r="E192" s="25"/>
      <c r="F192" s="25"/>
      <c r="G192" s="122"/>
      <c r="H192" s="37"/>
      <c r="I192" s="37"/>
      <c r="J192" s="37">
        <f t="shared" si="10"/>
        <v>0</v>
      </c>
      <c r="K192" s="61" t="str">
        <f t="shared" si="11"/>
        <v>-</v>
      </c>
      <c r="L192" s="30"/>
      <c r="M192" s="7">
        <f t="shared" si="13"/>
        <v>24.979999999999997</v>
      </c>
      <c r="N192" s="26" t="str">
        <f t="shared" si="12"/>
        <v>0</v>
      </c>
      <c r="O192" s="10">
        <f t="shared" si="14"/>
        <v>9.1920000000000019</v>
      </c>
      <c r="P192" s="52"/>
      <c r="Q192" s="52"/>
      <c r="R192" s="25"/>
      <c r="S192" s="53"/>
    </row>
    <row r="193" spans="2:19">
      <c r="B193" s="42">
        <v>190</v>
      </c>
      <c r="C193" s="45"/>
      <c r="D193" s="25"/>
      <c r="E193" s="25"/>
      <c r="F193" s="25"/>
      <c r="G193" s="122"/>
      <c r="H193" s="37"/>
      <c r="I193" s="37"/>
      <c r="J193" s="37">
        <f t="shared" si="10"/>
        <v>0</v>
      </c>
      <c r="K193" s="61" t="str">
        <f t="shared" si="11"/>
        <v>-</v>
      </c>
      <c r="L193" s="30"/>
      <c r="M193" s="7">
        <f t="shared" si="13"/>
        <v>24.979999999999997</v>
      </c>
      <c r="N193" s="26" t="str">
        <f t="shared" si="12"/>
        <v>0</v>
      </c>
      <c r="O193" s="10">
        <f t="shared" si="14"/>
        <v>9.1920000000000019</v>
      </c>
      <c r="P193" s="52"/>
      <c r="Q193" s="52"/>
      <c r="R193" s="25"/>
      <c r="S193" s="53"/>
    </row>
    <row r="194" spans="2:19">
      <c r="B194" s="42">
        <v>191</v>
      </c>
      <c r="C194" s="45"/>
      <c r="D194" s="25"/>
      <c r="E194" s="25"/>
      <c r="F194" s="25"/>
      <c r="G194" s="122"/>
      <c r="H194" s="37"/>
      <c r="I194" s="37"/>
      <c r="J194" s="37">
        <f t="shared" si="10"/>
        <v>0</v>
      </c>
      <c r="K194" s="61" t="str">
        <f t="shared" si="11"/>
        <v>-</v>
      </c>
      <c r="L194" s="30"/>
      <c r="M194" s="7">
        <f t="shared" si="13"/>
        <v>24.979999999999997</v>
      </c>
      <c r="N194" s="26" t="str">
        <f t="shared" si="12"/>
        <v>0</v>
      </c>
      <c r="O194" s="10">
        <f t="shared" si="14"/>
        <v>9.1920000000000019</v>
      </c>
      <c r="P194" s="52"/>
      <c r="Q194" s="52"/>
      <c r="R194" s="25"/>
      <c r="S194" s="53"/>
    </row>
    <row r="195" spans="2:19">
      <c r="B195" s="42">
        <v>192</v>
      </c>
      <c r="C195" s="45"/>
      <c r="D195" s="25"/>
      <c r="E195" s="25"/>
      <c r="F195" s="25"/>
      <c r="G195" s="122"/>
      <c r="H195" s="37"/>
      <c r="I195" s="37"/>
      <c r="J195" s="37">
        <f t="shared" si="10"/>
        <v>0</v>
      </c>
      <c r="K195" s="61" t="str">
        <f t="shared" si="11"/>
        <v>-</v>
      </c>
      <c r="L195" s="30"/>
      <c r="M195" s="7">
        <f t="shared" si="13"/>
        <v>24.979999999999997</v>
      </c>
      <c r="N195" s="26" t="str">
        <f t="shared" si="12"/>
        <v>0</v>
      </c>
      <c r="O195" s="10">
        <f t="shared" si="14"/>
        <v>9.1920000000000019</v>
      </c>
      <c r="P195" s="52"/>
      <c r="Q195" s="52"/>
      <c r="R195" s="25"/>
      <c r="S195" s="53"/>
    </row>
    <row r="196" spans="2:19">
      <c r="B196" s="42">
        <v>193</v>
      </c>
      <c r="C196" s="45"/>
      <c r="D196" s="25"/>
      <c r="E196" s="25"/>
      <c r="F196" s="25"/>
      <c r="G196" s="122"/>
      <c r="H196" s="37"/>
      <c r="I196" s="37"/>
      <c r="J196" s="37">
        <f t="shared" ref="J196:J259" si="15">IFERROR(((H196-1)*I196),"-")</f>
        <v>0</v>
      </c>
      <c r="K196" s="61" t="str">
        <f t="shared" ref="K196:K259" si="16">IFERROR(((J196/G196)*100),"-")</f>
        <v>-</v>
      </c>
      <c r="L196" s="30"/>
      <c r="M196" s="7">
        <f t="shared" si="13"/>
        <v>24.979999999999997</v>
      </c>
      <c r="N196" s="26" t="str">
        <f t="shared" si="12"/>
        <v>0</v>
      </c>
      <c r="O196" s="10">
        <f t="shared" si="14"/>
        <v>9.1920000000000019</v>
      </c>
      <c r="P196" s="52"/>
      <c r="Q196" s="52"/>
      <c r="R196" s="25"/>
      <c r="S196" s="53"/>
    </row>
    <row r="197" spans="2:19">
      <c r="B197" s="42">
        <v>194</v>
      </c>
      <c r="C197" s="45"/>
      <c r="D197" s="25"/>
      <c r="E197" s="25"/>
      <c r="F197" s="25"/>
      <c r="G197" s="122"/>
      <c r="H197" s="37"/>
      <c r="I197" s="37"/>
      <c r="J197" s="37">
        <f t="shared" si="15"/>
        <v>0</v>
      </c>
      <c r="K197" s="61" t="str">
        <f t="shared" si="16"/>
        <v>-</v>
      </c>
      <c r="L197" s="30"/>
      <c r="M197" s="7">
        <f t="shared" si="13"/>
        <v>24.979999999999997</v>
      </c>
      <c r="N197" s="26" t="str">
        <f t="shared" ref="N197:N260" si="17">IFERROR(((L197/G197)*100),"0")</f>
        <v>0</v>
      </c>
      <c r="O197" s="10">
        <f t="shared" si="14"/>
        <v>9.1920000000000019</v>
      </c>
      <c r="P197" s="52"/>
      <c r="Q197" s="52"/>
      <c r="R197" s="25"/>
      <c r="S197" s="53"/>
    </row>
    <row r="198" spans="2:19">
      <c r="B198" s="42">
        <v>195</v>
      </c>
      <c r="C198" s="45"/>
      <c r="D198" s="25"/>
      <c r="E198" s="25"/>
      <c r="F198" s="25"/>
      <c r="G198" s="122"/>
      <c r="H198" s="37"/>
      <c r="I198" s="37"/>
      <c r="J198" s="37">
        <f t="shared" si="15"/>
        <v>0</v>
      </c>
      <c r="K198" s="61" t="str">
        <f t="shared" si="16"/>
        <v>-</v>
      </c>
      <c r="L198" s="30"/>
      <c r="M198" s="7">
        <f t="shared" si="13"/>
        <v>24.979999999999997</v>
      </c>
      <c r="N198" s="26" t="str">
        <f t="shared" si="17"/>
        <v>0</v>
      </c>
      <c r="O198" s="10">
        <f t="shared" si="14"/>
        <v>9.1920000000000019</v>
      </c>
      <c r="P198" s="52"/>
      <c r="Q198" s="52"/>
      <c r="R198" s="25"/>
      <c r="S198" s="53"/>
    </row>
    <row r="199" spans="2:19">
      <c r="B199" s="42">
        <v>196</v>
      </c>
      <c r="C199" s="45"/>
      <c r="D199" s="25"/>
      <c r="E199" s="25"/>
      <c r="F199" s="25"/>
      <c r="G199" s="122"/>
      <c r="H199" s="37"/>
      <c r="I199" s="37"/>
      <c r="J199" s="37">
        <f t="shared" si="15"/>
        <v>0</v>
      </c>
      <c r="K199" s="61" t="str">
        <f t="shared" si="16"/>
        <v>-</v>
      </c>
      <c r="L199" s="30"/>
      <c r="M199" s="7">
        <f t="shared" ref="M199:M262" si="18">L199+M198</f>
        <v>24.979999999999997</v>
      </c>
      <c r="N199" s="26" t="str">
        <f t="shared" si="17"/>
        <v>0</v>
      </c>
      <c r="O199" s="10">
        <f t="shared" ref="O199:O262" si="19">N199+O198</f>
        <v>9.1920000000000019</v>
      </c>
      <c r="P199" s="52"/>
      <c r="Q199" s="52"/>
      <c r="R199" s="25"/>
      <c r="S199" s="53"/>
    </row>
    <row r="200" spans="2:19">
      <c r="B200" s="42">
        <v>197</v>
      </c>
      <c r="C200" s="45"/>
      <c r="D200" s="25"/>
      <c r="E200" s="25"/>
      <c r="F200" s="25"/>
      <c r="G200" s="122"/>
      <c r="H200" s="37"/>
      <c r="I200" s="37"/>
      <c r="J200" s="37">
        <f t="shared" si="15"/>
        <v>0</v>
      </c>
      <c r="K200" s="61" t="str">
        <f t="shared" si="16"/>
        <v>-</v>
      </c>
      <c r="L200" s="30"/>
      <c r="M200" s="7">
        <f t="shared" si="18"/>
        <v>24.979999999999997</v>
      </c>
      <c r="N200" s="26" t="str">
        <f t="shared" si="17"/>
        <v>0</v>
      </c>
      <c r="O200" s="10">
        <f t="shared" si="19"/>
        <v>9.1920000000000019</v>
      </c>
      <c r="P200" s="52"/>
      <c r="Q200" s="52"/>
      <c r="R200" s="25"/>
      <c r="S200" s="53"/>
    </row>
    <row r="201" spans="2:19">
      <c r="B201" s="42">
        <v>198</v>
      </c>
      <c r="C201" s="45"/>
      <c r="D201" s="25"/>
      <c r="E201" s="25"/>
      <c r="F201" s="25"/>
      <c r="G201" s="122"/>
      <c r="H201" s="37"/>
      <c r="I201" s="37"/>
      <c r="J201" s="37">
        <f t="shared" si="15"/>
        <v>0</v>
      </c>
      <c r="K201" s="61" t="str">
        <f t="shared" si="16"/>
        <v>-</v>
      </c>
      <c r="L201" s="30"/>
      <c r="M201" s="7">
        <f t="shared" si="18"/>
        <v>24.979999999999997</v>
      </c>
      <c r="N201" s="26" t="str">
        <f t="shared" si="17"/>
        <v>0</v>
      </c>
      <c r="O201" s="10">
        <f t="shared" si="19"/>
        <v>9.1920000000000019</v>
      </c>
      <c r="P201" s="52"/>
      <c r="Q201" s="52"/>
      <c r="R201" s="25"/>
      <c r="S201" s="53"/>
    </row>
    <row r="202" spans="2:19">
      <c r="B202" s="42">
        <v>199</v>
      </c>
      <c r="C202" s="45"/>
      <c r="D202" s="25"/>
      <c r="E202" s="25"/>
      <c r="F202" s="25"/>
      <c r="G202" s="122"/>
      <c r="H202" s="37"/>
      <c r="I202" s="37"/>
      <c r="J202" s="37">
        <f t="shared" si="15"/>
        <v>0</v>
      </c>
      <c r="K202" s="61" t="str">
        <f t="shared" si="16"/>
        <v>-</v>
      </c>
      <c r="L202" s="30"/>
      <c r="M202" s="7">
        <f t="shared" si="18"/>
        <v>24.979999999999997</v>
      </c>
      <c r="N202" s="26" t="str">
        <f t="shared" si="17"/>
        <v>0</v>
      </c>
      <c r="O202" s="10">
        <f t="shared" si="19"/>
        <v>9.1920000000000019</v>
      </c>
      <c r="P202" s="52"/>
      <c r="Q202" s="52"/>
      <c r="R202" s="25"/>
      <c r="S202" s="53"/>
    </row>
    <row r="203" spans="2:19">
      <c r="B203" s="42">
        <v>200</v>
      </c>
      <c r="C203" s="45"/>
      <c r="D203" s="25"/>
      <c r="E203" s="25"/>
      <c r="F203" s="25"/>
      <c r="G203" s="122"/>
      <c r="H203" s="37"/>
      <c r="I203" s="37"/>
      <c r="J203" s="37">
        <f t="shared" si="15"/>
        <v>0</v>
      </c>
      <c r="K203" s="61" t="str">
        <f t="shared" si="16"/>
        <v>-</v>
      </c>
      <c r="L203" s="30"/>
      <c r="M203" s="7">
        <f t="shared" si="18"/>
        <v>24.979999999999997</v>
      </c>
      <c r="N203" s="26" t="str">
        <f t="shared" si="17"/>
        <v>0</v>
      </c>
      <c r="O203" s="10">
        <f t="shared" si="19"/>
        <v>9.1920000000000019</v>
      </c>
      <c r="P203" s="52"/>
      <c r="Q203" s="52"/>
      <c r="R203" s="25"/>
      <c r="S203" s="53"/>
    </row>
    <row r="204" spans="2:19">
      <c r="B204" s="42">
        <v>201</v>
      </c>
      <c r="C204" s="45"/>
      <c r="D204" s="25"/>
      <c r="E204" s="25"/>
      <c r="F204" s="25"/>
      <c r="G204" s="122"/>
      <c r="H204" s="37"/>
      <c r="I204" s="37"/>
      <c r="J204" s="37">
        <f t="shared" si="15"/>
        <v>0</v>
      </c>
      <c r="K204" s="61" t="str">
        <f t="shared" si="16"/>
        <v>-</v>
      </c>
      <c r="L204" s="30"/>
      <c r="M204" s="7">
        <f t="shared" si="18"/>
        <v>24.979999999999997</v>
      </c>
      <c r="N204" s="26" t="str">
        <f t="shared" si="17"/>
        <v>0</v>
      </c>
      <c r="O204" s="10">
        <f t="shared" si="19"/>
        <v>9.1920000000000019</v>
      </c>
      <c r="P204" s="52"/>
      <c r="Q204" s="52"/>
      <c r="R204" s="25"/>
      <c r="S204" s="53"/>
    </row>
    <row r="205" spans="2:19">
      <c r="B205" s="42">
        <v>202</v>
      </c>
      <c r="C205" s="45"/>
      <c r="D205" s="25"/>
      <c r="E205" s="25"/>
      <c r="F205" s="25"/>
      <c r="G205" s="122"/>
      <c r="H205" s="37"/>
      <c r="I205" s="37"/>
      <c r="J205" s="37">
        <f t="shared" si="15"/>
        <v>0</v>
      </c>
      <c r="K205" s="61" t="str">
        <f t="shared" si="16"/>
        <v>-</v>
      </c>
      <c r="L205" s="30"/>
      <c r="M205" s="7">
        <f t="shared" si="18"/>
        <v>24.979999999999997</v>
      </c>
      <c r="N205" s="26" t="str">
        <f t="shared" si="17"/>
        <v>0</v>
      </c>
      <c r="O205" s="10">
        <f t="shared" si="19"/>
        <v>9.1920000000000019</v>
      </c>
      <c r="P205" s="52"/>
      <c r="Q205" s="52"/>
      <c r="R205" s="25"/>
      <c r="S205" s="53"/>
    </row>
    <row r="206" spans="2:19">
      <c r="B206" s="42">
        <v>203</v>
      </c>
      <c r="C206" s="45"/>
      <c r="D206" s="25"/>
      <c r="E206" s="25"/>
      <c r="F206" s="25"/>
      <c r="G206" s="122"/>
      <c r="H206" s="37"/>
      <c r="I206" s="37"/>
      <c r="J206" s="37">
        <f t="shared" si="15"/>
        <v>0</v>
      </c>
      <c r="K206" s="61" t="str">
        <f t="shared" si="16"/>
        <v>-</v>
      </c>
      <c r="L206" s="30"/>
      <c r="M206" s="7">
        <f t="shared" si="18"/>
        <v>24.979999999999997</v>
      </c>
      <c r="N206" s="26" t="str">
        <f t="shared" si="17"/>
        <v>0</v>
      </c>
      <c r="O206" s="10">
        <f t="shared" si="19"/>
        <v>9.1920000000000019</v>
      </c>
      <c r="P206" s="52"/>
      <c r="Q206" s="52"/>
      <c r="R206" s="25"/>
      <c r="S206" s="53"/>
    </row>
    <row r="207" spans="2:19">
      <c r="B207" s="42">
        <v>204</v>
      </c>
      <c r="C207" s="45"/>
      <c r="D207" s="25"/>
      <c r="E207" s="25"/>
      <c r="F207" s="25"/>
      <c r="G207" s="122"/>
      <c r="H207" s="37"/>
      <c r="I207" s="37"/>
      <c r="J207" s="37">
        <f t="shared" si="15"/>
        <v>0</v>
      </c>
      <c r="K207" s="61" t="str">
        <f t="shared" si="16"/>
        <v>-</v>
      </c>
      <c r="L207" s="30"/>
      <c r="M207" s="7">
        <f t="shared" si="18"/>
        <v>24.979999999999997</v>
      </c>
      <c r="N207" s="26" t="str">
        <f t="shared" si="17"/>
        <v>0</v>
      </c>
      <c r="O207" s="10">
        <f t="shared" si="19"/>
        <v>9.1920000000000019</v>
      </c>
      <c r="P207" s="52"/>
      <c r="Q207" s="52"/>
      <c r="R207" s="25"/>
      <c r="S207" s="53"/>
    </row>
    <row r="208" spans="2:19">
      <c r="B208" s="42">
        <v>205</v>
      </c>
      <c r="C208" s="45"/>
      <c r="D208" s="25"/>
      <c r="E208" s="25"/>
      <c r="F208" s="25"/>
      <c r="G208" s="122"/>
      <c r="H208" s="37"/>
      <c r="I208" s="37"/>
      <c r="J208" s="37">
        <f t="shared" si="15"/>
        <v>0</v>
      </c>
      <c r="K208" s="61" t="str">
        <f t="shared" si="16"/>
        <v>-</v>
      </c>
      <c r="L208" s="30"/>
      <c r="M208" s="7">
        <f t="shared" si="18"/>
        <v>24.979999999999997</v>
      </c>
      <c r="N208" s="26" t="str">
        <f t="shared" si="17"/>
        <v>0</v>
      </c>
      <c r="O208" s="10">
        <f t="shared" si="19"/>
        <v>9.1920000000000019</v>
      </c>
      <c r="P208" s="52"/>
      <c r="Q208" s="52"/>
      <c r="R208" s="25"/>
      <c r="S208" s="53"/>
    </row>
    <row r="209" spans="2:19">
      <c r="B209" s="42">
        <v>206</v>
      </c>
      <c r="C209" s="45"/>
      <c r="D209" s="25"/>
      <c r="E209" s="25"/>
      <c r="F209" s="25"/>
      <c r="G209" s="122"/>
      <c r="H209" s="37"/>
      <c r="I209" s="37"/>
      <c r="J209" s="37">
        <f t="shared" si="15"/>
        <v>0</v>
      </c>
      <c r="K209" s="61" t="str">
        <f t="shared" si="16"/>
        <v>-</v>
      </c>
      <c r="L209" s="30"/>
      <c r="M209" s="7">
        <f t="shared" si="18"/>
        <v>24.979999999999997</v>
      </c>
      <c r="N209" s="26" t="str">
        <f t="shared" si="17"/>
        <v>0</v>
      </c>
      <c r="O209" s="10">
        <f t="shared" si="19"/>
        <v>9.1920000000000019</v>
      </c>
      <c r="P209" s="52"/>
      <c r="Q209" s="52"/>
      <c r="R209" s="25"/>
      <c r="S209" s="53"/>
    </row>
    <row r="210" spans="2:19">
      <c r="B210" s="42">
        <v>207</v>
      </c>
      <c r="C210" s="45"/>
      <c r="D210" s="25"/>
      <c r="E210" s="25"/>
      <c r="F210" s="25"/>
      <c r="G210" s="122"/>
      <c r="H210" s="37"/>
      <c r="I210" s="37"/>
      <c r="J210" s="37">
        <f t="shared" si="15"/>
        <v>0</v>
      </c>
      <c r="K210" s="61" t="str">
        <f t="shared" si="16"/>
        <v>-</v>
      </c>
      <c r="L210" s="30"/>
      <c r="M210" s="7">
        <f t="shared" si="18"/>
        <v>24.979999999999997</v>
      </c>
      <c r="N210" s="26" t="str">
        <f t="shared" si="17"/>
        <v>0</v>
      </c>
      <c r="O210" s="10">
        <f t="shared" si="19"/>
        <v>9.1920000000000019</v>
      </c>
      <c r="P210" s="52"/>
      <c r="Q210" s="52"/>
      <c r="R210" s="25"/>
      <c r="S210" s="53"/>
    </row>
    <row r="211" spans="2:19">
      <c r="B211" s="42">
        <v>208</v>
      </c>
      <c r="C211" s="45"/>
      <c r="D211" s="25"/>
      <c r="E211" s="25"/>
      <c r="F211" s="25"/>
      <c r="G211" s="122"/>
      <c r="H211" s="37"/>
      <c r="I211" s="37"/>
      <c r="J211" s="37">
        <f t="shared" si="15"/>
        <v>0</v>
      </c>
      <c r="K211" s="61" t="str">
        <f t="shared" si="16"/>
        <v>-</v>
      </c>
      <c r="L211" s="30"/>
      <c r="M211" s="7">
        <f t="shared" si="18"/>
        <v>24.979999999999997</v>
      </c>
      <c r="N211" s="26" t="str">
        <f t="shared" si="17"/>
        <v>0</v>
      </c>
      <c r="O211" s="10">
        <f t="shared" si="19"/>
        <v>9.1920000000000019</v>
      </c>
      <c r="P211" s="52"/>
      <c r="Q211" s="52"/>
      <c r="R211" s="25"/>
      <c r="S211" s="53"/>
    </row>
    <row r="212" spans="2:19">
      <c r="B212" s="42">
        <v>209</v>
      </c>
      <c r="C212" s="45"/>
      <c r="D212" s="25"/>
      <c r="E212" s="25"/>
      <c r="F212" s="25"/>
      <c r="G212" s="122"/>
      <c r="H212" s="37"/>
      <c r="I212" s="37"/>
      <c r="J212" s="37">
        <f t="shared" si="15"/>
        <v>0</v>
      </c>
      <c r="K212" s="61" t="str">
        <f t="shared" si="16"/>
        <v>-</v>
      </c>
      <c r="L212" s="30"/>
      <c r="M212" s="7">
        <f t="shared" si="18"/>
        <v>24.979999999999997</v>
      </c>
      <c r="N212" s="26" t="str">
        <f t="shared" si="17"/>
        <v>0</v>
      </c>
      <c r="O212" s="10">
        <f t="shared" si="19"/>
        <v>9.1920000000000019</v>
      </c>
      <c r="P212" s="52"/>
      <c r="Q212" s="52"/>
      <c r="R212" s="25"/>
      <c r="S212" s="53"/>
    </row>
    <row r="213" spans="2:19">
      <c r="B213" s="42">
        <v>210</v>
      </c>
      <c r="C213" s="45"/>
      <c r="D213" s="25"/>
      <c r="E213" s="25"/>
      <c r="F213" s="25"/>
      <c r="G213" s="122"/>
      <c r="H213" s="37"/>
      <c r="I213" s="37"/>
      <c r="J213" s="37">
        <f t="shared" si="15"/>
        <v>0</v>
      </c>
      <c r="K213" s="61" t="str">
        <f t="shared" si="16"/>
        <v>-</v>
      </c>
      <c r="L213" s="30"/>
      <c r="M213" s="7">
        <f t="shared" si="18"/>
        <v>24.979999999999997</v>
      </c>
      <c r="N213" s="26" t="str">
        <f t="shared" si="17"/>
        <v>0</v>
      </c>
      <c r="O213" s="10">
        <f t="shared" si="19"/>
        <v>9.1920000000000019</v>
      </c>
      <c r="P213" s="52"/>
      <c r="Q213" s="52"/>
      <c r="R213" s="25"/>
      <c r="S213" s="53"/>
    </row>
    <row r="214" spans="2:19">
      <c r="B214" s="42">
        <v>211</v>
      </c>
      <c r="C214" s="45"/>
      <c r="D214" s="25"/>
      <c r="E214" s="25"/>
      <c r="F214" s="25"/>
      <c r="G214" s="122"/>
      <c r="H214" s="37"/>
      <c r="I214" s="37"/>
      <c r="J214" s="37">
        <f t="shared" si="15"/>
        <v>0</v>
      </c>
      <c r="K214" s="61" t="str">
        <f t="shared" si="16"/>
        <v>-</v>
      </c>
      <c r="L214" s="30"/>
      <c r="M214" s="7">
        <f t="shared" si="18"/>
        <v>24.979999999999997</v>
      </c>
      <c r="N214" s="26" t="str">
        <f t="shared" si="17"/>
        <v>0</v>
      </c>
      <c r="O214" s="10">
        <f t="shared" si="19"/>
        <v>9.1920000000000019</v>
      </c>
      <c r="P214" s="52"/>
      <c r="Q214" s="52"/>
      <c r="R214" s="25"/>
      <c r="S214" s="53"/>
    </row>
    <row r="215" spans="2:19">
      <c r="B215" s="42">
        <v>212</v>
      </c>
      <c r="C215" s="45"/>
      <c r="D215" s="25"/>
      <c r="E215" s="25"/>
      <c r="F215" s="25"/>
      <c r="G215" s="122"/>
      <c r="H215" s="37"/>
      <c r="I215" s="37"/>
      <c r="J215" s="37">
        <f t="shared" si="15"/>
        <v>0</v>
      </c>
      <c r="K215" s="61" t="str">
        <f t="shared" si="16"/>
        <v>-</v>
      </c>
      <c r="L215" s="30"/>
      <c r="M215" s="7">
        <f t="shared" si="18"/>
        <v>24.979999999999997</v>
      </c>
      <c r="N215" s="26" t="str">
        <f t="shared" si="17"/>
        <v>0</v>
      </c>
      <c r="O215" s="10">
        <f t="shared" si="19"/>
        <v>9.1920000000000019</v>
      </c>
      <c r="P215" s="52"/>
      <c r="Q215" s="52"/>
      <c r="R215" s="25"/>
      <c r="S215" s="53"/>
    </row>
    <row r="216" spans="2:19">
      <c r="B216" s="42">
        <v>213</v>
      </c>
      <c r="C216" s="45"/>
      <c r="D216" s="25"/>
      <c r="E216" s="25"/>
      <c r="F216" s="25"/>
      <c r="G216" s="122"/>
      <c r="H216" s="37"/>
      <c r="I216" s="37"/>
      <c r="J216" s="37">
        <f t="shared" si="15"/>
        <v>0</v>
      </c>
      <c r="K216" s="61" t="str">
        <f t="shared" si="16"/>
        <v>-</v>
      </c>
      <c r="L216" s="30"/>
      <c r="M216" s="7">
        <f t="shared" si="18"/>
        <v>24.979999999999997</v>
      </c>
      <c r="N216" s="26" t="str">
        <f t="shared" si="17"/>
        <v>0</v>
      </c>
      <c r="O216" s="10">
        <f t="shared" si="19"/>
        <v>9.1920000000000019</v>
      </c>
      <c r="P216" s="52"/>
      <c r="Q216" s="52"/>
      <c r="R216" s="25"/>
      <c r="S216" s="53"/>
    </row>
    <row r="217" spans="2:19">
      <c r="B217" s="42">
        <v>214</v>
      </c>
      <c r="C217" s="45"/>
      <c r="D217" s="25"/>
      <c r="E217" s="25"/>
      <c r="F217" s="25"/>
      <c r="G217" s="122"/>
      <c r="H217" s="37"/>
      <c r="I217" s="37"/>
      <c r="J217" s="37">
        <f t="shared" si="15"/>
        <v>0</v>
      </c>
      <c r="K217" s="61" t="str">
        <f t="shared" si="16"/>
        <v>-</v>
      </c>
      <c r="L217" s="30"/>
      <c r="M217" s="7">
        <f t="shared" si="18"/>
        <v>24.979999999999997</v>
      </c>
      <c r="N217" s="26" t="str">
        <f t="shared" si="17"/>
        <v>0</v>
      </c>
      <c r="O217" s="10">
        <f t="shared" si="19"/>
        <v>9.1920000000000019</v>
      </c>
      <c r="P217" s="52"/>
      <c r="Q217" s="52"/>
      <c r="R217" s="25"/>
      <c r="S217" s="53"/>
    </row>
    <row r="218" spans="2:19">
      <c r="B218" s="42">
        <v>215</v>
      </c>
      <c r="C218" s="45"/>
      <c r="D218" s="25"/>
      <c r="E218" s="25"/>
      <c r="F218" s="25"/>
      <c r="G218" s="122"/>
      <c r="H218" s="37"/>
      <c r="I218" s="37"/>
      <c r="J218" s="37">
        <f t="shared" si="15"/>
        <v>0</v>
      </c>
      <c r="K218" s="61" t="str">
        <f t="shared" si="16"/>
        <v>-</v>
      </c>
      <c r="L218" s="30"/>
      <c r="M218" s="7">
        <f t="shared" si="18"/>
        <v>24.979999999999997</v>
      </c>
      <c r="N218" s="26" t="str">
        <f t="shared" si="17"/>
        <v>0</v>
      </c>
      <c r="O218" s="10">
        <f t="shared" si="19"/>
        <v>9.1920000000000019</v>
      </c>
      <c r="P218" s="52"/>
      <c r="Q218" s="52"/>
      <c r="R218" s="25"/>
      <c r="S218" s="53"/>
    </row>
    <row r="219" spans="2:19">
      <c r="B219" s="42">
        <v>216</v>
      </c>
      <c r="C219" s="45"/>
      <c r="D219" s="25"/>
      <c r="E219" s="25"/>
      <c r="F219" s="25"/>
      <c r="G219" s="122"/>
      <c r="H219" s="37"/>
      <c r="I219" s="37"/>
      <c r="J219" s="37">
        <f t="shared" si="15"/>
        <v>0</v>
      </c>
      <c r="K219" s="61" t="str">
        <f t="shared" si="16"/>
        <v>-</v>
      </c>
      <c r="L219" s="30"/>
      <c r="M219" s="7">
        <f t="shared" si="18"/>
        <v>24.979999999999997</v>
      </c>
      <c r="N219" s="26" t="str">
        <f t="shared" si="17"/>
        <v>0</v>
      </c>
      <c r="O219" s="10">
        <f t="shared" si="19"/>
        <v>9.1920000000000019</v>
      </c>
      <c r="P219" s="52"/>
      <c r="Q219" s="52"/>
      <c r="R219" s="25"/>
      <c r="S219" s="53"/>
    </row>
    <row r="220" spans="2:19">
      <c r="B220" s="42">
        <v>217</v>
      </c>
      <c r="C220" s="45"/>
      <c r="D220" s="25"/>
      <c r="E220" s="25"/>
      <c r="F220" s="25"/>
      <c r="G220" s="122"/>
      <c r="H220" s="37"/>
      <c r="I220" s="37"/>
      <c r="J220" s="37">
        <f t="shared" si="15"/>
        <v>0</v>
      </c>
      <c r="K220" s="61" t="str">
        <f t="shared" si="16"/>
        <v>-</v>
      </c>
      <c r="L220" s="30"/>
      <c r="M220" s="7">
        <f t="shared" si="18"/>
        <v>24.979999999999997</v>
      </c>
      <c r="N220" s="26" t="str">
        <f t="shared" si="17"/>
        <v>0</v>
      </c>
      <c r="O220" s="10">
        <f t="shared" si="19"/>
        <v>9.1920000000000019</v>
      </c>
      <c r="P220" s="52"/>
      <c r="Q220" s="52"/>
      <c r="R220" s="25"/>
      <c r="S220" s="53"/>
    </row>
    <row r="221" spans="2:19">
      <c r="B221" s="42">
        <v>218</v>
      </c>
      <c r="C221" s="45"/>
      <c r="D221" s="25"/>
      <c r="E221" s="25"/>
      <c r="F221" s="25"/>
      <c r="G221" s="122"/>
      <c r="H221" s="37"/>
      <c r="I221" s="37"/>
      <c r="J221" s="37">
        <f t="shared" si="15"/>
        <v>0</v>
      </c>
      <c r="K221" s="61" t="str">
        <f t="shared" si="16"/>
        <v>-</v>
      </c>
      <c r="L221" s="30"/>
      <c r="M221" s="7">
        <f t="shared" si="18"/>
        <v>24.979999999999997</v>
      </c>
      <c r="N221" s="26" t="str">
        <f t="shared" si="17"/>
        <v>0</v>
      </c>
      <c r="O221" s="10">
        <f t="shared" si="19"/>
        <v>9.1920000000000019</v>
      </c>
      <c r="P221" s="52"/>
      <c r="Q221" s="52"/>
      <c r="R221" s="25"/>
      <c r="S221" s="53"/>
    </row>
    <row r="222" spans="2:19">
      <c r="B222" s="42">
        <v>219</v>
      </c>
      <c r="C222" s="45"/>
      <c r="D222" s="25"/>
      <c r="E222" s="25"/>
      <c r="F222" s="25"/>
      <c r="G222" s="122"/>
      <c r="H222" s="37"/>
      <c r="I222" s="37"/>
      <c r="J222" s="37">
        <f t="shared" si="15"/>
        <v>0</v>
      </c>
      <c r="K222" s="61" t="str">
        <f t="shared" si="16"/>
        <v>-</v>
      </c>
      <c r="L222" s="30"/>
      <c r="M222" s="7">
        <f t="shared" si="18"/>
        <v>24.979999999999997</v>
      </c>
      <c r="N222" s="26" t="str">
        <f t="shared" si="17"/>
        <v>0</v>
      </c>
      <c r="O222" s="10">
        <f t="shared" si="19"/>
        <v>9.1920000000000019</v>
      </c>
      <c r="P222" s="52"/>
      <c r="Q222" s="52"/>
      <c r="R222" s="25"/>
      <c r="S222" s="53"/>
    </row>
    <row r="223" spans="2:19">
      <c r="B223" s="42">
        <v>220</v>
      </c>
      <c r="C223" s="45"/>
      <c r="D223" s="25"/>
      <c r="E223" s="25"/>
      <c r="F223" s="25"/>
      <c r="G223" s="122"/>
      <c r="H223" s="37"/>
      <c r="I223" s="37"/>
      <c r="J223" s="37">
        <f t="shared" si="15"/>
        <v>0</v>
      </c>
      <c r="K223" s="61" t="str">
        <f t="shared" si="16"/>
        <v>-</v>
      </c>
      <c r="L223" s="30"/>
      <c r="M223" s="7">
        <f t="shared" si="18"/>
        <v>24.979999999999997</v>
      </c>
      <c r="N223" s="26" t="str">
        <f t="shared" si="17"/>
        <v>0</v>
      </c>
      <c r="O223" s="10">
        <f t="shared" si="19"/>
        <v>9.1920000000000019</v>
      </c>
      <c r="P223" s="52"/>
      <c r="Q223" s="52"/>
      <c r="R223" s="25"/>
      <c r="S223" s="53"/>
    </row>
    <row r="224" spans="2:19">
      <c r="B224" s="42">
        <v>221</v>
      </c>
      <c r="C224" s="45"/>
      <c r="D224" s="25"/>
      <c r="E224" s="25"/>
      <c r="F224" s="25"/>
      <c r="G224" s="122"/>
      <c r="H224" s="37"/>
      <c r="I224" s="37"/>
      <c r="J224" s="37">
        <f t="shared" si="15"/>
        <v>0</v>
      </c>
      <c r="K224" s="61" t="str">
        <f t="shared" si="16"/>
        <v>-</v>
      </c>
      <c r="L224" s="30"/>
      <c r="M224" s="7">
        <f t="shared" si="18"/>
        <v>24.979999999999997</v>
      </c>
      <c r="N224" s="26" t="str">
        <f t="shared" si="17"/>
        <v>0</v>
      </c>
      <c r="O224" s="10">
        <f t="shared" si="19"/>
        <v>9.1920000000000019</v>
      </c>
      <c r="P224" s="52"/>
      <c r="Q224" s="52"/>
      <c r="R224" s="25"/>
      <c r="S224" s="53"/>
    </row>
    <row r="225" spans="2:19">
      <c r="B225" s="42">
        <v>222</v>
      </c>
      <c r="C225" s="45"/>
      <c r="D225" s="25"/>
      <c r="E225" s="25"/>
      <c r="F225" s="25"/>
      <c r="G225" s="122"/>
      <c r="H225" s="37"/>
      <c r="I225" s="37"/>
      <c r="J225" s="37">
        <f t="shared" si="15"/>
        <v>0</v>
      </c>
      <c r="K225" s="61" t="str">
        <f t="shared" si="16"/>
        <v>-</v>
      </c>
      <c r="L225" s="30"/>
      <c r="M225" s="7">
        <f t="shared" si="18"/>
        <v>24.979999999999997</v>
      </c>
      <c r="N225" s="26" t="str">
        <f t="shared" si="17"/>
        <v>0</v>
      </c>
      <c r="O225" s="10">
        <f t="shared" si="19"/>
        <v>9.1920000000000019</v>
      </c>
      <c r="P225" s="52"/>
      <c r="Q225" s="52"/>
      <c r="R225" s="25"/>
      <c r="S225" s="53"/>
    </row>
    <row r="226" spans="2:19">
      <c r="B226" s="42">
        <v>223</v>
      </c>
      <c r="C226" s="45"/>
      <c r="D226" s="25"/>
      <c r="E226" s="25"/>
      <c r="F226" s="25"/>
      <c r="G226" s="122"/>
      <c r="H226" s="37"/>
      <c r="I226" s="37"/>
      <c r="J226" s="37">
        <f t="shared" si="15"/>
        <v>0</v>
      </c>
      <c r="K226" s="61" t="str">
        <f t="shared" si="16"/>
        <v>-</v>
      </c>
      <c r="L226" s="30"/>
      <c r="M226" s="7">
        <f t="shared" si="18"/>
        <v>24.979999999999997</v>
      </c>
      <c r="N226" s="26" t="str">
        <f t="shared" si="17"/>
        <v>0</v>
      </c>
      <c r="O226" s="10">
        <f t="shared" si="19"/>
        <v>9.1920000000000019</v>
      </c>
      <c r="P226" s="52"/>
      <c r="Q226" s="52"/>
      <c r="R226" s="25"/>
      <c r="S226" s="53"/>
    </row>
    <row r="227" spans="2:19">
      <c r="B227" s="42">
        <v>224</v>
      </c>
      <c r="C227" s="45"/>
      <c r="D227" s="25"/>
      <c r="E227" s="25"/>
      <c r="F227" s="25"/>
      <c r="G227" s="122"/>
      <c r="H227" s="37"/>
      <c r="I227" s="37"/>
      <c r="J227" s="37">
        <f t="shared" si="15"/>
        <v>0</v>
      </c>
      <c r="K227" s="61" t="str">
        <f t="shared" si="16"/>
        <v>-</v>
      </c>
      <c r="L227" s="30"/>
      <c r="M227" s="7">
        <f t="shared" si="18"/>
        <v>24.979999999999997</v>
      </c>
      <c r="N227" s="26" t="str">
        <f t="shared" si="17"/>
        <v>0</v>
      </c>
      <c r="O227" s="10">
        <f t="shared" si="19"/>
        <v>9.1920000000000019</v>
      </c>
      <c r="P227" s="52"/>
      <c r="Q227" s="52"/>
      <c r="R227" s="25"/>
      <c r="S227" s="53"/>
    </row>
    <row r="228" spans="2:19">
      <c r="B228" s="42">
        <v>225</v>
      </c>
      <c r="C228" s="45"/>
      <c r="D228" s="25"/>
      <c r="E228" s="25"/>
      <c r="F228" s="25"/>
      <c r="G228" s="122"/>
      <c r="H228" s="37"/>
      <c r="I228" s="37"/>
      <c r="J228" s="37">
        <f t="shared" si="15"/>
        <v>0</v>
      </c>
      <c r="K228" s="61" t="str">
        <f t="shared" si="16"/>
        <v>-</v>
      </c>
      <c r="L228" s="30"/>
      <c r="M228" s="7">
        <f t="shared" si="18"/>
        <v>24.979999999999997</v>
      </c>
      <c r="N228" s="26" t="str">
        <f t="shared" si="17"/>
        <v>0</v>
      </c>
      <c r="O228" s="10">
        <f t="shared" si="19"/>
        <v>9.1920000000000019</v>
      </c>
      <c r="P228" s="52"/>
      <c r="Q228" s="52"/>
      <c r="R228" s="25"/>
      <c r="S228" s="53"/>
    </row>
    <row r="229" spans="2:19">
      <c r="B229" s="42">
        <v>226</v>
      </c>
      <c r="C229" s="45"/>
      <c r="D229" s="25"/>
      <c r="E229" s="25"/>
      <c r="F229" s="25"/>
      <c r="G229" s="122"/>
      <c r="H229" s="37"/>
      <c r="I229" s="37"/>
      <c r="J229" s="37">
        <f t="shared" si="15"/>
        <v>0</v>
      </c>
      <c r="K229" s="61" t="str">
        <f t="shared" si="16"/>
        <v>-</v>
      </c>
      <c r="L229" s="30"/>
      <c r="M229" s="7">
        <f t="shared" si="18"/>
        <v>24.979999999999997</v>
      </c>
      <c r="N229" s="26" t="str">
        <f t="shared" si="17"/>
        <v>0</v>
      </c>
      <c r="O229" s="10">
        <f t="shared" si="19"/>
        <v>9.1920000000000019</v>
      </c>
      <c r="P229" s="52"/>
      <c r="Q229" s="52"/>
      <c r="R229" s="25"/>
      <c r="S229" s="53"/>
    </row>
    <row r="230" spans="2:19">
      <c r="B230" s="42">
        <v>227</v>
      </c>
      <c r="C230" s="45"/>
      <c r="D230" s="25"/>
      <c r="E230" s="25"/>
      <c r="F230" s="25"/>
      <c r="G230" s="122"/>
      <c r="H230" s="37"/>
      <c r="I230" s="37"/>
      <c r="J230" s="37">
        <f t="shared" si="15"/>
        <v>0</v>
      </c>
      <c r="K230" s="61" t="str">
        <f t="shared" si="16"/>
        <v>-</v>
      </c>
      <c r="L230" s="30"/>
      <c r="M230" s="7">
        <f t="shared" si="18"/>
        <v>24.979999999999997</v>
      </c>
      <c r="N230" s="26" t="str">
        <f t="shared" si="17"/>
        <v>0</v>
      </c>
      <c r="O230" s="10">
        <f t="shared" si="19"/>
        <v>9.1920000000000019</v>
      </c>
      <c r="P230" s="52"/>
      <c r="Q230" s="52"/>
      <c r="R230" s="25"/>
      <c r="S230" s="53"/>
    </row>
    <row r="231" spans="2:19">
      <c r="B231" s="42">
        <v>228</v>
      </c>
      <c r="C231" s="45"/>
      <c r="D231" s="25"/>
      <c r="E231" s="25"/>
      <c r="F231" s="25"/>
      <c r="G231" s="122"/>
      <c r="H231" s="37"/>
      <c r="I231" s="37"/>
      <c r="J231" s="37">
        <f t="shared" si="15"/>
        <v>0</v>
      </c>
      <c r="K231" s="61" t="str">
        <f t="shared" si="16"/>
        <v>-</v>
      </c>
      <c r="L231" s="30"/>
      <c r="M231" s="7">
        <f t="shared" si="18"/>
        <v>24.979999999999997</v>
      </c>
      <c r="N231" s="26" t="str">
        <f t="shared" si="17"/>
        <v>0</v>
      </c>
      <c r="O231" s="10">
        <f t="shared" si="19"/>
        <v>9.1920000000000019</v>
      </c>
      <c r="P231" s="52"/>
      <c r="Q231" s="52"/>
      <c r="R231" s="25"/>
      <c r="S231" s="53"/>
    </row>
    <row r="232" spans="2:19">
      <c r="B232" s="42">
        <v>229</v>
      </c>
      <c r="C232" s="45"/>
      <c r="D232" s="25"/>
      <c r="E232" s="25"/>
      <c r="F232" s="25"/>
      <c r="G232" s="122"/>
      <c r="H232" s="37"/>
      <c r="I232" s="37"/>
      <c r="J232" s="37">
        <f t="shared" si="15"/>
        <v>0</v>
      </c>
      <c r="K232" s="61" t="str">
        <f t="shared" si="16"/>
        <v>-</v>
      </c>
      <c r="L232" s="30"/>
      <c r="M232" s="7">
        <f t="shared" si="18"/>
        <v>24.979999999999997</v>
      </c>
      <c r="N232" s="26" t="str">
        <f t="shared" si="17"/>
        <v>0</v>
      </c>
      <c r="O232" s="10">
        <f t="shared" si="19"/>
        <v>9.1920000000000019</v>
      </c>
      <c r="P232" s="52"/>
      <c r="Q232" s="52"/>
      <c r="R232" s="25"/>
      <c r="S232" s="53"/>
    </row>
    <row r="233" spans="2:19">
      <c r="B233" s="42">
        <v>230</v>
      </c>
      <c r="C233" s="45"/>
      <c r="D233" s="25"/>
      <c r="E233" s="25"/>
      <c r="F233" s="25"/>
      <c r="G233" s="122"/>
      <c r="H233" s="37"/>
      <c r="I233" s="37"/>
      <c r="J233" s="37">
        <f t="shared" si="15"/>
        <v>0</v>
      </c>
      <c r="K233" s="61" t="str">
        <f t="shared" si="16"/>
        <v>-</v>
      </c>
      <c r="L233" s="30"/>
      <c r="M233" s="7">
        <f t="shared" si="18"/>
        <v>24.979999999999997</v>
      </c>
      <c r="N233" s="26" t="str">
        <f t="shared" si="17"/>
        <v>0</v>
      </c>
      <c r="O233" s="10">
        <f t="shared" si="19"/>
        <v>9.1920000000000019</v>
      </c>
      <c r="P233" s="52"/>
      <c r="Q233" s="52"/>
      <c r="R233" s="25"/>
      <c r="S233" s="53"/>
    </row>
    <row r="234" spans="2:19">
      <c r="B234" s="42">
        <v>231</v>
      </c>
      <c r="C234" s="45"/>
      <c r="D234" s="25"/>
      <c r="E234" s="25"/>
      <c r="F234" s="25"/>
      <c r="G234" s="122"/>
      <c r="H234" s="37"/>
      <c r="I234" s="37"/>
      <c r="J234" s="37">
        <f t="shared" si="15"/>
        <v>0</v>
      </c>
      <c r="K234" s="61" t="str">
        <f t="shared" si="16"/>
        <v>-</v>
      </c>
      <c r="L234" s="30"/>
      <c r="M234" s="7">
        <f t="shared" si="18"/>
        <v>24.979999999999997</v>
      </c>
      <c r="N234" s="26" t="str">
        <f t="shared" si="17"/>
        <v>0</v>
      </c>
      <c r="O234" s="10">
        <f t="shared" si="19"/>
        <v>9.1920000000000019</v>
      </c>
      <c r="P234" s="52"/>
      <c r="Q234" s="52"/>
      <c r="R234" s="25"/>
      <c r="S234" s="53"/>
    </row>
    <row r="235" spans="2:19">
      <c r="B235" s="42">
        <v>232</v>
      </c>
      <c r="C235" s="45"/>
      <c r="D235" s="25"/>
      <c r="E235" s="25"/>
      <c r="F235" s="25"/>
      <c r="G235" s="122"/>
      <c r="H235" s="37"/>
      <c r="I235" s="37"/>
      <c r="J235" s="37">
        <f t="shared" si="15"/>
        <v>0</v>
      </c>
      <c r="K235" s="61" t="str">
        <f t="shared" si="16"/>
        <v>-</v>
      </c>
      <c r="L235" s="30"/>
      <c r="M235" s="7">
        <f t="shared" si="18"/>
        <v>24.979999999999997</v>
      </c>
      <c r="N235" s="26" t="str">
        <f t="shared" si="17"/>
        <v>0</v>
      </c>
      <c r="O235" s="10">
        <f t="shared" si="19"/>
        <v>9.1920000000000019</v>
      </c>
      <c r="P235" s="52"/>
      <c r="Q235" s="52"/>
      <c r="R235" s="25"/>
      <c r="S235" s="53"/>
    </row>
    <row r="236" spans="2:19">
      <c r="B236" s="42">
        <v>233</v>
      </c>
      <c r="C236" s="45"/>
      <c r="D236" s="25"/>
      <c r="E236" s="25"/>
      <c r="F236" s="25"/>
      <c r="G236" s="122"/>
      <c r="H236" s="37"/>
      <c r="I236" s="37"/>
      <c r="J236" s="37">
        <f t="shared" si="15"/>
        <v>0</v>
      </c>
      <c r="K236" s="61" t="str">
        <f t="shared" si="16"/>
        <v>-</v>
      </c>
      <c r="L236" s="30"/>
      <c r="M236" s="7">
        <f t="shared" si="18"/>
        <v>24.979999999999997</v>
      </c>
      <c r="N236" s="26" t="str">
        <f t="shared" si="17"/>
        <v>0</v>
      </c>
      <c r="O236" s="10">
        <f t="shared" si="19"/>
        <v>9.1920000000000019</v>
      </c>
      <c r="P236" s="52"/>
      <c r="Q236" s="52"/>
      <c r="R236" s="25"/>
      <c r="S236" s="53"/>
    </row>
    <row r="237" spans="2:19">
      <c r="B237" s="42">
        <v>234</v>
      </c>
      <c r="C237" s="45"/>
      <c r="D237" s="25"/>
      <c r="E237" s="25"/>
      <c r="F237" s="25"/>
      <c r="G237" s="122"/>
      <c r="H237" s="37"/>
      <c r="I237" s="37"/>
      <c r="J237" s="37">
        <f t="shared" si="15"/>
        <v>0</v>
      </c>
      <c r="K237" s="61" t="str">
        <f t="shared" si="16"/>
        <v>-</v>
      </c>
      <c r="L237" s="30"/>
      <c r="M237" s="7">
        <f t="shared" si="18"/>
        <v>24.979999999999997</v>
      </c>
      <c r="N237" s="26" t="str">
        <f t="shared" si="17"/>
        <v>0</v>
      </c>
      <c r="O237" s="10">
        <f t="shared" si="19"/>
        <v>9.1920000000000019</v>
      </c>
      <c r="P237" s="52"/>
      <c r="Q237" s="52"/>
      <c r="R237" s="25"/>
      <c r="S237" s="53"/>
    </row>
    <row r="238" spans="2:19">
      <c r="B238" s="42">
        <v>235</v>
      </c>
      <c r="C238" s="45"/>
      <c r="D238" s="25"/>
      <c r="E238" s="25"/>
      <c r="F238" s="25"/>
      <c r="G238" s="122"/>
      <c r="H238" s="37"/>
      <c r="I238" s="37"/>
      <c r="J238" s="37">
        <f t="shared" si="15"/>
        <v>0</v>
      </c>
      <c r="K238" s="61" t="str">
        <f t="shared" si="16"/>
        <v>-</v>
      </c>
      <c r="L238" s="30"/>
      <c r="M238" s="7">
        <f t="shared" si="18"/>
        <v>24.979999999999997</v>
      </c>
      <c r="N238" s="26" t="str">
        <f t="shared" si="17"/>
        <v>0</v>
      </c>
      <c r="O238" s="10">
        <f t="shared" si="19"/>
        <v>9.1920000000000019</v>
      </c>
      <c r="P238" s="52"/>
      <c r="Q238" s="52"/>
      <c r="R238" s="25"/>
      <c r="S238" s="53"/>
    </row>
    <row r="239" spans="2:19">
      <c r="B239" s="42">
        <v>236</v>
      </c>
      <c r="C239" s="45"/>
      <c r="D239" s="25"/>
      <c r="E239" s="25"/>
      <c r="F239" s="25"/>
      <c r="G239" s="122"/>
      <c r="H239" s="37"/>
      <c r="I239" s="37"/>
      <c r="J239" s="37">
        <f t="shared" si="15"/>
        <v>0</v>
      </c>
      <c r="K239" s="61" t="str">
        <f t="shared" si="16"/>
        <v>-</v>
      </c>
      <c r="L239" s="30"/>
      <c r="M239" s="7">
        <f t="shared" si="18"/>
        <v>24.979999999999997</v>
      </c>
      <c r="N239" s="26" t="str">
        <f t="shared" si="17"/>
        <v>0</v>
      </c>
      <c r="O239" s="10">
        <f t="shared" si="19"/>
        <v>9.1920000000000019</v>
      </c>
      <c r="P239" s="52"/>
      <c r="Q239" s="52"/>
      <c r="R239" s="25"/>
      <c r="S239" s="53"/>
    </row>
    <row r="240" spans="2:19">
      <c r="B240" s="42">
        <v>237</v>
      </c>
      <c r="C240" s="45"/>
      <c r="D240" s="25"/>
      <c r="E240" s="25"/>
      <c r="F240" s="25"/>
      <c r="G240" s="122"/>
      <c r="H240" s="37"/>
      <c r="I240" s="37"/>
      <c r="J240" s="37">
        <f t="shared" si="15"/>
        <v>0</v>
      </c>
      <c r="K240" s="61" t="str">
        <f t="shared" si="16"/>
        <v>-</v>
      </c>
      <c r="L240" s="30"/>
      <c r="M240" s="7">
        <f t="shared" si="18"/>
        <v>24.979999999999997</v>
      </c>
      <c r="N240" s="26" t="str">
        <f t="shared" si="17"/>
        <v>0</v>
      </c>
      <c r="O240" s="10">
        <f t="shared" si="19"/>
        <v>9.1920000000000019</v>
      </c>
      <c r="P240" s="52"/>
      <c r="Q240" s="52"/>
      <c r="R240" s="25"/>
      <c r="S240" s="53"/>
    </row>
    <row r="241" spans="2:19">
      <c r="B241" s="42">
        <v>238</v>
      </c>
      <c r="C241" s="45"/>
      <c r="D241" s="25"/>
      <c r="E241" s="25"/>
      <c r="F241" s="25"/>
      <c r="G241" s="122"/>
      <c r="H241" s="37"/>
      <c r="I241" s="37"/>
      <c r="J241" s="37">
        <f t="shared" si="15"/>
        <v>0</v>
      </c>
      <c r="K241" s="61" t="str">
        <f t="shared" si="16"/>
        <v>-</v>
      </c>
      <c r="L241" s="30"/>
      <c r="M241" s="7">
        <f t="shared" si="18"/>
        <v>24.979999999999997</v>
      </c>
      <c r="N241" s="26" t="str">
        <f t="shared" si="17"/>
        <v>0</v>
      </c>
      <c r="O241" s="10">
        <f t="shared" si="19"/>
        <v>9.1920000000000019</v>
      </c>
      <c r="P241" s="52"/>
      <c r="Q241" s="52"/>
      <c r="R241" s="25"/>
      <c r="S241" s="53"/>
    </row>
    <row r="242" spans="2:19">
      <c r="B242" s="42">
        <v>239</v>
      </c>
      <c r="C242" s="45"/>
      <c r="D242" s="25"/>
      <c r="E242" s="25"/>
      <c r="F242" s="25"/>
      <c r="G242" s="122"/>
      <c r="H242" s="37"/>
      <c r="I242" s="37"/>
      <c r="J242" s="37">
        <f t="shared" si="15"/>
        <v>0</v>
      </c>
      <c r="K242" s="61" t="str">
        <f t="shared" si="16"/>
        <v>-</v>
      </c>
      <c r="L242" s="30"/>
      <c r="M242" s="7">
        <f t="shared" si="18"/>
        <v>24.979999999999997</v>
      </c>
      <c r="N242" s="26" t="str">
        <f t="shared" si="17"/>
        <v>0</v>
      </c>
      <c r="O242" s="10">
        <f t="shared" si="19"/>
        <v>9.1920000000000019</v>
      </c>
      <c r="P242" s="52"/>
      <c r="Q242" s="52"/>
      <c r="R242" s="25"/>
      <c r="S242" s="53"/>
    </row>
    <row r="243" spans="2:19">
      <c r="B243" s="42">
        <v>240</v>
      </c>
      <c r="C243" s="45"/>
      <c r="D243" s="25"/>
      <c r="E243" s="25"/>
      <c r="F243" s="25"/>
      <c r="G243" s="122"/>
      <c r="H243" s="37"/>
      <c r="I243" s="37"/>
      <c r="J243" s="37">
        <f t="shared" si="15"/>
        <v>0</v>
      </c>
      <c r="K243" s="61" t="str">
        <f t="shared" si="16"/>
        <v>-</v>
      </c>
      <c r="L243" s="30"/>
      <c r="M243" s="7">
        <f t="shared" si="18"/>
        <v>24.979999999999997</v>
      </c>
      <c r="N243" s="26" t="str">
        <f t="shared" si="17"/>
        <v>0</v>
      </c>
      <c r="O243" s="10">
        <f t="shared" si="19"/>
        <v>9.1920000000000019</v>
      </c>
      <c r="P243" s="52"/>
      <c r="Q243" s="52"/>
      <c r="R243" s="25"/>
      <c r="S243" s="53"/>
    </row>
    <row r="244" spans="2:19">
      <c r="B244" s="42">
        <v>241</v>
      </c>
      <c r="C244" s="45"/>
      <c r="D244" s="25"/>
      <c r="E244" s="25"/>
      <c r="F244" s="25"/>
      <c r="G244" s="122"/>
      <c r="H244" s="37"/>
      <c r="I244" s="37"/>
      <c r="J244" s="37">
        <f t="shared" si="15"/>
        <v>0</v>
      </c>
      <c r="K244" s="61" t="str">
        <f t="shared" si="16"/>
        <v>-</v>
      </c>
      <c r="L244" s="30"/>
      <c r="M244" s="7">
        <f t="shared" si="18"/>
        <v>24.979999999999997</v>
      </c>
      <c r="N244" s="26" t="str">
        <f t="shared" si="17"/>
        <v>0</v>
      </c>
      <c r="O244" s="10">
        <f t="shared" si="19"/>
        <v>9.1920000000000019</v>
      </c>
      <c r="P244" s="52"/>
      <c r="Q244" s="52"/>
      <c r="R244" s="25"/>
      <c r="S244" s="53"/>
    </row>
    <row r="245" spans="2:19">
      <c r="B245" s="42">
        <v>242</v>
      </c>
      <c r="C245" s="45"/>
      <c r="D245" s="25"/>
      <c r="E245" s="25"/>
      <c r="F245" s="25"/>
      <c r="G245" s="122"/>
      <c r="H245" s="37"/>
      <c r="I245" s="37"/>
      <c r="J245" s="37">
        <f t="shared" si="15"/>
        <v>0</v>
      </c>
      <c r="K245" s="61" t="str">
        <f t="shared" si="16"/>
        <v>-</v>
      </c>
      <c r="L245" s="30"/>
      <c r="M245" s="7">
        <f t="shared" si="18"/>
        <v>24.979999999999997</v>
      </c>
      <c r="N245" s="26" t="str">
        <f t="shared" si="17"/>
        <v>0</v>
      </c>
      <c r="O245" s="10">
        <f t="shared" si="19"/>
        <v>9.1920000000000019</v>
      </c>
      <c r="P245" s="52"/>
      <c r="Q245" s="52"/>
      <c r="R245" s="25"/>
      <c r="S245" s="53"/>
    </row>
    <row r="246" spans="2:19">
      <c r="B246" s="42">
        <v>243</v>
      </c>
      <c r="C246" s="45"/>
      <c r="D246" s="25"/>
      <c r="E246" s="25"/>
      <c r="F246" s="25"/>
      <c r="G246" s="122"/>
      <c r="H246" s="37"/>
      <c r="I246" s="37"/>
      <c r="J246" s="37">
        <f t="shared" si="15"/>
        <v>0</v>
      </c>
      <c r="K246" s="61" t="str">
        <f t="shared" si="16"/>
        <v>-</v>
      </c>
      <c r="L246" s="30"/>
      <c r="M246" s="7">
        <f t="shared" si="18"/>
        <v>24.979999999999997</v>
      </c>
      <c r="N246" s="26" t="str">
        <f t="shared" si="17"/>
        <v>0</v>
      </c>
      <c r="O246" s="10">
        <f t="shared" si="19"/>
        <v>9.1920000000000019</v>
      </c>
      <c r="P246" s="52"/>
      <c r="Q246" s="52"/>
      <c r="R246" s="25"/>
      <c r="S246" s="53"/>
    </row>
    <row r="247" spans="2:19">
      <c r="B247" s="42">
        <v>244</v>
      </c>
      <c r="C247" s="45"/>
      <c r="D247" s="25"/>
      <c r="E247" s="25"/>
      <c r="F247" s="25"/>
      <c r="G247" s="122"/>
      <c r="H247" s="37"/>
      <c r="I247" s="37"/>
      <c r="J247" s="37">
        <f t="shared" si="15"/>
        <v>0</v>
      </c>
      <c r="K247" s="61" t="str">
        <f t="shared" si="16"/>
        <v>-</v>
      </c>
      <c r="L247" s="30"/>
      <c r="M247" s="7">
        <f t="shared" si="18"/>
        <v>24.979999999999997</v>
      </c>
      <c r="N247" s="26" t="str">
        <f t="shared" si="17"/>
        <v>0</v>
      </c>
      <c r="O247" s="10">
        <f t="shared" si="19"/>
        <v>9.1920000000000019</v>
      </c>
      <c r="P247" s="52"/>
      <c r="Q247" s="52"/>
      <c r="R247" s="25"/>
      <c r="S247" s="53"/>
    </row>
    <row r="248" spans="2:19">
      <c r="B248" s="42">
        <v>245</v>
      </c>
      <c r="C248" s="45"/>
      <c r="D248" s="25"/>
      <c r="E248" s="25"/>
      <c r="F248" s="25"/>
      <c r="G248" s="122"/>
      <c r="H248" s="37"/>
      <c r="I248" s="37"/>
      <c r="J248" s="37">
        <f t="shared" si="15"/>
        <v>0</v>
      </c>
      <c r="K248" s="61" t="str">
        <f t="shared" si="16"/>
        <v>-</v>
      </c>
      <c r="L248" s="30"/>
      <c r="M248" s="7">
        <f t="shared" si="18"/>
        <v>24.979999999999997</v>
      </c>
      <c r="N248" s="26" t="str">
        <f t="shared" si="17"/>
        <v>0</v>
      </c>
      <c r="O248" s="10">
        <f t="shared" si="19"/>
        <v>9.1920000000000019</v>
      </c>
      <c r="P248" s="52"/>
      <c r="Q248" s="52"/>
      <c r="R248" s="25"/>
      <c r="S248" s="53"/>
    </row>
    <row r="249" spans="2:19">
      <c r="B249" s="42">
        <v>246</v>
      </c>
      <c r="C249" s="45"/>
      <c r="D249" s="25"/>
      <c r="E249" s="25"/>
      <c r="F249" s="25"/>
      <c r="G249" s="122"/>
      <c r="H249" s="37"/>
      <c r="I249" s="37"/>
      <c r="J249" s="37">
        <f t="shared" si="15"/>
        <v>0</v>
      </c>
      <c r="K249" s="61" t="str">
        <f t="shared" si="16"/>
        <v>-</v>
      </c>
      <c r="L249" s="30"/>
      <c r="M249" s="7">
        <f t="shared" si="18"/>
        <v>24.979999999999997</v>
      </c>
      <c r="N249" s="26" t="str">
        <f t="shared" si="17"/>
        <v>0</v>
      </c>
      <c r="O249" s="10">
        <f t="shared" si="19"/>
        <v>9.1920000000000019</v>
      </c>
      <c r="P249" s="52"/>
      <c r="Q249" s="52"/>
      <c r="R249" s="25"/>
      <c r="S249" s="53"/>
    </row>
    <row r="250" spans="2:19">
      <c r="B250" s="42">
        <v>247</v>
      </c>
      <c r="C250" s="45"/>
      <c r="D250" s="25"/>
      <c r="E250" s="25"/>
      <c r="F250" s="25"/>
      <c r="G250" s="122"/>
      <c r="H250" s="37"/>
      <c r="I250" s="37"/>
      <c r="J250" s="37">
        <f t="shared" si="15"/>
        <v>0</v>
      </c>
      <c r="K250" s="61" t="str">
        <f t="shared" si="16"/>
        <v>-</v>
      </c>
      <c r="L250" s="30"/>
      <c r="M250" s="7">
        <f t="shared" si="18"/>
        <v>24.979999999999997</v>
      </c>
      <c r="N250" s="26" t="str">
        <f t="shared" si="17"/>
        <v>0</v>
      </c>
      <c r="O250" s="10">
        <f t="shared" si="19"/>
        <v>9.1920000000000019</v>
      </c>
      <c r="P250" s="52"/>
      <c r="Q250" s="52"/>
      <c r="R250" s="25"/>
      <c r="S250" s="53"/>
    </row>
    <row r="251" spans="2:19">
      <c r="B251" s="42">
        <v>248</v>
      </c>
      <c r="C251" s="45"/>
      <c r="D251" s="25"/>
      <c r="E251" s="25"/>
      <c r="F251" s="25"/>
      <c r="G251" s="122"/>
      <c r="H251" s="37"/>
      <c r="I251" s="37"/>
      <c r="J251" s="37">
        <f t="shared" si="15"/>
        <v>0</v>
      </c>
      <c r="K251" s="61" t="str">
        <f t="shared" si="16"/>
        <v>-</v>
      </c>
      <c r="L251" s="30"/>
      <c r="M251" s="7">
        <f t="shared" si="18"/>
        <v>24.979999999999997</v>
      </c>
      <c r="N251" s="26" t="str">
        <f t="shared" si="17"/>
        <v>0</v>
      </c>
      <c r="O251" s="10">
        <f t="shared" si="19"/>
        <v>9.1920000000000019</v>
      </c>
      <c r="P251" s="52"/>
      <c r="Q251" s="52"/>
      <c r="R251" s="25"/>
      <c r="S251" s="53"/>
    </row>
    <row r="252" spans="2:19">
      <c r="B252" s="42">
        <v>249</v>
      </c>
      <c r="C252" s="45"/>
      <c r="D252" s="25"/>
      <c r="E252" s="25"/>
      <c r="F252" s="25"/>
      <c r="G252" s="122"/>
      <c r="H252" s="37"/>
      <c r="I252" s="37"/>
      <c r="J252" s="37">
        <f t="shared" si="15"/>
        <v>0</v>
      </c>
      <c r="K252" s="61" t="str">
        <f t="shared" si="16"/>
        <v>-</v>
      </c>
      <c r="L252" s="30"/>
      <c r="M252" s="7">
        <f t="shared" si="18"/>
        <v>24.979999999999997</v>
      </c>
      <c r="N252" s="26" t="str">
        <f t="shared" si="17"/>
        <v>0</v>
      </c>
      <c r="O252" s="10">
        <f t="shared" si="19"/>
        <v>9.1920000000000019</v>
      </c>
      <c r="P252" s="52"/>
      <c r="Q252" s="52"/>
      <c r="R252" s="25"/>
      <c r="S252" s="53"/>
    </row>
    <row r="253" spans="2:19">
      <c r="B253" s="42">
        <v>250</v>
      </c>
      <c r="C253" s="45"/>
      <c r="D253" s="25"/>
      <c r="E253" s="25"/>
      <c r="F253" s="25"/>
      <c r="G253" s="122"/>
      <c r="H253" s="37"/>
      <c r="I253" s="37"/>
      <c r="J253" s="37">
        <f t="shared" si="15"/>
        <v>0</v>
      </c>
      <c r="K253" s="61" t="str">
        <f t="shared" si="16"/>
        <v>-</v>
      </c>
      <c r="L253" s="30"/>
      <c r="M253" s="7">
        <f t="shared" si="18"/>
        <v>24.979999999999997</v>
      </c>
      <c r="N253" s="26" t="str">
        <f t="shared" si="17"/>
        <v>0</v>
      </c>
      <c r="O253" s="10">
        <f t="shared" si="19"/>
        <v>9.1920000000000019</v>
      </c>
      <c r="P253" s="52"/>
      <c r="Q253" s="52"/>
      <c r="R253" s="25"/>
      <c r="S253" s="53"/>
    </row>
    <row r="254" spans="2:19">
      <c r="B254" s="42">
        <v>251</v>
      </c>
      <c r="C254" s="45"/>
      <c r="D254" s="25"/>
      <c r="E254" s="25"/>
      <c r="F254" s="25"/>
      <c r="G254" s="122"/>
      <c r="H254" s="37"/>
      <c r="I254" s="37"/>
      <c r="J254" s="37">
        <f t="shared" si="15"/>
        <v>0</v>
      </c>
      <c r="K254" s="61" t="str">
        <f t="shared" si="16"/>
        <v>-</v>
      </c>
      <c r="L254" s="30"/>
      <c r="M254" s="7">
        <f t="shared" si="18"/>
        <v>24.979999999999997</v>
      </c>
      <c r="N254" s="26" t="str">
        <f t="shared" si="17"/>
        <v>0</v>
      </c>
      <c r="O254" s="10">
        <f t="shared" si="19"/>
        <v>9.1920000000000019</v>
      </c>
      <c r="P254" s="52"/>
      <c r="Q254" s="52"/>
      <c r="R254" s="25"/>
      <c r="S254" s="53"/>
    </row>
    <row r="255" spans="2:19">
      <c r="B255" s="42">
        <v>252</v>
      </c>
      <c r="C255" s="45"/>
      <c r="D255" s="25"/>
      <c r="E255" s="25"/>
      <c r="F255" s="25"/>
      <c r="G255" s="122"/>
      <c r="H255" s="37"/>
      <c r="I255" s="37"/>
      <c r="J255" s="37">
        <f t="shared" si="15"/>
        <v>0</v>
      </c>
      <c r="K255" s="61" t="str">
        <f t="shared" si="16"/>
        <v>-</v>
      </c>
      <c r="L255" s="30"/>
      <c r="M255" s="7">
        <f t="shared" si="18"/>
        <v>24.979999999999997</v>
      </c>
      <c r="N255" s="26" t="str">
        <f t="shared" si="17"/>
        <v>0</v>
      </c>
      <c r="O255" s="10">
        <f t="shared" si="19"/>
        <v>9.1920000000000019</v>
      </c>
      <c r="P255" s="52"/>
      <c r="Q255" s="52"/>
      <c r="R255" s="25"/>
      <c r="S255" s="53"/>
    </row>
    <row r="256" spans="2:19">
      <c r="B256" s="42">
        <v>253</v>
      </c>
      <c r="C256" s="45"/>
      <c r="D256" s="25"/>
      <c r="E256" s="25"/>
      <c r="F256" s="25"/>
      <c r="G256" s="122"/>
      <c r="H256" s="37"/>
      <c r="I256" s="37"/>
      <c r="J256" s="37">
        <f t="shared" si="15"/>
        <v>0</v>
      </c>
      <c r="K256" s="61" t="str">
        <f t="shared" si="16"/>
        <v>-</v>
      </c>
      <c r="L256" s="30"/>
      <c r="M256" s="7">
        <f t="shared" si="18"/>
        <v>24.979999999999997</v>
      </c>
      <c r="N256" s="26" t="str">
        <f t="shared" si="17"/>
        <v>0</v>
      </c>
      <c r="O256" s="10">
        <f t="shared" si="19"/>
        <v>9.1920000000000019</v>
      </c>
      <c r="P256" s="52"/>
      <c r="Q256" s="52"/>
      <c r="R256" s="25"/>
      <c r="S256" s="53"/>
    </row>
    <row r="257" spans="2:19">
      <c r="B257" s="42">
        <v>254</v>
      </c>
      <c r="C257" s="45"/>
      <c r="D257" s="25"/>
      <c r="E257" s="25"/>
      <c r="F257" s="25"/>
      <c r="G257" s="122"/>
      <c r="H257" s="37"/>
      <c r="I257" s="37"/>
      <c r="J257" s="37">
        <f t="shared" si="15"/>
        <v>0</v>
      </c>
      <c r="K257" s="61" t="str">
        <f t="shared" si="16"/>
        <v>-</v>
      </c>
      <c r="L257" s="30"/>
      <c r="M257" s="7">
        <f t="shared" si="18"/>
        <v>24.979999999999997</v>
      </c>
      <c r="N257" s="26" t="str">
        <f t="shared" si="17"/>
        <v>0</v>
      </c>
      <c r="O257" s="10">
        <f t="shared" si="19"/>
        <v>9.1920000000000019</v>
      </c>
      <c r="P257" s="52"/>
      <c r="Q257" s="52"/>
      <c r="R257" s="25"/>
      <c r="S257" s="53"/>
    </row>
    <row r="258" spans="2:19">
      <c r="B258" s="42">
        <v>255</v>
      </c>
      <c r="C258" s="45"/>
      <c r="D258" s="25"/>
      <c r="E258" s="25"/>
      <c r="F258" s="25"/>
      <c r="G258" s="122"/>
      <c r="H258" s="37"/>
      <c r="I258" s="37"/>
      <c r="J258" s="37">
        <f t="shared" si="15"/>
        <v>0</v>
      </c>
      <c r="K258" s="61" t="str">
        <f t="shared" si="16"/>
        <v>-</v>
      </c>
      <c r="L258" s="30"/>
      <c r="M258" s="7">
        <f t="shared" si="18"/>
        <v>24.979999999999997</v>
      </c>
      <c r="N258" s="26" t="str">
        <f t="shared" si="17"/>
        <v>0</v>
      </c>
      <c r="O258" s="10">
        <f t="shared" si="19"/>
        <v>9.1920000000000019</v>
      </c>
      <c r="P258" s="52"/>
      <c r="Q258" s="52"/>
      <c r="R258" s="25"/>
      <c r="S258" s="53"/>
    </row>
    <row r="259" spans="2:19">
      <c r="B259" s="42">
        <v>256</v>
      </c>
      <c r="C259" s="45"/>
      <c r="D259" s="25"/>
      <c r="E259" s="25"/>
      <c r="F259" s="25"/>
      <c r="G259" s="122"/>
      <c r="H259" s="37"/>
      <c r="I259" s="37"/>
      <c r="J259" s="37">
        <f t="shared" si="15"/>
        <v>0</v>
      </c>
      <c r="K259" s="61" t="str">
        <f t="shared" si="16"/>
        <v>-</v>
      </c>
      <c r="L259" s="30"/>
      <c r="M259" s="7">
        <f t="shared" si="18"/>
        <v>24.979999999999997</v>
      </c>
      <c r="N259" s="26" t="str">
        <f t="shared" si="17"/>
        <v>0</v>
      </c>
      <c r="O259" s="10">
        <f t="shared" si="19"/>
        <v>9.1920000000000019</v>
      </c>
      <c r="P259" s="52"/>
      <c r="Q259" s="52"/>
      <c r="R259" s="25"/>
      <c r="S259" s="53"/>
    </row>
    <row r="260" spans="2:19">
      <c r="B260" s="42">
        <v>257</v>
      </c>
      <c r="C260" s="45"/>
      <c r="D260" s="25"/>
      <c r="E260" s="25"/>
      <c r="F260" s="25"/>
      <c r="G260" s="122"/>
      <c r="H260" s="37"/>
      <c r="I260" s="37"/>
      <c r="J260" s="37">
        <f t="shared" ref="J260:J323" si="20">IFERROR(((H260-1)*I260),"-")</f>
        <v>0</v>
      </c>
      <c r="K260" s="61" t="str">
        <f t="shared" ref="K260:K323" si="21">IFERROR(((J260/G260)*100),"-")</f>
        <v>-</v>
      </c>
      <c r="L260" s="30"/>
      <c r="M260" s="7">
        <f t="shared" si="18"/>
        <v>24.979999999999997</v>
      </c>
      <c r="N260" s="26" t="str">
        <f t="shared" si="17"/>
        <v>0</v>
      </c>
      <c r="O260" s="10">
        <f t="shared" si="19"/>
        <v>9.1920000000000019</v>
      </c>
      <c r="P260" s="52"/>
      <c r="Q260" s="52"/>
      <c r="R260" s="25"/>
      <c r="S260" s="53"/>
    </row>
    <row r="261" spans="2:19">
      <c r="B261" s="42">
        <v>258</v>
      </c>
      <c r="C261" s="45"/>
      <c r="D261" s="25"/>
      <c r="E261" s="25"/>
      <c r="F261" s="25"/>
      <c r="G261" s="122"/>
      <c r="H261" s="37"/>
      <c r="I261" s="37"/>
      <c r="J261" s="37">
        <f t="shared" si="20"/>
        <v>0</v>
      </c>
      <c r="K261" s="61" t="str">
        <f t="shared" si="21"/>
        <v>-</v>
      </c>
      <c r="L261" s="30"/>
      <c r="M261" s="7">
        <f t="shared" si="18"/>
        <v>24.979999999999997</v>
      </c>
      <c r="N261" s="26" t="str">
        <f t="shared" ref="N261:N324" si="22">IFERROR(((L261/G261)*100),"0")</f>
        <v>0</v>
      </c>
      <c r="O261" s="10">
        <f t="shared" si="19"/>
        <v>9.1920000000000019</v>
      </c>
      <c r="P261" s="52"/>
      <c r="Q261" s="52"/>
      <c r="R261" s="25"/>
      <c r="S261" s="53"/>
    </row>
    <row r="262" spans="2:19">
      <c r="B262" s="42">
        <v>259</v>
      </c>
      <c r="C262" s="45"/>
      <c r="D262" s="25"/>
      <c r="E262" s="25"/>
      <c r="F262" s="25"/>
      <c r="G262" s="122"/>
      <c r="H262" s="37"/>
      <c r="I262" s="37"/>
      <c r="J262" s="37">
        <f t="shared" si="20"/>
        <v>0</v>
      </c>
      <c r="K262" s="61" t="str">
        <f t="shared" si="21"/>
        <v>-</v>
      </c>
      <c r="L262" s="30"/>
      <c r="M262" s="7">
        <f t="shared" si="18"/>
        <v>24.979999999999997</v>
      </c>
      <c r="N262" s="26" t="str">
        <f t="shared" si="22"/>
        <v>0</v>
      </c>
      <c r="O262" s="10">
        <f t="shared" si="19"/>
        <v>9.1920000000000019</v>
      </c>
      <c r="P262" s="52"/>
      <c r="Q262" s="52"/>
      <c r="R262" s="25"/>
      <c r="S262" s="53"/>
    </row>
    <row r="263" spans="2:19">
      <c r="B263" s="42">
        <v>260</v>
      </c>
      <c r="C263" s="45"/>
      <c r="D263" s="25"/>
      <c r="E263" s="25"/>
      <c r="F263" s="25"/>
      <c r="G263" s="122"/>
      <c r="H263" s="37"/>
      <c r="I263" s="37"/>
      <c r="J263" s="37">
        <f t="shared" si="20"/>
        <v>0</v>
      </c>
      <c r="K263" s="61" t="str">
        <f t="shared" si="21"/>
        <v>-</v>
      </c>
      <c r="L263" s="30"/>
      <c r="M263" s="7">
        <f t="shared" ref="M263:M326" si="23">L263+M262</f>
        <v>24.979999999999997</v>
      </c>
      <c r="N263" s="26" t="str">
        <f t="shared" si="22"/>
        <v>0</v>
      </c>
      <c r="O263" s="10">
        <f t="shared" ref="O263:O326" si="24">N263+O262</f>
        <v>9.1920000000000019</v>
      </c>
      <c r="P263" s="52"/>
      <c r="Q263" s="52"/>
      <c r="R263" s="25"/>
      <c r="S263" s="53"/>
    </row>
    <row r="264" spans="2:19">
      <c r="B264" s="42">
        <v>261</v>
      </c>
      <c r="C264" s="45"/>
      <c r="D264" s="25"/>
      <c r="E264" s="25"/>
      <c r="F264" s="25"/>
      <c r="G264" s="122"/>
      <c r="H264" s="37"/>
      <c r="I264" s="37"/>
      <c r="J264" s="37">
        <f t="shared" si="20"/>
        <v>0</v>
      </c>
      <c r="K264" s="61" t="str">
        <f t="shared" si="21"/>
        <v>-</v>
      </c>
      <c r="L264" s="30"/>
      <c r="M264" s="7">
        <f t="shared" si="23"/>
        <v>24.979999999999997</v>
      </c>
      <c r="N264" s="26" t="str">
        <f t="shared" si="22"/>
        <v>0</v>
      </c>
      <c r="O264" s="10">
        <f t="shared" si="24"/>
        <v>9.1920000000000019</v>
      </c>
      <c r="P264" s="52"/>
      <c r="Q264" s="52"/>
      <c r="R264" s="25"/>
      <c r="S264" s="53"/>
    </row>
    <row r="265" spans="2:19">
      <c r="B265" s="42">
        <v>262</v>
      </c>
      <c r="C265" s="45"/>
      <c r="D265" s="25"/>
      <c r="E265" s="25"/>
      <c r="F265" s="25"/>
      <c r="G265" s="122"/>
      <c r="H265" s="37"/>
      <c r="I265" s="37"/>
      <c r="J265" s="37">
        <f t="shared" si="20"/>
        <v>0</v>
      </c>
      <c r="K265" s="61" t="str">
        <f t="shared" si="21"/>
        <v>-</v>
      </c>
      <c r="L265" s="30"/>
      <c r="M265" s="7">
        <f t="shared" si="23"/>
        <v>24.979999999999997</v>
      </c>
      <c r="N265" s="26" t="str">
        <f t="shared" si="22"/>
        <v>0</v>
      </c>
      <c r="O265" s="10">
        <f t="shared" si="24"/>
        <v>9.1920000000000019</v>
      </c>
      <c r="P265" s="52"/>
      <c r="Q265" s="52"/>
      <c r="R265" s="25"/>
      <c r="S265" s="53"/>
    </row>
    <row r="266" spans="2:19">
      <c r="B266" s="42">
        <v>263</v>
      </c>
      <c r="C266" s="45"/>
      <c r="D266" s="25"/>
      <c r="E266" s="25"/>
      <c r="F266" s="25"/>
      <c r="G266" s="122"/>
      <c r="H266" s="37"/>
      <c r="I266" s="37"/>
      <c r="J266" s="37">
        <f t="shared" si="20"/>
        <v>0</v>
      </c>
      <c r="K266" s="61" t="str">
        <f t="shared" si="21"/>
        <v>-</v>
      </c>
      <c r="L266" s="30"/>
      <c r="M266" s="7">
        <f t="shared" si="23"/>
        <v>24.979999999999997</v>
      </c>
      <c r="N266" s="26" t="str">
        <f t="shared" si="22"/>
        <v>0</v>
      </c>
      <c r="O266" s="10">
        <f t="shared" si="24"/>
        <v>9.1920000000000019</v>
      </c>
      <c r="P266" s="52"/>
      <c r="Q266" s="52"/>
      <c r="R266" s="25"/>
      <c r="S266" s="53"/>
    </row>
    <row r="267" spans="2:19">
      <c r="B267" s="42">
        <v>264</v>
      </c>
      <c r="C267" s="45"/>
      <c r="D267" s="25"/>
      <c r="E267" s="25"/>
      <c r="F267" s="25"/>
      <c r="G267" s="122"/>
      <c r="H267" s="37"/>
      <c r="I267" s="37"/>
      <c r="J267" s="37">
        <f t="shared" si="20"/>
        <v>0</v>
      </c>
      <c r="K267" s="61" t="str">
        <f t="shared" si="21"/>
        <v>-</v>
      </c>
      <c r="L267" s="30"/>
      <c r="M267" s="7">
        <f t="shared" si="23"/>
        <v>24.979999999999997</v>
      </c>
      <c r="N267" s="26" t="str">
        <f t="shared" si="22"/>
        <v>0</v>
      </c>
      <c r="O267" s="10">
        <f t="shared" si="24"/>
        <v>9.1920000000000019</v>
      </c>
      <c r="P267" s="52"/>
      <c r="Q267" s="52"/>
      <c r="R267" s="25"/>
      <c r="S267" s="53"/>
    </row>
    <row r="268" spans="2:19">
      <c r="B268" s="42">
        <v>265</v>
      </c>
      <c r="C268" s="45"/>
      <c r="D268" s="25"/>
      <c r="E268" s="25"/>
      <c r="F268" s="25"/>
      <c r="G268" s="122"/>
      <c r="H268" s="37"/>
      <c r="I268" s="37"/>
      <c r="J268" s="37">
        <f t="shared" si="20"/>
        <v>0</v>
      </c>
      <c r="K268" s="61" t="str">
        <f t="shared" si="21"/>
        <v>-</v>
      </c>
      <c r="L268" s="30"/>
      <c r="M268" s="7">
        <f t="shared" si="23"/>
        <v>24.979999999999997</v>
      </c>
      <c r="N268" s="26" t="str">
        <f t="shared" si="22"/>
        <v>0</v>
      </c>
      <c r="O268" s="10">
        <f t="shared" si="24"/>
        <v>9.1920000000000019</v>
      </c>
      <c r="P268" s="52"/>
      <c r="Q268" s="52"/>
      <c r="R268" s="25"/>
      <c r="S268" s="53"/>
    </row>
    <row r="269" spans="2:19">
      <c r="B269" s="42">
        <v>266</v>
      </c>
      <c r="C269" s="45"/>
      <c r="D269" s="25"/>
      <c r="E269" s="25"/>
      <c r="F269" s="25"/>
      <c r="G269" s="122"/>
      <c r="H269" s="37"/>
      <c r="I269" s="37"/>
      <c r="J269" s="37">
        <f t="shared" si="20"/>
        <v>0</v>
      </c>
      <c r="K269" s="61" t="str">
        <f t="shared" si="21"/>
        <v>-</v>
      </c>
      <c r="L269" s="30"/>
      <c r="M269" s="7">
        <f t="shared" si="23"/>
        <v>24.979999999999997</v>
      </c>
      <c r="N269" s="26" t="str">
        <f t="shared" si="22"/>
        <v>0</v>
      </c>
      <c r="O269" s="10">
        <f t="shared" si="24"/>
        <v>9.1920000000000019</v>
      </c>
      <c r="P269" s="52"/>
      <c r="Q269" s="52"/>
      <c r="R269" s="25"/>
      <c r="S269" s="53"/>
    </row>
    <row r="270" spans="2:19">
      <c r="B270" s="42">
        <v>267</v>
      </c>
      <c r="C270" s="45"/>
      <c r="D270" s="25"/>
      <c r="E270" s="25"/>
      <c r="F270" s="25"/>
      <c r="G270" s="122"/>
      <c r="H270" s="37"/>
      <c r="I270" s="37"/>
      <c r="J270" s="37">
        <f t="shared" si="20"/>
        <v>0</v>
      </c>
      <c r="K270" s="61" t="str">
        <f t="shared" si="21"/>
        <v>-</v>
      </c>
      <c r="L270" s="30"/>
      <c r="M270" s="7">
        <f t="shared" si="23"/>
        <v>24.979999999999997</v>
      </c>
      <c r="N270" s="26" t="str">
        <f t="shared" si="22"/>
        <v>0</v>
      </c>
      <c r="O270" s="10">
        <f t="shared" si="24"/>
        <v>9.1920000000000019</v>
      </c>
      <c r="P270" s="52"/>
      <c r="Q270" s="52"/>
      <c r="R270" s="25"/>
      <c r="S270" s="53"/>
    </row>
    <row r="271" spans="2:19">
      <c r="B271" s="42">
        <v>268</v>
      </c>
      <c r="C271" s="45"/>
      <c r="D271" s="25"/>
      <c r="E271" s="25"/>
      <c r="F271" s="25"/>
      <c r="G271" s="122"/>
      <c r="H271" s="37"/>
      <c r="I271" s="37"/>
      <c r="J271" s="37">
        <f t="shared" si="20"/>
        <v>0</v>
      </c>
      <c r="K271" s="61" t="str">
        <f t="shared" si="21"/>
        <v>-</v>
      </c>
      <c r="L271" s="30"/>
      <c r="M271" s="7">
        <f t="shared" si="23"/>
        <v>24.979999999999997</v>
      </c>
      <c r="N271" s="26" t="str">
        <f t="shared" si="22"/>
        <v>0</v>
      </c>
      <c r="O271" s="10">
        <f t="shared" si="24"/>
        <v>9.1920000000000019</v>
      </c>
      <c r="P271" s="52"/>
      <c r="Q271" s="52"/>
      <c r="R271" s="25"/>
      <c r="S271" s="53"/>
    </row>
    <row r="272" spans="2:19">
      <c r="B272" s="42">
        <v>269</v>
      </c>
      <c r="C272" s="45"/>
      <c r="D272" s="25"/>
      <c r="E272" s="25"/>
      <c r="F272" s="25"/>
      <c r="G272" s="122"/>
      <c r="H272" s="37"/>
      <c r="I272" s="37"/>
      <c r="J272" s="37">
        <f t="shared" si="20"/>
        <v>0</v>
      </c>
      <c r="K272" s="61" t="str">
        <f t="shared" si="21"/>
        <v>-</v>
      </c>
      <c r="L272" s="30"/>
      <c r="M272" s="7">
        <f t="shared" si="23"/>
        <v>24.979999999999997</v>
      </c>
      <c r="N272" s="26" t="str">
        <f t="shared" si="22"/>
        <v>0</v>
      </c>
      <c r="O272" s="10">
        <f t="shared" si="24"/>
        <v>9.1920000000000019</v>
      </c>
      <c r="P272" s="52"/>
      <c r="Q272" s="52"/>
      <c r="R272" s="25"/>
      <c r="S272" s="53"/>
    </row>
    <row r="273" spans="2:19">
      <c r="B273" s="42">
        <v>270</v>
      </c>
      <c r="C273" s="45"/>
      <c r="D273" s="25"/>
      <c r="E273" s="25"/>
      <c r="F273" s="25"/>
      <c r="G273" s="122"/>
      <c r="H273" s="37"/>
      <c r="I273" s="37"/>
      <c r="J273" s="37">
        <f t="shared" si="20"/>
        <v>0</v>
      </c>
      <c r="K273" s="61" t="str">
        <f t="shared" si="21"/>
        <v>-</v>
      </c>
      <c r="L273" s="30"/>
      <c r="M273" s="7">
        <f t="shared" si="23"/>
        <v>24.979999999999997</v>
      </c>
      <c r="N273" s="26" t="str">
        <f t="shared" si="22"/>
        <v>0</v>
      </c>
      <c r="O273" s="10">
        <f t="shared" si="24"/>
        <v>9.1920000000000019</v>
      </c>
      <c r="P273" s="52"/>
      <c r="Q273" s="52"/>
      <c r="R273" s="25"/>
      <c r="S273" s="53"/>
    </row>
    <row r="274" spans="2:19">
      <c r="B274" s="42">
        <v>271</v>
      </c>
      <c r="C274" s="45"/>
      <c r="D274" s="25"/>
      <c r="E274" s="25"/>
      <c r="F274" s="25"/>
      <c r="G274" s="122"/>
      <c r="H274" s="37"/>
      <c r="I274" s="37"/>
      <c r="J274" s="37">
        <f t="shared" si="20"/>
        <v>0</v>
      </c>
      <c r="K274" s="61" t="str">
        <f t="shared" si="21"/>
        <v>-</v>
      </c>
      <c r="L274" s="30"/>
      <c r="M274" s="7">
        <f t="shared" si="23"/>
        <v>24.979999999999997</v>
      </c>
      <c r="N274" s="26" t="str">
        <f t="shared" si="22"/>
        <v>0</v>
      </c>
      <c r="O274" s="10">
        <f t="shared" si="24"/>
        <v>9.1920000000000019</v>
      </c>
      <c r="P274" s="52"/>
      <c r="Q274" s="52"/>
      <c r="R274" s="25"/>
      <c r="S274" s="53"/>
    </row>
    <row r="275" spans="2:19">
      <c r="B275" s="42">
        <v>272</v>
      </c>
      <c r="C275" s="45"/>
      <c r="D275" s="25"/>
      <c r="E275" s="25"/>
      <c r="F275" s="25"/>
      <c r="G275" s="122"/>
      <c r="H275" s="37"/>
      <c r="I275" s="37"/>
      <c r="J275" s="37">
        <f t="shared" si="20"/>
        <v>0</v>
      </c>
      <c r="K275" s="61" t="str">
        <f t="shared" si="21"/>
        <v>-</v>
      </c>
      <c r="L275" s="30"/>
      <c r="M275" s="7">
        <f t="shared" si="23"/>
        <v>24.979999999999997</v>
      </c>
      <c r="N275" s="26" t="str">
        <f t="shared" si="22"/>
        <v>0</v>
      </c>
      <c r="O275" s="10">
        <f t="shared" si="24"/>
        <v>9.1920000000000019</v>
      </c>
      <c r="P275" s="52"/>
      <c r="Q275" s="52"/>
      <c r="R275" s="25"/>
      <c r="S275" s="53"/>
    </row>
    <row r="276" spans="2:19">
      <c r="B276" s="42">
        <v>273</v>
      </c>
      <c r="C276" s="45"/>
      <c r="D276" s="25"/>
      <c r="E276" s="25"/>
      <c r="F276" s="25"/>
      <c r="G276" s="122"/>
      <c r="H276" s="37"/>
      <c r="I276" s="37"/>
      <c r="J276" s="37">
        <f t="shared" si="20"/>
        <v>0</v>
      </c>
      <c r="K276" s="61" t="str">
        <f t="shared" si="21"/>
        <v>-</v>
      </c>
      <c r="L276" s="30"/>
      <c r="M276" s="7">
        <f t="shared" si="23"/>
        <v>24.979999999999997</v>
      </c>
      <c r="N276" s="26" t="str">
        <f t="shared" si="22"/>
        <v>0</v>
      </c>
      <c r="O276" s="10">
        <f t="shared" si="24"/>
        <v>9.1920000000000019</v>
      </c>
      <c r="P276" s="52"/>
      <c r="Q276" s="52"/>
      <c r="R276" s="25"/>
      <c r="S276" s="53"/>
    </row>
    <row r="277" spans="2:19">
      <c r="B277" s="42">
        <v>274</v>
      </c>
      <c r="C277" s="45"/>
      <c r="D277" s="25"/>
      <c r="E277" s="25"/>
      <c r="F277" s="25"/>
      <c r="G277" s="122"/>
      <c r="H277" s="37"/>
      <c r="I277" s="37"/>
      <c r="J277" s="37">
        <f t="shared" si="20"/>
        <v>0</v>
      </c>
      <c r="K277" s="61" t="str">
        <f t="shared" si="21"/>
        <v>-</v>
      </c>
      <c r="L277" s="30"/>
      <c r="M277" s="7">
        <f t="shared" si="23"/>
        <v>24.979999999999997</v>
      </c>
      <c r="N277" s="26" t="str">
        <f t="shared" si="22"/>
        <v>0</v>
      </c>
      <c r="O277" s="10">
        <f t="shared" si="24"/>
        <v>9.1920000000000019</v>
      </c>
      <c r="P277" s="52"/>
      <c r="Q277" s="52"/>
      <c r="R277" s="25"/>
      <c r="S277" s="53"/>
    </row>
    <row r="278" spans="2:19">
      <c r="B278" s="42">
        <v>275</v>
      </c>
      <c r="C278" s="45"/>
      <c r="D278" s="25"/>
      <c r="E278" s="25"/>
      <c r="F278" s="25"/>
      <c r="G278" s="122"/>
      <c r="H278" s="37"/>
      <c r="I278" s="37"/>
      <c r="J278" s="37">
        <f t="shared" si="20"/>
        <v>0</v>
      </c>
      <c r="K278" s="61" t="str">
        <f t="shared" si="21"/>
        <v>-</v>
      </c>
      <c r="L278" s="30"/>
      <c r="M278" s="7">
        <f t="shared" si="23"/>
        <v>24.979999999999997</v>
      </c>
      <c r="N278" s="26" t="str">
        <f t="shared" si="22"/>
        <v>0</v>
      </c>
      <c r="O278" s="10">
        <f t="shared" si="24"/>
        <v>9.1920000000000019</v>
      </c>
      <c r="P278" s="52"/>
      <c r="Q278" s="52"/>
      <c r="R278" s="25"/>
      <c r="S278" s="53"/>
    </row>
    <row r="279" spans="2:19">
      <c r="B279" s="42">
        <v>276</v>
      </c>
      <c r="C279" s="45"/>
      <c r="D279" s="25"/>
      <c r="E279" s="25"/>
      <c r="F279" s="25"/>
      <c r="G279" s="122"/>
      <c r="H279" s="37"/>
      <c r="I279" s="37"/>
      <c r="J279" s="37">
        <f t="shared" si="20"/>
        <v>0</v>
      </c>
      <c r="K279" s="61" t="str">
        <f t="shared" si="21"/>
        <v>-</v>
      </c>
      <c r="L279" s="30"/>
      <c r="M279" s="7">
        <f t="shared" si="23"/>
        <v>24.979999999999997</v>
      </c>
      <c r="N279" s="26" t="str">
        <f t="shared" si="22"/>
        <v>0</v>
      </c>
      <c r="O279" s="10">
        <f t="shared" si="24"/>
        <v>9.1920000000000019</v>
      </c>
      <c r="P279" s="52"/>
      <c r="Q279" s="52"/>
      <c r="R279" s="25"/>
      <c r="S279" s="53"/>
    </row>
    <row r="280" spans="2:19">
      <c r="B280" s="42">
        <v>277</v>
      </c>
      <c r="C280" s="45"/>
      <c r="D280" s="25"/>
      <c r="E280" s="25"/>
      <c r="F280" s="25"/>
      <c r="G280" s="122"/>
      <c r="H280" s="37"/>
      <c r="I280" s="37"/>
      <c r="J280" s="37">
        <f t="shared" si="20"/>
        <v>0</v>
      </c>
      <c r="K280" s="61" t="str">
        <f t="shared" si="21"/>
        <v>-</v>
      </c>
      <c r="L280" s="30"/>
      <c r="M280" s="7">
        <f t="shared" si="23"/>
        <v>24.979999999999997</v>
      </c>
      <c r="N280" s="26" t="str">
        <f t="shared" si="22"/>
        <v>0</v>
      </c>
      <c r="O280" s="10">
        <f t="shared" si="24"/>
        <v>9.1920000000000019</v>
      </c>
      <c r="P280" s="52"/>
      <c r="Q280" s="52"/>
      <c r="R280" s="25"/>
      <c r="S280" s="53"/>
    </row>
    <row r="281" spans="2:19">
      <c r="B281" s="42">
        <v>278</v>
      </c>
      <c r="C281" s="45"/>
      <c r="D281" s="25"/>
      <c r="E281" s="25"/>
      <c r="F281" s="25"/>
      <c r="G281" s="122"/>
      <c r="H281" s="37"/>
      <c r="I281" s="37"/>
      <c r="J281" s="37">
        <f t="shared" si="20"/>
        <v>0</v>
      </c>
      <c r="K281" s="61" t="str">
        <f t="shared" si="21"/>
        <v>-</v>
      </c>
      <c r="L281" s="30"/>
      <c r="M281" s="7">
        <f t="shared" si="23"/>
        <v>24.979999999999997</v>
      </c>
      <c r="N281" s="26" t="str">
        <f t="shared" si="22"/>
        <v>0</v>
      </c>
      <c r="O281" s="10">
        <f t="shared" si="24"/>
        <v>9.1920000000000019</v>
      </c>
      <c r="P281" s="52"/>
      <c r="Q281" s="52"/>
      <c r="R281" s="25"/>
      <c r="S281" s="53"/>
    </row>
    <row r="282" spans="2:19">
      <c r="B282" s="42">
        <v>279</v>
      </c>
      <c r="C282" s="45"/>
      <c r="D282" s="25"/>
      <c r="E282" s="25"/>
      <c r="F282" s="25"/>
      <c r="G282" s="122"/>
      <c r="H282" s="37"/>
      <c r="I282" s="37"/>
      <c r="J282" s="37">
        <f t="shared" si="20"/>
        <v>0</v>
      </c>
      <c r="K282" s="61" t="str">
        <f t="shared" si="21"/>
        <v>-</v>
      </c>
      <c r="L282" s="30"/>
      <c r="M282" s="7">
        <f t="shared" si="23"/>
        <v>24.979999999999997</v>
      </c>
      <c r="N282" s="26" t="str">
        <f t="shared" si="22"/>
        <v>0</v>
      </c>
      <c r="O282" s="10">
        <f t="shared" si="24"/>
        <v>9.1920000000000019</v>
      </c>
      <c r="P282" s="52"/>
      <c r="Q282" s="52"/>
      <c r="R282" s="25"/>
      <c r="S282" s="53"/>
    </row>
    <row r="283" spans="2:19">
      <c r="B283" s="42">
        <v>280</v>
      </c>
      <c r="C283" s="45"/>
      <c r="D283" s="25"/>
      <c r="E283" s="25"/>
      <c r="F283" s="25"/>
      <c r="G283" s="122"/>
      <c r="H283" s="37"/>
      <c r="I283" s="37"/>
      <c r="J283" s="37">
        <f t="shared" si="20"/>
        <v>0</v>
      </c>
      <c r="K283" s="61" t="str">
        <f t="shared" si="21"/>
        <v>-</v>
      </c>
      <c r="L283" s="30"/>
      <c r="M283" s="7">
        <f t="shared" si="23"/>
        <v>24.979999999999997</v>
      </c>
      <c r="N283" s="26" t="str">
        <f t="shared" si="22"/>
        <v>0</v>
      </c>
      <c r="O283" s="10">
        <f t="shared" si="24"/>
        <v>9.1920000000000019</v>
      </c>
      <c r="P283" s="52"/>
      <c r="Q283" s="52"/>
      <c r="R283" s="25"/>
      <c r="S283" s="53"/>
    </row>
    <row r="284" spans="2:19">
      <c r="B284" s="42">
        <v>281</v>
      </c>
      <c r="C284" s="45"/>
      <c r="D284" s="25"/>
      <c r="E284" s="25"/>
      <c r="F284" s="25"/>
      <c r="G284" s="122"/>
      <c r="H284" s="37"/>
      <c r="I284" s="37"/>
      <c r="J284" s="37">
        <f t="shared" si="20"/>
        <v>0</v>
      </c>
      <c r="K284" s="61" t="str">
        <f t="shared" si="21"/>
        <v>-</v>
      </c>
      <c r="L284" s="30"/>
      <c r="M284" s="7">
        <f t="shared" si="23"/>
        <v>24.979999999999997</v>
      </c>
      <c r="N284" s="26" t="str">
        <f t="shared" si="22"/>
        <v>0</v>
      </c>
      <c r="O284" s="10">
        <f t="shared" si="24"/>
        <v>9.1920000000000019</v>
      </c>
      <c r="P284" s="52"/>
      <c r="Q284" s="52"/>
      <c r="R284" s="25"/>
      <c r="S284" s="53"/>
    </row>
    <row r="285" spans="2:19">
      <c r="B285" s="42">
        <v>282</v>
      </c>
      <c r="C285" s="45"/>
      <c r="D285" s="25"/>
      <c r="E285" s="25"/>
      <c r="F285" s="25"/>
      <c r="G285" s="122"/>
      <c r="H285" s="37"/>
      <c r="I285" s="37"/>
      <c r="J285" s="37">
        <f t="shared" si="20"/>
        <v>0</v>
      </c>
      <c r="K285" s="61" t="str">
        <f t="shared" si="21"/>
        <v>-</v>
      </c>
      <c r="L285" s="30"/>
      <c r="M285" s="7">
        <f t="shared" si="23"/>
        <v>24.979999999999997</v>
      </c>
      <c r="N285" s="26" t="str">
        <f t="shared" si="22"/>
        <v>0</v>
      </c>
      <c r="O285" s="10">
        <f t="shared" si="24"/>
        <v>9.1920000000000019</v>
      </c>
      <c r="P285" s="52"/>
      <c r="Q285" s="52"/>
      <c r="R285" s="25"/>
      <c r="S285" s="53"/>
    </row>
    <row r="286" spans="2:19">
      <c r="B286" s="42">
        <v>283</v>
      </c>
      <c r="C286" s="45"/>
      <c r="D286" s="25"/>
      <c r="E286" s="25"/>
      <c r="F286" s="25"/>
      <c r="G286" s="122"/>
      <c r="H286" s="37"/>
      <c r="I286" s="37"/>
      <c r="J286" s="37">
        <f t="shared" si="20"/>
        <v>0</v>
      </c>
      <c r="K286" s="61" t="str">
        <f t="shared" si="21"/>
        <v>-</v>
      </c>
      <c r="L286" s="30"/>
      <c r="M286" s="7">
        <f t="shared" si="23"/>
        <v>24.979999999999997</v>
      </c>
      <c r="N286" s="26" t="str">
        <f t="shared" si="22"/>
        <v>0</v>
      </c>
      <c r="O286" s="10">
        <f t="shared" si="24"/>
        <v>9.1920000000000019</v>
      </c>
      <c r="P286" s="52"/>
      <c r="Q286" s="52"/>
      <c r="R286" s="25"/>
      <c r="S286" s="53"/>
    </row>
    <row r="287" spans="2:19">
      <c r="B287" s="42">
        <v>284</v>
      </c>
      <c r="C287" s="45"/>
      <c r="D287" s="25"/>
      <c r="E287" s="25"/>
      <c r="F287" s="25"/>
      <c r="G287" s="122"/>
      <c r="H287" s="37"/>
      <c r="I287" s="37"/>
      <c r="J287" s="37">
        <f t="shared" si="20"/>
        <v>0</v>
      </c>
      <c r="K287" s="61" t="str">
        <f t="shared" si="21"/>
        <v>-</v>
      </c>
      <c r="L287" s="30"/>
      <c r="M287" s="7">
        <f t="shared" si="23"/>
        <v>24.979999999999997</v>
      </c>
      <c r="N287" s="26" t="str">
        <f t="shared" si="22"/>
        <v>0</v>
      </c>
      <c r="O287" s="10">
        <f t="shared" si="24"/>
        <v>9.1920000000000019</v>
      </c>
      <c r="P287" s="52"/>
      <c r="Q287" s="52"/>
      <c r="R287" s="25"/>
      <c r="S287" s="53"/>
    </row>
    <row r="288" spans="2:19">
      <c r="B288" s="42">
        <v>285</v>
      </c>
      <c r="C288" s="45"/>
      <c r="D288" s="25"/>
      <c r="E288" s="25"/>
      <c r="F288" s="25"/>
      <c r="G288" s="122"/>
      <c r="H288" s="37"/>
      <c r="I288" s="37"/>
      <c r="J288" s="37">
        <f t="shared" si="20"/>
        <v>0</v>
      </c>
      <c r="K288" s="61" t="str">
        <f t="shared" si="21"/>
        <v>-</v>
      </c>
      <c r="L288" s="30"/>
      <c r="M288" s="7">
        <f t="shared" si="23"/>
        <v>24.979999999999997</v>
      </c>
      <c r="N288" s="26" t="str">
        <f t="shared" si="22"/>
        <v>0</v>
      </c>
      <c r="O288" s="10">
        <f t="shared" si="24"/>
        <v>9.1920000000000019</v>
      </c>
      <c r="P288" s="52"/>
      <c r="Q288" s="52"/>
      <c r="R288" s="25"/>
      <c r="S288" s="53"/>
    </row>
    <row r="289" spans="2:19">
      <c r="B289" s="42">
        <v>286</v>
      </c>
      <c r="C289" s="45"/>
      <c r="D289" s="25"/>
      <c r="E289" s="25"/>
      <c r="F289" s="25"/>
      <c r="G289" s="122"/>
      <c r="H289" s="37"/>
      <c r="I289" s="37"/>
      <c r="J289" s="37">
        <f t="shared" si="20"/>
        <v>0</v>
      </c>
      <c r="K289" s="61" t="str">
        <f t="shared" si="21"/>
        <v>-</v>
      </c>
      <c r="L289" s="30"/>
      <c r="M289" s="7">
        <f t="shared" si="23"/>
        <v>24.979999999999997</v>
      </c>
      <c r="N289" s="26" t="str">
        <f t="shared" si="22"/>
        <v>0</v>
      </c>
      <c r="O289" s="10">
        <f t="shared" si="24"/>
        <v>9.1920000000000019</v>
      </c>
      <c r="P289" s="52"/>
      <c r="Q289" s="52"/>
      <c r="R289" s="25"/>
      <c r="S289" s="53"/>
    </row>
    <row r="290" spans="2:19">
      <c r="B290" s="42">
        <v>287</v>
      </c>
      <c r="C290" s="45"/>
      <c r="D290" s="25"/>
      <c r="E290" s="25"/>
      <c r="F290" s="25"/>
      <c r="G290" s="122"/>
      <c r="H290" s="37"/>
      <c r="I290" s="37"/>
      <c r="J290" s="37">
        <f t="shared" si="20"/>
        <v>0</v>
      </c>
      <c r="K290" s="61" t="str">
        <f t="shared" si="21"/>
        <v>-</v>
      </c>
      <c r="L290" s="30"/>
      <c r="M290" s="7">
        <f t="shared" si="23"/>
        <v>24.979999999999997</v>
      </c>
      <c r="N290" s="26" t="str">
        <f t="shared" si="22"/>
        <v>0</v>
      </c>
      <c r="O290" s="10">
        <f t="shared" si="24"/>
        <v>9.1920000000000019</v>
      </c>
      <c r="P290" s="52"/>
      <c r="Q290" s="52"/>
      <c r="R290" s="25"/>
      <c r="S290" s="53"/>
    </row>
    <row r="291" spans="2:19">
      <c r="B291" s="42">
        <v>288</v>
      </c>
      <c r="C291" s="45"/>
      <c r="D291" s="25"/>
      <c r="E291" s="25"/>
      <c r="F291" s="25"/>
      <c r="G291" s="122"/>
      <c r="H291" s="37"/>
      <c r="I291" s="37"/>
      <c r="J291" s="37">
        <f t="shared" si="20"/>
        <v>0</v>
      </c>
      <c r="K291" s="61" t="str">
        <f t="shared" si="21"/>
        <v>-</v>
      </c>
      <c r="L291" s="30"/>
      <c r="M291" s="7">
        <f t="shared" si="23"/>
        <v>24.979999999999997</v>
      </c>
      <c r="N291" s="26" t="str">
        <f t="shared" si="22"/>
        <v>0</v>
      </c>
      <c r="O291" s="10">
        <f t="shared" si="24"/>
        <v>9.1920000000000019</v>
      </c>
      <c r="P291" s="52"/>
      <c r="Q291" s="52"/>
      <c r="R291" s="25"/>
      <c r="S291" s="53"/>
    </row>
    <row r="292" spans="2:19">
      <c r="B292" s="42">
        <v>289</v>
      </c>
      <c r="C292" s="45"/>
      <c r="D292" s="25"/>
      <c r="E292" s="25"/>
      <c r="F292" s="25"/>
      <c r="G292" s="122"/>
      <c r="H292" s="37"/>
      <c r="I292" s="37"/>
      <c r="J292" s="37">
        <f t="shared" si="20"/>
        <v>0</v>
      </c>
      <c r="K292" s="61" t="str">
        <f t="shared" si="21"/>
        <v>-</v>
      </c>
      <c r="L292" s="30"/>
      <c r="M292" s="7">
        <f t="shared" si="23"/>
        <v>24.979999999999997</v>
      </c>
      <c r="N292" s="26" t="str">
        <f t="shared" si="22"/>
        <v>0</v>
      </c>
      <c r="O292" s="10">
        <f t="shared" si="24"/>
        <v>9.1920000000000019</v>
      </c>
      <c r="P292" s="52"/>
      <c r="Q292" s="52"/>
      <c r="R292" s="25"/>
      <c r="S292" s="53"/>
    </row>
    <row r="293" spans="2:19">
      <c r="B293" s="42">
        <v>290</v>
      </c>
      <c r="C293" s="45"/>
      <c r="D293" s="25"/>
      <c r="E293" s="25"/>
      <c r="F293" s="25"/>
      <c r="G293" s="122"/>
      <c r="H293" s="37"/>
      <c r="I293" s="37"/>
      <c r="J293" s="37">
        <f t="shared" si="20"/>
        <v>0</v>
      </c>
      <c r="K293" s="61" t="str">
        <f t="shared" si="21"/>
        <v>-</v>
      </c>
      <c r="L293" s="30"/>
      <c r="M293" s="7">
        <f t="shared" si="23"/>
        <v>24.979999999999997</v>
      </c>
      <c r="N293" s="26" t="str">
        <f t="shared" si="22"/>
        <v>0</v>
      </c>
      <c r="O293" s="10">
        <f t="shared" si="24"/>
        <v>9.1920000000000019</v>
      </c>
      <c r="P293" s="52"/>
      <c r="Q293" s="52"/>
      <c r="R293" s="25"/>
      <c r="S293" s="53"/>
    </row>
    <row r="294" spans="2:19">
      <c r="B294" s="42">
        <v>291</v>
      </c>
      <c r="C294" s="45"/>
      <c r="D294" s="25"/>
      <c r="E294" s="25"/>
      <c r="F294" s="25"/>
      <c r="G294" s="122"/>
      <c r="H294" s="37"/>
      <c r="I294" s="37"/>
      <c r="J294" s="37">
        <f t="shared" si="20"/>
        <v>0</v>
      </c>
      <c r="K294" s="61" t="str">
        <f t="shared" si="21"/>
        <v>-</v>
      </c>
      <c r="L294" s="30"/>
      <c r="M294" s="7">
        <f t="shared" si="23"/>
        <v>24.979999999999997</v>
      </c>
      <c r="N294" s="26" t="str">
        <f t="shared" si="22"/>
        <v>0</v>
      </c>
      <c r="O294" s="10">
        <f t="shared" si="24"/>
        <v>9.1920000000000019</v>
      </c>
      <c r="P294" s="52"/>
      <c r="Q294" s="52"/>
      <c r="R294" s="25"/>
      <c r="S294" s="53"/>
    </row>
    <row r="295" spans="2:19">
      <c r="B295" s="42">
        <v>292</v>
      </c>
      <c r="C295" s="45"/>
      <c r="D295" s="25"/>
      <c r="E295" s="25"/>
      <c r="F295" s="25"/>
      <c r="G295" s="122"/>
      <c r="H295" s="37"/>
      <c r="I295" s="37"/>
      <c r="J295" s="37">
        <f t="shared" si="20"/>
        <v>0</v>
      </c>
      <c r="K295" s="61" t="str">
        <f t="shared" si="21"/>
        <v>-</v>
      </c>
      <c r="L295" s="30"/>
      <c r="M295" s="7">
        <f t="shared" si="23"/>
        <v>24.979999999999997</v>
      </c>
      <c r="N295" s="26" t="str">
        <f t="shared" si="22"/>
        <v>0</v>
      </c>
      <c r="O295" s="10">
        <f t="shared" si="24"/>
        <v>9.1920000000000019</v>
      </c>
      <c r="P295" s="52"/>
      <c r="Q295" s="52"/>
      <c r="R295" s="25"/>
      <c r="S295" s="53"/>
    </row>
    <row r="296" spans="2:19">
      <c r="B296" s="42">
        <v>293</v>
      </c>
      <c r="C296" s="45"/>
      <c r="D296" s="25"/>
      <c r="E296" s="25"/>
      <c r="F296" s="25"/>
      <c r="G296" s="122"/>
      <c r="H296" s="37"/>
      <c r="I296" s="37"/>
      <c r="J296" s="37">
        <f t="shared" si="20"/>
        <v>0</v>
      </c>
      <c r="K296" s="61" t="str">
        <f t="shared" si="21"/>
        <v>-</v>
      </c>
      <c r="L296" s="30"/>
      <c r="M296" s="7">
        <f t="shared" si="23"/>
        <v>24.979999999999997</v>
      </c>
      <c r="N296" s="26" t="str">
        <f t="shared" si="22"/>
        <v>0</v>
      </c>
      <c r="O296" s="10">
        <f t="shared" si="24"/>
        <v>9.1920000000000019</v>
      </c>
      <c r="P296" s="52"/>
      <c r="Q296" s="52"/>
      <c r="R296" s="25"/>
      <c r="S296" s="53"/>
    </row>
    <row r="297" spans="2:19">
      <c r="B297" s="42">
        <v>294</v>
      </c>
      <c r="C297" s="45"/>
      <c r="D297" s="25"/>
      <c r="E297" s="25"/>
      <c r="F297" s="25"/>
      <c r="G297" s="122"/>
      <c r="H297" s="37"/>
      <c r="I297" s="37"/>
      <c r="J297" s="37">
        <f t="shared" si="20"/>
        <v>0</v>
      </c>
      <c r="K297" s="61" t="str">
        <f t="shared" si="21"/>
        <v>-</v>
      </c>
      <c r="L297" s="30"/>
      <c r="M297" s="7">
        <f t="shared" si="23"/>
        <v>24.979999999999997</v>
      </c>
      <c r="N297" s="26" t="str">
        <f t="shared" si="22"/>
        <v>0</v>
      </c>
      <c r="O297" s="10">
        <f t="shared" si="24"/>
        <v>9.1920000000000019</v>
      </c>
      <c r="P297" s="52"/>
      <c r="Q297" s="52"/>
      <c r="R297" s="25"/>
      <c r="S297" s="53"/>
    </row>
    <row r="298" spans="2:19">
      <c r="B298" s="42">
        <v>295</v>
      </c>
      <c r="C298" s="45"/>
      <c r="D298" s="25"/>
      <c r="E298" s="25"/>
      <c r="F298" s="25"/>
      <c r="G298" s="122"/>
      <c r="H298" s="37"/>
      <c r="I298" s="37"/>
      <c r="J298" s="37">
        <f t="shared" si="20"/>
        <v>0</v>
      </c>
      <c r="K298" s="61" t="str">
        <f t="shared" si="21"/>
        <v>-</v>
      </c>
      <c r="L298" s="30"/>
      <c r="M298" s="7">
        <f t="shared" si="23"/>
        <v>24.979999999999997</v>
      </c>
      <c r="N298" s="26" t="str">
        <f t="shared" si="22"/>
        <v>0</v>
      </c>
      <c r="O298" s="10">
        <f t="shared" si="24"/>
        <v>9.1920000000000019</v>
      </c>
      <c r="P298" s="52"/>
      <c r="Q298" s="52"/>
      <c r="R298" s="25"/>
      <c r="S298" s="53"/>
    </row>
    <row r="299" spans="2:19">
      <c r="B299" s="42">
        <v>296</v>
      </c>
      <c r="C299" s="45"/>
      <c r="D299" s="25"/>
      <c r="E299" s="25"/>
      <c r="F299" s="25"/>
      <c r="G299" s="122"/>
      <c r="H299" s="37"/>
      <c r="I299" s="37"/>
      <c r="J299" s="37">
        <f t="shared" si="20"/>
        <v>0</v>
      </c>
      <c r="K299" s="61" t="str">
        <f t="shared" si="21"/>
        <v>-</v>
      </c>
      <c r="L299" s="30"/>
      <c r="M299" s="7">
        <f t="shared" si="23"/>
        <v>24.979999999999997</v>
      </c>
      <c r="N299" s="26" t="str">
        <f t="shared" si="22"/>
        <v>0</v>
      </c>
      <c r="O299" s="10">
        <f t="shared" si="24"/>
        <v>9.1920000000000019</v>
      </c>
      <c r="P299" s="52"/>
      <c r="Q299" s="52"/>
      <c r="R299" s="25"/>
      <c r="S299" s="53"/>
    </row>
    <row r="300" spans="2:19">
      <c r="B300" s="42">
        <v>297</v>
      </c>
      <c r="C300" s="45"/>
      <c r="D300" s="25"/>
      <c r="E300" s="25"/>
      <c r="F300" s="25"/>
      <c r="G300" s="122"/>
      <c r="H300" s="37"/>
      <c r="I300" s="37"/>
      <c r="J300" s="37">
        <f t="shared" si="20"/>
        <v>0</v>
      </c>
      <c r="K300" s="61" t="str">
        <f t="shared" si="21"/>
        <v>-</v>
      </c>
      <c r="L300" s="30"/>
      <c r="M300" s="7">
        <f t="shared" si="23"/>
        <v>24.979999999999997</v>
      </c>
      <c r="N300" s="26" t="str">
        <f t="shared" si="22"/>
        <v>0</v>
      </c>
      <c r="O300" s="10">
        <f t="shared" si="24"/>
        <v>9.1920000000000019</v>
      </c>
      <c r="P300" s="52"/>
      <c r="Q300" s="52"/>
      <c r="R300" s="25"/>
      <c r="S300" s="53"/>
    </row>
    <row r="301" spans="2:19">
      <c r="B301" s="42">
        <v>298</v>
      </c>
      <c r="C301" s="45"/>
      <c r="D301" s="25"/>
      <c r="E301" s="25"/>
      <c r="F301" s="25"/>
      <c r="G301" s="122"/>
      <c r="H301" s="37"/>
      <c r="I301" s="37"/>
      <c r="J301" s="37">
        <f t="shared" si="20"/>
        <v>0</v>
      </c>
      <c r="K301" s="61" t="str">
        <f t="shared" si="21"/>
        <v>-</v>
      </c>
      <c r="L301" s="30"/>
      <c r="M301" s="7">
        <f t="shared" si="23"/>
        <v>24.979999999999997</v>
      </c>
      <c r="N301" s="26" t="str">
        <f t="shared" si="22"/>
        <v>0</v>
      </c>
      <c r="O301" s="10">
        <f t="shared" si="24"/>
        <v>9.1920000000000019</v>
      </c>
      <c r="P301" s="52"/>
      <c r="Q301" s="52"/>
      <c r="R301" s="25"/>
      <c r="S301" s="53"/>
    </row>
    <row r="302" spans="2:19">
      <c r="B302" s="42">
        <v>299</v>
      </c>
      <c r="C302" s="45"/>
      <c r="D302" s="25"/>
      <c r="E302" s="25"/>
      <c r="F302" s="25"/>
      <c r="G302" s="122"/>
      <c r="H302" s="37"/>
      <c r="I302" s="37"/>
      <c r="J302" s="37">
        <f t="shared" si="20"/>
        <v>0</v>
      </c>
      <c r="K302" s="61" t="str">
        <f t="shared" si="21"/>
        <v>-</v>
      </c>
      <c r="L302" s="30"/>
      <c r="M302" s="7">
        <f t="shared" si="23"/>
        <v>24.979999999999997</v>
      </c>
      <c r="N302" s="26" t="str">
        <f t="shared" si="22"/>
        <v>0</v>
      </c>
      <c r="O302" s="10">
        <f t="shared" si="24"/>
        <v>9.1920000000000019</v>
      </c>
      <c r="P302" s="52"/>
      <c r="Q302" s="52"/>
      <c r="R302" s="25"/>
      <c r="S302" s="53"/>
    </row>
    <row r="303" spans="2:19">
      <c r="B303" s="42">
        <v>300</v>
      </c>
      <c r="C303" s="45"/>
      <c r="D303" s="25"/>
      <c r="E303" s="25"/>
      <c r="F303" s="25"/>
      <c r="G303" s="122"/>
      <c r="H303" s="37"/>
      <c r="I303" s="37"/>
      <c r="J303" s="37">
        <f t="shared" si="20"/>
        <v>0</v>
      </c>
      <c r="K303" s="61" t="str">
        <f t="shared" si="21"/>
        <v>-</v>
      </c>
      <c r="L303" s="30"/>
      <c r="M303" s="7">
        <f t="shared" si="23"/>
        <v>24.979999999999997</v>
      </c>
      <c r="N303" s="26" t="str">
        <f t="shared" si="22"/>
        <v>0</v>
      </c>
      <c r="O303" s="10">
        <f t="shared" si="24"/>
        <v>9.1920000000000019</v>
      </c>
      <c r="P303" s="52"/>
      <c r="Q303" s="52"/>
      <c r="R303" s="25"/>
      <c r="S303" s="53"/>
    </row>
    <row r="304" spans="2:19">
      <c r="B304" s="42">
        <v>301</v>
      </c>
      <c r="C304" s="45"/>
      <c r="D304" s="25"/>
      <c r="E304" s="25"/>
      <c r="F304" s="25"/>
      <c r="G304" s="122"/>
      <c r="H304" s="37"/>
      <c r="I304" s="37"/>
      <c r="J304" s="37">
        <f t="shared" si="20"/>
        <v>0</v>
      </c>
      <c r="K304" s="61" t="str">
        <f t="shared" si="21"/>
        <v>-</v>
      </c>
      <c r="L304" s="30"/>
      <c r="M304" s="7">
        <f t="shared" si="23"/>
        <v>24.979999999999997</v>
      </c>
      <c r="N304" s="26" t="str">
        <f t="shared" si="22"/>
        <v>0</v>
      </c>
      <c r="O304" s="10">
        <f t="shared" si="24"/>
        <v>9.1920000000000019</v>
      </c>
      <c r="P304" s="52"/>
      <c r="Q304" s="52"/>
      <c r="R304" s="25"/>
      <c r="S304" s="53"/>
    </row>
    <row r="305" spans="2:19">
      <c r="B305" s="42">
        <v>302</v>
      </c>
      <c r="C305" s="45"/>
      <c r="D305" s="25"/>
      <c r="E305" s="25"/>
      <c r="F305" s="25"/>
      <c r="G305" s="122"/>
      <c r="H305" s="37"/>
      <c r="I305" s="37"/>
      <c r="J305" s="37">
        <f t="shared" si="20"/>
        <v>0</v>
      </c>
      <c r="K305" s="61" t="str">
        <f t="shared" si="21"/>
        <v>-</v>
      </c>
      <c r="L305" s="30"/>
      <c r="M305" s="7">
        <f t="shared" si="23"/>
        <v>24.979999999999997</v>
      </c>
      <c r="N305" s="26" t="str">
        <f t="shared" si="22"/>
        <v>0</v>
      </c>
      <c r="O305" s="10">
        <f t="shared" si="24"/>
        <v>9.1920000000000019</v>
      </c>
      <c r="P305" s="52"/>
      <c r="Q305" s="52"/>
      <c r="R305" s="25"/>
      <c r="S305" s="53"/>
    </row>
    <row r="306" spans="2:19">
      <c r="B306" s="42">
        <v>303</v>
      </c>
      <c r="C306" s="45"/>
      <c r="D306" s="25"/>
      <c r="E306" s="25"/>
      <c r="F306" s="25"/>
      <c r="G306" s="122"/>
      <c r="H306" s="37"/>
      <c r="I306" s="37"/>
      <c r="J306" s="37">
        <f t="shared" si="20"/>
        <v>0</v>
      </c>
      <c r="K306" s="61" t="str">
        <f t="shared" si="21"/>
        <v>-</v>
      </c>
      <c r="L306" s="30"/>
      <c r="M306" s="7">
        <f t="shared" si="23"/>
        <v>24.979999999999997</v>
      </c>
      <c r="N306" s="26" t="str">
        <f t="shared" si="22"/>
        <v>0</v>
      </c>
      <c r="O306" s="10">
        <f t="shared" si="24"/>
        <v>9.1920000000000019</v>
      </c>
      <c r="P306" s="52"/>
      <c r="Q306" s="52"/>
      <c r="R306" s="25"/>
      <c r="S306" s="53"/>
    </row>
    <row r="307" spans="2:19">
      <c r="B307" s="42">
        <v>304</v>
      </c>
      <c r="C307" s="45"/>
      <c r="D307" s="25"/>
      <c r="E307" s="25"/>
      <c r="F307" s="25"/>
      <c r="G307" s="122"/>
      <c r="H307" s="37"/>
      <c r="I307" s="37"/>
      <c r="J307" s="37">
        <f t="shared" si="20"/>
        <v>0</v>
      </c>
      <c r="K307" s="61" t="str">
        <f t="shared" si="21"/>
        <v>-</v>
      </c>
      <c r="L307" s="30"/>
      <c r="M307" s="7">
        <f t="shared" si="23"/>
        <v>24.979999999999997</v>
      </c>
      <c r="N307" s="26" t="str">
        <f t="shared" si="22"/>
        <v>0</v>
      </c>
      <c r="O307" s="10">
        <f t="shared" si="24"/>
        <v>9.1920000000000019</v>
      </c>
      <c r="P307" s="52"/>
      <c r="Q307" s="52"/>
      <c r="R307" s="25"/>
      <c r="S307" s="53"/>
    </row>
    <row r="308" spans="2:19">
      <c r="B308" s="42">
        <v>305</v>
      </c>
      <c r="C308" s="45"/>
      <c r="D308" s="25"/>
      <c r="E308" s="25"/>
      <c r="F308" s="25"/>
      <c r="G308" s="122"/>
      <c r="H308" s="37"/>
      <c r="I308" s="37"/>
      <c r="J308" s="37">
        <f t="shared" si="20"/>
        <v>0</v>
      </c>
      <c r="K308" s="61" t="str">
        <f t="shared" si="21"/>
        <v>-</v>
      </c>
      <c r="L308" s="30"/>
      <c r="M308" s="7">
        <f t="shared" si="23"/>
        <v>24.979999999999997</v>
      </c>
      <c r="N308" s="26" t="str">
        <f t="shared" si="22"/>
        <v>0</v>
      </c>
      <c r="O308" s="10">
        <f t="shared" si="24"/>
        <v>9.1920000000000019</v>
      </c>
      <c r="P308" s="52"/>
      <c r="Q308" s="52"/>
      <c r="R308" s="25"/>
      <c r="S308" s="53"/>
    </row>
    <row r="309" spans="2:19">
      <c r="B309" s="42">
        <v>306</v>
      </c>
      <c r="C309" s="45"/>
      <c r="D309" s="25"/>
      <c r="E309" s="25"/>
      <c r="F309" s="25"/>
      <c r="G309" s="122"/>
      <c r="H309" s="37"/>
      <c r="I309" s="37"/>
      <c r="J309" s="37">
        <f t="shared" si="20"/>
        <v>0</v>
      </c>
      <c r="K309" s="61" t="str">
        <f t="shared" si="21"/>
        <v>-</v>
      </c>
      <c r="L309" s="30"/>
      <c r="M309" s="7">
        <f t="shared" si="23"/>
        <v>24.979999999999997</v>
      </c>
      <c r="N309" s="26" t="str">
        <f t="shared" si="22"/>
        <v>0</v>
      </c>
      <c r="O309" s="10">
        <f t="shared" si="24"/>
        <v>9.1920000000000019</v>
      </c>
      <c r="P309" s="52"/>
      <c r="Q309" s="52"/>
      <c r="R309" s="25"/>
      <c r="S309" s="53"/>
    </row>
    <row r="310" spans="2:19">
      <c r="B310" s="42">
        <v>307</v>
      </c>
      <c r="C310" s="45"/>
      <c r="D310" s="25"/>
      <c r="E310" s="25"/>
      <c r="F310" s="25"/>
      <c r="G310" s="122"/>
      <c r="H310" s="37"/>
      <c r="I310" s="37"/>
      <c r="J310" s="37">
        <f t="shared" si="20"/>
        <v>0</v>
      </c>
      <c r="K310" s="61" t="str">
        <f t="shared" si="21"/>
        <v>-</v>
      </c>
      <c r="L310" s="30"/>
      <c r="M310" s="7">
        <f t="shared" si="23"/>
        <v>24.979999999999997</v>
      </c>
      <c r="N310" s="26" t="str">
        <f t="shared" si="22"/>
        <v>0</v>
      </c>
      <c r="O310" s="10">
        <f t="shared" si="24"/>
        <v>9.1920000000000019</v>
      </c>
      <c r="P310" s="52"/>
      <c r="Q310" s="52"/>
      <c r="R310" s="25"/>
      <c r="S310" s="53"/>
    </row>
    <row r="311" spans="2:19">
      <c r="B311" s="42">
        <v>308</v>
      </c>
      <c r="C311" s="45"/>
      <c r="D311" s="25"/>
      <c r="E311" s="25"/>
      <c r="F311" s="25"/>
      <c r="G311" s="122"/>
      <c r="H311" s="37"/>
      <c r="I311" s="37"/>
      <c r="J311" s="37">
        <f t="shared" si="20"/>
        <v>0</v>
      </c>
      <c r="K311" s="61" t="str">
        <f t="shared" si="21"/>
        <v>-</v>
      </c>
      <c r="L311" s="30"/>
      <c r="M311" s="7">
        <f t="shared" si="23"/>
        <v>24.979999999999997</v>
      </c>
      <c r="N311" s="26" t="str">
        <f t="shared" si="22"/>
        <v>0</v>
      </c>
      <c r="O311" s="10">
        <f t="shared" si="24"/>
        <v>9.1920000000000019</v>
      </c>
      <c r="P311" s="52"/>
      <c r="Q311" s="52"/>
      <c r="R311" s="25"/>
      <c r="S311" s="53"/>
    </row>
    <row r="312" spans="2:19">
      <c r="B312" s="42">
        <v>309</v>
      </c>
      <c r="C312" s="45"/>
      <c r="D312" s="25"/>
      <c r="E312" s="25"/>
      <c r="F312" s="25"/>
      <c r="G312" s="122"/>
      <c r="H312" s="37"/>
      <c r="I312" s="37"/>
      <c r="J312" s="37">
        <f t="shared" si="20"/>
        <v>0</v>
      </c>
      <c r="K312" s="61" t="str">
        <f t="shared" si="21"/>
        <v>-</v>
      </c>
      <c r="L312" s="30"/>
      <c r="M312" s="7">
        <f t="shared" si="23"/>
        <v>24.979999999999997</v>
      </c>
      <c r="N312" s="26" t="str">
        <f t="shared" si="22"/>
        <v>0</v>
      </c>
      <c r="O312" s="10">
        <f t="shared" si="24"/>
        <v>9.1920000000000019</v>
      </c>
      <c r="P312" s="52"/>
      <c r="Q312" s="52"/>
      <c r="R312" s="25"/>
      <c r="S312" s="53"/>
    </row>
    <row r="313" spans="2:19">
      <c r="B313" s="42">
        <v>310</v>
      </c>
      <c r="C313" s="45"/>
      <c r="D313" s="25"/>
      <c r="E313" s="25"/>
      <c r="F313" s="25"/>
      <c r="G313" s="122"/>
      <c r="H313" s="37"/>
      <c r="I313" s="37"/>
      <c r="J313" s="37">
        <f t="shared" si="20"/>
        <v>0</v>
      </c>
      <c r="K313" s="61" t="str">
        <f t="shared" si="21"/>
        <v>-</v>
      </c>
      <c r="L313" s="30"/>
      <c r="M313" s="7">
        <f t="shared" si="23"/>
        <v>24.979999999999997</v>
      </c>
      <c r="N313" s="26" t="str">
        <f t="shared" si="22"/>
        <v>0</v>
      </c>
      <c r="O313" s="10">
        <f t="shared" si="24"/>
        <v>9.1920000000000019</v>
      </c>
      <c r="P313" s="52"/>
      <c r="Q313" s="52"/>
      <c r="R313" s="25"/>
      <c r="S313" s="53"/>
    </row>
    <row r="314" spans="2:19">
      <c r="B314" s="42">
        <v>311</v>
      </c>
      <c r="C314" s="45"/>
      <c r="D314" s="25"/>
      <c r="E314" s="25"/>
      <c r="F314" s="25"/>
      <c r="G314" s="122"/>
      <c r="H314" s="37"/>
      <c r="I314" s="37"/>
      <c r="J314" s="37">
        <f t="shared" si="20"/>
        <v>0</v>
      </c>
      <c r="K314" s="61" t="str">
        <f t="shared" si="21"/>
        <v>-</v>
      </c>
      <c r="L314" s="30"/>
      <c r="M314" s="7">
        <f t="shared" si="23"/>
        <v>24.979999999999997</v>
      </c>
      <c r="N314" s="26" t="str">
        <f t="shared" si="22"/>
        <v>0</v>
      </c>
      <c r="O314" s="10">
        <f t="shared" si="24"/>
        <v>9.1920000000000019</v>
      </c>
      <c r="P314" s="52"/>
      <c r="Q314" s="52"/>
      <c r="R314" s="25"/>
      <c r="S314" s="53"/>
    </row>
    <row r="315" spans="2:19">
      <c r="B315" s="42">
        <v>312</v>
      </c>
      <c r="C315" s="45"/>
      <c r="D315" s="25"/>
      <c r="E315" s="25"/>
      <c r="F315" s="25"/>
      <c r="G315" s="122"/>
      <c r="H315" s="37"/>
      <c r="I315" s="37"/>
      <c r="J315" s="37">
        <f t="shared" si="20"/>
        <v>0</v>
      </c>
      <c r="K315" s="61" t="str">
        <f t="shared" si="21"/>
        <v>-</v>
      </c>
      <c r="L315" s="30"/>
      <c r="M315" s="7">
        <f t="shared" si="23"/>
        <v>24.979999999999997</v>
      </c>
      <c r="N315" s="26" t="str">
        <f t="shared" si="22"/>
        <v>0</v>
      </c>
      <c r="O315" s="10">
        <f t="shared" si="24"/>
        <v>9.1920000000000019</v>
      </c>
      <c r="P315" s="52"/>
      <c r="Q315" s="52"/>
      <c r="R315" s="25"/>
      <c r="S315" s="53"/>
    </row>
    <row r="316" spans="2:19">
      <c r="B316" s="42">
        <v>313</v>
      </c>
      <c r="C316" s="45"/>
      <c r="D316" s="25"/>
      <c r="E316" s="25"/>
      <c r="F316" s="25"/>
      <c r="G316" s="122"/>
      <c r="H316" s="37"/>
      <c r="I316" s="37"/>
      <c r="J316" s="37">
        <f t="shared" si="20"/>
        <v>0</v>
      </c>
      <c r="K316" s="61" t="str">
        <f t="shared" si="21"/>
        <v>-</v>
      </c>
      <c r="L316" s="30"/>
      <c r="M316" s="7">
        <f t="shared" si="23"/>
        <v>24.979999999999997</v>
      </c>
      <c r="N316" s="26" t="str">
        <f t="shared" si="22"/>
        <v>0</v>
      </c>
      <c r="O316" s="10">
        <f t="shared" si="24"/>
        <v>9.1920000000000019</v>
      </c>
      <c r="P316" s="52"/>
      <c r="Q316" s="52"/>
      <c r="R316" s="25"/>
      <c r="S316" s="53"/>
    </row>
    <row r="317" spans="2:19">
      <c r="B317" s="42">
        <v>314</v>
      </c>
      <c r="C317" s="45"/>
      <c r="D317" s="25"/>
      <c r="E317" s="25"/>
      <c r="F317" s="25"/>
      <c r="G317" s="122"/>
      <c r="H317" s="37"/>
      <c r="I317" s="37"/>
      <c r="J317" s="37">
        <f t="shared" si="20"/>
        <v>0</v>
      </c>
      <c r="K317" s="61" t="str">
        <f t="shared" si="21"/>
        <v>-</v>
      </c>
      <c r="L317" s="30"/>
      <c r="M317" s="7">
        <f t="shared" si="23"/>
        <v>24.979999999999997</v>
      </c>
      <c r="N317" s="26" t="str">
        <f t="shared" si="22"/>
        <v>0</v>
      </c>
      <c r="O317" s="10">
        <f t="shared" si="24"/>
        <v>9.1920000000000019</v>
      </c>
      <c r="P317" s="52"/>
      <c r="Q317" s="52"/>
      <c r="R317" s="25"/>
      <c r="S317" s="53"/>
    </row>
    <row r="318" spans="2:19">
      <c r="B318" s="42">
        <v>315</v>
      </c>
      <c r="C318" s="45"/>
      <c r="D318" s="25"/>
      <c r="E318" s="25"/>
      <c r="F318" s="25"/>
      <c r="G318" s="122"/>
      <c r="H318" s="37"/>
      <c r="I318" s="37"/>
      <c r="J318" s="37">
        <f t="shared" si="20"/>
        <v>0</v>
      </c>
      <c r="K318" s="61" t="str">
        <f t="shared" si="21"/>
        <v>-</v>
      </c>
      <c r="L318" s="30"/>
      <c r="M318" s="7">
        <f t="shared" si="23"/>
        <v>24.979999999999997</v>
      </c>
      <c r="N318" s="26" t="str">
        <f t="shared" si="22"/>
        <v>0</v>
      </c>
      <c r="O318" s="10">
        <f t="shared" si="24"/>
        <v>9.1920000000000019</v>
      </c>
      <c r="P318" s="52"/>
      <c r="Q318" s="52"/>
      <c r="R318" s="25"/>
      <c r="S318" s="53"/>
    </row>
    <row r="319" spans="2:19">
      <c r="B319" s="42">
        <v>316</v>
      </c>
      <c r="C319" s="45"/>
      <c r="D319" s="25"/>
      <c r="E319" s="25"/>
      <c r="F319" s="25"/>
      <c r="G319" s="122"/>
      <c r="H319" s="37"/>
      <c r="I319" s="37"/>
      <c r="J319" s="37">
        <f t="shared" si="20"/>
        <v>0</v>
      </c>
      <c r="K319" s="61" t="str">
        <f t="shared" si="21"/>
        <v>-</v>
      </c>
      <c r="L319" s="30"/>
      <c r="M319" s="7">
        <f t="shared" si="23"/>
        <v>24.979999999999997</v>
      </c>
      <c r="N319" s="26" t="str">
        <f t="shared" si="22"/>
        <v>0</v>
      </c>
      <c r="O319" s="10">
        <f t="shared" si="24"/>
        <v>9.1920000000000019</v>
      </c>
      <c r="P319" s="52"/>
      <c r="Q319" s="52"/>
      <c r="R319" s="25"/>
      <c r="S319" s="53"/>
    </row>
    <row r="320" spans="2:19">
      <c r="B320" s="42">
        <v>317</v>
      </c>
      <c r="C320" s="45"/>
      <c r="D320" s="25"/>
      <c r="E320" s="25"/>
      <c r="F320" s="25"/>
      <c r="G320" s="122"/>
      <c r="H320" s="37"/>
      <c r="I320" s="37"/>
      <c r="J320" s="37">
        <f t="shared" si="20"/>
        <v>0</v>
      </c>
      <c r="K320" s="61" t="str">
        <f t="shared" si="21"/>
        <v>-</v>
      </c>
      <c r="L320" s="30"/>
      <c r="M320" s="7">
        <f t="shared" si="23"/>
        <v>24.979999999999997</v>
      </c>
      <c r="N320" s="26" t="str">
        <f t="shared" si="22"/>
        <v>0</v>
      </c>
      <c r="O320" s="10">
        <f t="shared" si="24"/>
        <v>9.1920000000000019</v>
      </c>
      <c r="P320" s="52"/>
      <c r="Q320" s="52"/>
      <c r="R320" s="25"/>
      <c r="S320" s="53"/>
    </row>
    <row r="321" spans="2:19">
      <c r="B321" s="42">
        <v>318</v>
      </c>
      <c r="C321" s="45"/>
      <c r="D321" s="25"/>
      <c r="E321" s="25"/>
      <c r="F321" s="25"/>
      <c r="G321" s="122"/>
      <c r="H321" s="37"/>
      <c r="I321" s="37"/>
      <c r="J321" s="37">
        <f t="shared" si="20"/>
        <v>0</v>
      </c>
      <c r="K321" s="61" t="str">
        <f t="shared" si="21"/>
        <v>-</v>
      </c>
      <c r="L321" s="30"/>
      <c r="M321" s="7">
        <f t="shared" si="23"/>
        <v>24.979999999999997</v>
      </c>
      <c r="N321" s="26" t="str">
        <f t="shared" si="22"/>
        <v>0</v>
      </c>
      <c r="O321" s="10">
        <f t="shared" si="24"/>
        <v>9.1920000000000019</v>
      </c>
      <c r="P321" s="52"/>
      <c r="Q321" s="52"/>
      <c r="R321" s="25"/>
      <c r="S321" s="53"/>
    </row>
    <row r="322" spans="2:19">
      <c r="B322" s="42">
        <v>319</v>
      </c>
      <c r="C322" s="45"/>
      <c r="D322" s="25"/>
      <c r="E322" s="25"/>
      <c r="F322" s="25"/>
      <c r="G322" s="122"/>
      <c r="H322" s="37"/>
      <c r="I322" s="37"/>
      <c r="J322" s="37">
        <f t="shared" si="20"/>
        <v>0</v>
      </c>
      <c r="K322" s="61" t="str">
        <f t="shared" si="21"/>
        <v>-</v>
      </c>
      <c r="L322" s="30"/>
      <c r="M322" s="7">
        <f t="shared" si="23"/>
        <v>24.979999999999997</v>
      </c>
      <c r="N322" s="26" t="str">
        <f t="shared" si="22"/>
        <v>0</v>
      </c>
      <c r="O322" s="10">
        <f t="shared" si="24"/>
        <v>9.1920000000000019</v>
      </c>
      <c r="P322" s="52"/>
      <c r="Q322" s="52"/>
      <c r="R322" s="25"/>
      <c r="S322" s="53"/>
    </row>
    <row r="323" spans="2:19">
      <c r="B323" s="42">
        <v>320</v>
      </c>
      <c r="C323" s="45"/>
      <c r="D323" s="25"/>
      <c r="E323" s="25"/>
      <c r="F323" s="25"/>
      <c r="G323" s="122"/>
      <c r="H323" s="37"/>
      <c r="I323" s="37"/>
      <c r="J323" s="37">
        <f t="shared" si="20"/>
        <v>0</v>
      </c>
      <c r="K323" s="61" t="str">
        <f t="shared" si="21"/>
        <v>-</v>
      </c>
      <c r="L323" s="30"/>
      <c r="M323" s="7">
        <f t="shared" si="23"/>
        <v>24.979999999999997</v>
      </c>
      <c r="N323" s="26" t="str">
        <f t="shared" si="22"/>
        <v>0</v>
      </c>
      <c r="O323" s="10">
        <f t="shared" si="24"/>
        <v>9.1920000000000019</v>
      </c>
      <c r="P323" s="52"/>
      <c r="Q323" s="52"/>
      <c r="R323" s="25"/>
      <c r="S323" s="53"/>
    </row>
    <row r="324" spans="2:19">
      <c r="B324" s="42">
        <v>321</v>
      </c>
      <c r="C324" s="45"/>
      <c r="D324" s="25"/>
      <c r="E324" s="25"/>
      <c r="F324" s="25"/>
      <c r="G324" s="122"/>
      <c r="H324" s="37"/>
      <c r="I324" s="37"/>
      <c r="J324" s="37">
        <f t="shared" ref="J324:J343" si="25">IFERROR(((H324-1)*I324),"-")</f>
        <v>0</v>
      </c>
      <c r="K324" s="61" t="str">
        <f t="shared" ref="K324:K343" si="26">IFERROR(((J324/G324)*100),"-")</f>
        <v>-</v>
      </c>
      <c r="L324" s="30"/>
      <c r="M324" s="7">
        <f t="shared" si="23"/>
        <v>24.979999999999997</v>
      </c>
      <c r="N324" s="26" t="str">
        <f t="shared" si="22"/>
        <v>0</v>
      </c>
      <c r="O324" s="10">
        <f t="shared" si="24"/>
        <v>9.1920000000000019</v>
      </c>
      <c r="P324" s="52"/>
      <c r="Q324" s="52"/>
      <c r="R324" s="25"/>
      <c r="S324" s="53"/>
    </row>
    <row r="325" spans="2:19">
      <c r="B325" s="42">
        <v>322</v>
      </c>
      <c r="C325" s="45"/>
      <c r="D325" s="25"/>
      <c r="E325" s="25"/>
      <c r="F325" s="25"/>
      <c r="G325" s="122"/>
      <c r="H325" s="37"/>
      <c r="I325" s="37"/>
      <c r="J325" s="37">
        <f t="shared" si="25"/>
        <v>0</v>
      </c>
      <c r="K325" s="61" t="str">
        <f t="shared" si="26"/>
        <v>-</v>
      </c>
      <c r="L325" s="30"/>
      <c r="M325" s="7">
        <f t="shared" si="23"/>
        <v>24.979999999999997</v>
      </c>
      <c r="N325" s="26" t="str">
        <f t="shared" ref="N325:N343" si="27">IFERROR(((L325/G325)*100),"0")</f>
        <v>0</v>
      </c>
      <c r="O325" s="10">
        <f t="shared" si="24"/>
        <v>9.1920000000000019</v>
      </c>
      <c r="P325" s="52"/>
      <c r="Q325" s="52"/>
      <c r="R325" s="25"/>
      <c r="S325" s="53"/>
    </row>
    <row r="326" spans="2:19">
      <c r="B326" s="42">
        <v>323</v>
      </c>
      <c r="C326" s="45"/>
      <c r="D326" s="25"/>
      <c r="E326" s="25"/>
      <c r="F326" s="25"/>
      <c r="G326" s="122"/>
      <c r="H326" s="37"/>
      <c r="I326" s="37"/>
      <c r="J326" s="37">
        <f t="shared" si="25"/>
        <v>0</v>
      </c>
      <c r="K326" s="61" t="str">
        <f t="shared" si="26"/>
        <v>-</v>
      </c>
      <c r="L326" s="30"/>
      <c r="M326" s="7">
        <f t="shared" si="23"/>
        <v>24.979999999999997</v>
      </c>
      <c r="N326" s="26" t="str">
        <f t="shared" si="27"/>
        <v>0</v>
      </c>
      <c r="O326" s="10">
        <f t="shared" si="24"/>
        <v>9.1920000000000019</v>
      </c>
      <c r="P326" s="52"/>
      <c r="Q326" s="52"/>
      <c r="R326" s="25"/>
      <c r="S326" s="53"/>
    </row>
    <row r="327" spans="2:19">
      <c r="B327" s="42">
        <v>324</v>
      </c>
      <c r="C327" s="45"/>
      <c r="D327" s="25"/>
      <c r="E327" s="25"/>
      <c r="F327" s="25"/>
      <c r="G327" s="122"/>
      <c r="H327" s="37"/>
      <c r="I327" s="37"/>
      <c r="J327" s="37">
        <f t="shared" si="25"/>
        <v>0</v>
      </c>
      <c r="K327" s="61" t="str">
        <f t="shared" si="26"/>
        <v>-</v>
      </c>
      <c r="L327" s="30"/>
      <c r="M327" s="7">
        <f t="shared" ref="M327:M343" si="28">L327+M326</f>
        <v>24.979999999999997</v>
      </c>
      <c r="N327" s="26" t="str">
        <f t="shared" si="27"/>
        <v>0</v>
      </c>
      <c r="O327" s="10">
        <f t="shared" ref="O327:O343" si="29">N327+O326</f>
        <v>9.1920000000000019</v>
      </c>
      <c r="P327" s="52"/>
      <c r="Q327" s="52"/>
      <c r="R327" s="25"/>
      <c r="S327" s="53"/>
    </row>
    <row r="328" spans="2:19">
      <c r="B328" s="42">
        <v>325</v>
      </c>
      <c r="C328" s="45"/>
      <c r="D328" s="25"/>
      <c r="E328" s="25"/>
      <c r="F328" s="25"/>
      <c r="G328" s="122"/>
      <c r="H328" s="37"/>
      <c r="I328" s="37"/>
      <c r="J328" s="37">
        <f t="shared" si="25"/>
        <v>0</v>
      </c>
      <c r="K328" s="61" t="str">
        <f t="shared" si="26"/>
        <v>-</v>
      </c>
      <c r="L328" s="30"/>
      <c r="M328" s="7">
        <f t="shared" si="28"/>
        <v>24.979999999999997</v>
      </c>
      <c r="N328" s="26" t="str">
        <f t="shared" si="27"/>
        <v>0</v>
      </c>
      <c r="O328" s="10">
        <f t="shared" si="29"/>
        <v>9.1920000000000019</v>
      </c>
      <c r="P328" s="52"/>
      <c r="Q328" s="52"/>
      <c r="R328" s="25"/>
      <c r="S328" s="53"/>
    </row>
    <row r="329" spans="2:19">
      <c r="B329" s="42">
        <v>326</v>
      </c>
      <c r="C329" s="45"/>
      <c r="D329" s="25"/>
      <c r="E329" s="25"/>
      <c r="F329" s="25"/>
      <c r="G329" s="122"/>
      <c r="H329" s="37"/>
      <c r="I329" s="37"/>
      <c r="J329" s="37">
        <f t="shared" si="25"/>
        <v>0</v>
      </c>
      <c r="K329" s="61" t="str">
        <f t="shared" si="26"/>
        <v>-</v>
      </c>
      <c r="L329" s="30"/>
      <c r="M329" s="7">
        <f t="shared" si="28"/>
        <v>24.979999999999997</v>
      </c>
      <c r="N329" s="26" t="str">
        <f t="shared" si="27"/>
        <v>0</v>
      </c>
      <c r="O329" s="10">
        <f t="shared" si="29"/>
        <v>9.1920000000000019</v>
      </c>
      <c r="P329" s="52"/>
      <c r="Q329" s="52"/>
      <c r="R329" s="25"/>
      <c r="S329" s="53"/>
    </row>
    <row r="330" spans="2:19">
      <c r="B330" s="42">
        <v>327</v>
      </c>
      <c r="C330" s="45"/>
      <c r="D330" s="25"/>
      <c r="E330" s="25"/>
      <c r="F330" s="25"/>
      <c r="G330" s="122"/>
      <c r="H330" s="37"/>
      <c r="I330" s="37"/>
      <c r="J330" s="37">
        <f t="shared" si="25"/>
        <v>0</v>
      </c>
      <c r="K330" s="61" t="str">
        <f t="shared" si="26"/>
        <v>-</v>
      </c>
      <c r="L330" s="30"/>
      <c r="M330" s="7">
        <f t="shared" si="28"/>
        <v>24.979999999999997</v>
      </c>
      <c r="N330" s="26" t="str">
        <f t="shared" si="27"/>
        <v>0</v>
      </c>
      <c r="O330" s="10">
        <f t="shared" si="29"/>
        <v>9.1920000000000019</v>
      </c>
      <c r="P330" s="52"/>
      <c r="Q330" s="52"/>
      <c r="R330" s="25"/>
      <c r="S330" s="53"/>
    </row>
    <row r="331" spans="2:19">
      <c r="B331" s="42">
        <v>328</v>
      </c>
      <c r="C331" s="45"/>
      <c r="D331" s="25"/>
      <c r="E331" s="25"/>
      <c r="F331" s="25"/>
      <c r="G331" s="122"/>
      <c r="H331" s="37"/>
      <c r="I331" s="37"/>
      <c r="J331" s="37">
        <f t="shared" si="25"/>
        <v>0</v>
      </c>
      <c r="K331" s="61" t="str">
        <f t="shared" si="26"/>
        <v>-</v>
      </c>
      <c r="L331" s="30"/>
      <c r="M331" s="7">
        <f t="shared" si="28"/>
        <v>24.979999999999997</v>
      </c>
      <c r="N331" s="26" t="str">
        <f t="shared" si="27"/>
        <v>0</v>
      </c>
      <c r="O331" s="10">
        <f t="shared" si="29"/>
        <v>9.1920000000000019</v>
      </c>
      <c r="P331" s="52"/>
      <c r="Q331" s="52"/>
      <c r="R331" s="25"/>
      <c r="S331" s="53"/>
    </row>
    <row r="332" spans="2:19">
      <c r="B332" s="42">
        <v>329</v>
      </c>
      <c r="C332" s="45"/>
      <c r="D332" s="25"/>
      <c r="E332" s="25"/>
      <c r="F332" s="25"/>
      <c r="G332" s="122"/>
      <c r="H332" s="37"/>
      <c r="I332" s="37"/>
      <c r="J332" s="37">
        <f t="shared" si="25"/>
        <v>0</v>
      </c>
      <c r="K332" s="61" t="str">
        <f t="shared" si="26"/>
        <v>-</v>
      </c>
      <c r="L332" s="30"/>
      <c r="M332" s="7">
        <f t="shared" si="28"/>
        <v>24.979999999999997</v>
      </c>
      <c r="N332" s="26" t="str">
        <f t="shared" si="27"/>
        <v>0</v>
      </c>
      <c r="O332" s="10">
        <f t="shared" si="29"/>
        <v>9.1920000000000019</v>
      </c>
      <c r="P332" s="52"/>
      <c r="Q332" s="52"/>
      <c r="R332" s="25"/>
      <c r="S332" s="53"/>
    </row>
    <row r="333" spans="2:19">
      <c r="B333" s="42">
        <v>330</v>
      </c>
      <c r="C333" s="45"/>
      <c r="D333" s="25"/>
      <c r="E333" s="25"/>
      <c r="F333" s="25"/>
      <c r="G333" s="122"/>
      <c r="H333" s="37"/>
      <c r="I333" s="37"/>
      <c r="J333" s="37">
        <f t="shared" si="25"/>
        <v>0</v>
      </c>
      <c r="K333" s="61" t="str">
        <f t="shared" si="26"/>
        <v>-</v>
      </c>
      <c r="L333" s="30"/>
      <c r="M333" s="7">
        <f t="shared" si="28"/>
        <v>24.979999999999997</v>
      </c>
      <c r="N333" s="26" t="str">
        <f t="shared" si="27"/>
        <v>0</v>
      </c>
      <c r="O333" s="10">
        <f t="shared" si="29"/>
        <v>9.1920000000000019</v>
      </c>
      <c r="P333" s="52"/>
      <c r="Q333" s="52"/>
      <c r="R333" s="25"/>
      <c r="S333" s="53"/>
    </row>
    <row r="334" spans="2:19">
      <c r="B334" s="42">
        <v>331</v>
      </c>
      <c r="C334" s="45"/>
      <c r="D334" s="25"/>
      <c r="E334" s="25"/>
      <c r="F334" s="25"/>
      <c r="G334" s="122"/>
      <c r="H334" s="37"/>
      <c r="I334" s="37"/>
      <c r="J334" s="37">
        <f t="shared" si="25"/>
        <v>0</v>
      </c>
      <c r="K334" s="61" t="str">
        <f t="shared" si="26"/>
        <v>-</v>
      </c>
      <c r="L334" s="30"/>
      <c r="M334" s="7">
        <f t="shared" si="28"/>
        <v>24.979999999999997</v>
      </c>
      <c r="N334" s="26" t="str">
        <f t="shared" si="27"/>
        <v>0</v>
      </c>
      <c r="O334" s="10">
        <f t="shared" si="29"/>
        <v>9.1920000000000019</v>
      </c>
      <c r="P334" s="52"/>
      <c r="Q334" s="52"/>
      <c r="R334" s="25"/>
      <c r="S334" s="53"/>
    </row>
    <row r="335" spans="2:19">
      <c r="B335" s="42">
        <v>332</v>
      </c>
      <c r="C335" s="45"/>
      <c r="D335" s="25"/>
      <c r="E335" s="25"/>
      <c r="F335" s="25"/>
      <c r="G335" s="122"/>
      <c r="H335" s="37"/>
      <c r="I335" s="37"/>
      <c r="J335" s="37">
        <f t="shared" si="25"/>
        <v>0</v>
      </c>
      <c r="K335" s="61" t="str">
        <f t="shared" si="26"/>
        <v>-</v>
      </c>
      <c r="L335" s="30"/>
      <c r="M335" s="7">
        <f t="shared" si="28"/>
        <v>24.979999999999997</v>
      </c>
      <c r="N335" s="26" t="str">
        <f t="shared" si="27"/>
        <v>0</v>
      </c>
      <c r="O335" s="10">
        <f t="shared" si="29"/>
        <v>9.1920000000000019</v>
      </c>
      <c r="P335" s="52"/>
      <c r="Q335" s="52"/>
      <c r="R335" s="25"/>
      <c r="S335" s="53"/>
    </row>
    <row r="336" spans="2:19">
      <c r="B336" s="42">
        <v>333</v>
      </c>
      <c r="C336" s="45"/>
      <c r="D336" s="25"/>
      <c r="E336" s="25"/>
      <c r="F336" s="25"/>
      <c r="G336" s="122"/>
      <c r="H336" s="37"/>
      <c r="I336" s="37"/>
      <c r="J336" s="37">
        <f t="shared" si="25"/>
        <v>0</v>
      </c>
      <c r="K336" s="61" t="str">
        <f t="shared" si="26"/>
        <v>-</v>
      </c>
      <c r="L336" s="30"/>
      <c r="M336" s="7">
        <f t="shared" si="28"/>
        <v>24.979999999999997</v>
      </c>
      <c r="N336" s="26" t="str">
        <f t="shared" si="27"/>
        <v>0</v>
      </c>
      <c r="O336" s="10">
        <f t="shared" si="29"/>
        <v>9.1920000000000019</v>
      </c>
      <c r="P336" s="52"/>
      <c r="Q336" s="52"/>
      <c r="R336" s="25"/>
      <c r="S336" s="53"/>
    </row>
    <row r="337" spans="2:19">
      <c r="B337" s="42">
        <v>334</v>
      </c>
      <c r="C337" s="45"/>
      <c r="D337" s="25"/>
      <c r="E337" s="25"/>
      <c r="F337" s="25"/>
      <c r="G337" s="122"/>
      <c r="H337" s="37"/>
      <c r="I337" s="37"/>
      <c r="J337" s="37">
        <f t="shared" si="25"/>
        <v>0</v>
      </c>
      <c r="K337" s="61" t="str">
        <f t="shared" si="26"/>
        <v>-</v>
      </c>
      <c r="L337" s="30"/>
      <c r="M337" s="7">
        <f t="shared" si="28"/>
        <v>24.979999999999997</v>
      </c>
      <c r="N337" s="26" t="str">
        <f t="shared" si="27"/>
        <v>0</v>
      </c>
      <c r="O337" s="10">
        <f t="shared" si="29"/>
        <v>9.1920000000000019</v>
      </c>
      <c r="P337" s="52"/>
      <c r="Q337" s="52"/>
      <c r="R337" s="25"/>
      <c r="S337" s="53"/>
    </row>
    <row r="338" spans="2:19">
      <c r="B338" s="42">
        <v>335</v>
      </c>
      <c r="C338" s="45"/>
      <c r="D338" s="25"/>
      <c r="E338" s="25"/>
      <c r="F338" s="25"/>
      <c r="G338" s="122"/>
      <c r="H338" s="37"/>
      <c r="I338" s="37"/>
      <c r="J338" s="37">
        <f t="shared" si="25"/>
        <v>0</v>
      </c>
      <c r="K338" s="61" t="str">
        <f t="shared" si="26"/>
        <v>-</v>
      </c>
      <c r="L338" s="30"/>
      <c r="M338" s="7">
        <f t="shared" si="28"/>
        <v>24.979999999999997</v>
      </c>
      <c r="N338" s="26" t="str">
        <f t="shared" si="27"/>
        <v>0</v>
      </c>
      <c r="O338" s="10">
        <f t="shared" si="29"/>
        <v>9.1920000000000019</v>
      </c>
      <c r="P338" s="52"/>
      <c r="Q338" s="52"/>
      <c r="R338" s="25"/>
      <c r="S338" s="53"/>
    </row>
    <row r="339" spans="2:19">
      <c r="B339" s="42">
        <v>336</v>
      </c>
      <c r="C339" s="45"/>
      <c r="D339" s="25"/>
      <c r="E339" s="25"/>
      <c r="F339" s="25"/>
      <c r="G339" s="122"/>
      <c r="H339" s="37"/>
      <c r="I339" s="37"/>
      <c r="J339" s="37">
        <f t="shared" si="25"/>
        <v>0</v>
      </c>
      <c r="K339" s="61" t="str">
        <f t="shared" si="26"/>
        <v>-</v>
      </c>
      <c r="L339" s="30"/>
      <c r="M339" s="7">
        <f t="shared" si="28"/>
        <v>24.979999999999997</v>
      </c>
      <c r="N339" s="26" t="str">
        <f t="shared" si="27"/>
        <v>0</v>
      </c>
      <c r="O339" s="10">
        <f t="shared" si="29"/>
        <v>9.1920000000000019</v>
      </c>
      <c r="P339" s="52"/>
      <c r="Q339" s="52"/>
      <c r="R339" s="25"/>
      <c r="S339" s="53"/>
    </row>
    <row r="340" spans="2:19">
      <c r="B340" s="42">
        <v>337</v>
      </c>
      <c r="C340" s="45"/>
      <c r="D340" s="25"/>
      <c r="E340" s="25"/>
      <c r="F340" s="25"/>
      <c r="G340" s="122"/>
      <c r="H340" s="37"/>
      <c r="I340" s="37"/>
      <c r="J340" s="37">
        <f t="shared" si="25"/>
        <v>0</v>
      </c>
      <c r="K340" s="61" t="str">
        <f t="shared" si="26"/>
        <v>-</v>
      </c>
      <c r="L340" s="30"/>
      <c r="M340" s="7">
        <f t="shared" si="28"/>
        <v>24.979999999999997</v>
      </c>
      <c r="N340" s="26" t="str">
        <f t="shared" si="27"/>
        <v>0</v>
      </c>
      <c r="O340" s="10">
        <f t="shared" si="29"/>
        <v>9.1920000000000019</v>
      </c>
      <c r="P340" s="52"/>
      <c r="Q340" s="52"/>
      <c r="R340" s="25"/>
      <c r="S340" s="53"/>
    </row>
    <row r="341" spans="2:19">
      <c r="B341" s="42">
        <v>338</v>
      </c>
      <c r="C341" s="45"/>
      <c r="D341" s="25"/>
      <c r="E341" s="25"/>
      <c r="F341" s="25"/>
      <c r="G341" s="122"/>
      <c r="H341" s="37"/>
      <c r="I341" s="37"/>
      <c r="J341" s="37">
        <f t="shared" si="25"/>
        <v>0</v>
      </c>
      <c r="K341" s="61" t="str">
        <f t="shared" si="26"/>
        <v>-</v>
      </c>
      <c r="L341" s="30"/>
      <c r="M341" s="7">
        <f t="shared" si="28"/>
        <v>24.979999999999997</v>
      </c>
      <c r="N341" s="26" t="str">
        <f t="shared" si="27"/>
        <v>0</v>
      </c>
      <c r="O341" s="10">
        <f t="shared" si="29"/>
        <v>9.1920000000000019</v>
      </c>
      <c r="P341" s="52"/>
      <c r="Q341" s="52"/>
      <c r="R341" s="25"/>
      <c r="S341" s="53"/>
    </row>
    <row r="342" spans="2:19">
      <c r="B342" s="42">
        <v>339</v>
      </c>
      <c r="C342" s="45"/>
      <c r="D342" s="25"/>
      <c r="E342" s="25"/>
      <c r="F342" s="25"/>
      <c r="G342" s="122"/>
      <c r="H342" s="37"/>
      <c r="I342" s="37"/>
      <c r="J342" s="37">
        <f t="shared" si="25"/>
        <v>0</v>
      </c>
      <c r="K342" s="61" t="str">
        <f t="shared" si="26"/>
        <v>-</v>
      </c>
      <c r="L342" s="30"/>
      <c r="M342" s="7">
        <f t="shared" si="28"/>
        <v>24.979999999999997</v>
      </c>
      <c r="N342" s="26" t="str">
        <f t="shared" si="27"/>
        <v>0</v>
      </c>
      <c r="O342" s="10">
        <f t="shared" si="29"/>
        <v>9.1920000000000019</v>
      </c>
      <c r="P342" s="52"/>
      <c r="Q342" s="52"/>
      <c r="R342" s="25"/>
      <c r="S342" s="53"/>
    </row>
    <row r="343" spans="2:19">
      <c r="B343" s="42">
        <v>340</v>
      </c>
      <c r="C343" s="45"/>
      <c r="D343" s="25"/>
      <c r="E343" s="25"/>
      <c r="F343" s="25"/>
      <c r="G343" s="122"/>
      <c r="H343" s="37"/>
      <c r="I343" s="37"/>
      <c r="J343" s="37">
        <f t="shared" si="25"/>
        <v>0</v>
      </c>
      <c r="K343" s="61" t="str">
        <f t="shared" si="26"/>
        <v>-</v>
      </c>
      <c r="L343" s="30"/>
      <c r="M343" s="7">
        <f t="shared" si="28"/>
        <v>24.979999999999997</v>
      </c>
      <c r="N343" s="26" t="str">
        <f t="shared" si="27"/>
        <v>0</v>
      </c>
      <c r="O343" s="10">
        <f t="shared" si="29"/>
        <v>9.1920000000000019</v>
      </c>
      <c r="P343" s="52"/>
      <c r="Q343" s="52"/>
      <c r="R343" s="25"/>
      <c r="S343" s="53"/>
    </row>
    <row r="344" spans="2:19" ht="15" thickBot="1">
      <c r="B344" s="57">
        <v>341</v>
      </c>
      <c r="C344" s="58"/>
      <c r="D344" s="55"/>
      <c r="E344" s="55"/>
      <c r="F344" s="55"/>
      <c r="G344" s="123"/>
      <c r="H344" s="38"/>
      <c r="I344" s="38"/>
      <c r="J344" s="38"/>
      <c r="K344" s="62"/>
      <c r="L344" s="32"/>
      <c r="M344" s="15"/>
      <c r="N344" s="27"/>
      <c r="O344" s="5"/>
      <c r="P344" s="54"/>
      <c r="Q344" s="54"/>
      <c r="R344" s="55"/>
      <c r="S344" s="56"/>
    </row>
  </sheetData>
  <mergeCells count="7">
    <mergeCell ref="H2:N2"/>
    <mergeCell ref="B2:B3"/>
    <mergeCell ref="C2:C3"/>
    <mergeCell ref="D2:D3"/>
    <mergeCell ref="E2:E3"/>
    <mergeCell ref="F2:F3"/>
    <mergeCell ref="G2:G3"/>
  </mergeCells>
  <conditionalFormatting sqref="N344 O4:O344">
    <cfRule type="cellIs" dxfId="416" priority="21" operator="lessThan">
      <formula>0</formula>
    </cfRule>
    <cfRule type="cellIs" dxfId="415" priority="22" operator="greaterThan">
      <formula>0</formula>
    </cfRule>
  </conditionalFormatting>
  <conditionalFormatting sqref="P9:Q14 P1:Q7 P46:Q46 P35:P45 P16:Q34 P48:Q344">
    <cfRule type="cellIs" dxfId="414" priority="20" operator="equal">
      <formula>"0-0"</formula>
    </cfRule>
  </conditionalFormatting>
  <conditionalFormatting sqref="N4:N343">
    <cfRule type="cellIs" dxfId="413" priority="18" operator="lessThan">
      <formula>0</formula>
    </cfRule>
    <cfRule type="cellIs" dxfId="412" priority="19" operator="greaterThan">
      <formula>0</formula>
    </cfRule>
  </conditionalFormatting>
  <conditionalFormatting sqref="L46 L4:L34 L48:L344">
    <cfRule type="cellIs" dxfId="411" priority="16" operator="lessThan">
      <formula>0</formula>
    </cfRule>
    <cfRule type="cellIs" dxfId="410" priority="17" operator="greaterThan">
      <formula>0</formula>
    </cfRule>
  </conditionalFormatting>
  <conditionalFormatting sqref="M4:M344">
    <cfRule type="cellIs" dxfId="409" priority="14" operator="lessThan">
      <formula>0</formula>
    </cfRule>
    <cfRule type="cellIs" dxfId="408" priority="15" operator="greaterThan">
      <formula>0</formula>
    </cfRule>
  </conditionalFormatting>
  <conditionalFormatting sqref="P8:Q8">
    <cfRule type="cellIs" dxfId="407" priority="13" operator="equal">
      <formula>"0-0"</formula>
    </cfRule>
  </conditionalFormatting>
  <conditionalFormatting sqref="P15:Q15">
    <cfRule type="cellIs" dxfId="406" priority="12" operator="equal">
      <formula>"0-0"</formula>
    </cfRule>
  </conditionalFormatting>
  <conditionalFormatting sqref="L47">
    <cfRule type="cellIs" dxfId="405" priority="10" operator="lessThan">
      <formula>0</formula>
    </cfRule>
    <cfRule type="cellIs" dxfId="404" priority="11" operator="greaterThan">
      <formula>0</formula>
    </cfRule>
  </conditionalFormatting>
  <conditionalFormatting sqref="L35:L45">
    <cfRule type="cellIs" dxfId="403" priority="8" operator="lessThan">
      <formula>0</formula>
    </cfRule>
    <cfRule type="cellIs" dxfId="402" priority="9" operator="greaterThan">
      <formula>0</formula>
    </cfRule>
  </conditionalFormatting>
  <conditionalFormatting sqref="Q35:Q45">
    <cfRule type="cellIs" dxfId="401" priority="7" operator="equal">
      <formula>"0-0"</formula>
    </cfRule>
  </conditionalFormatting>
  <conditionalFormatting sqref="W16:W39">
    <cfRule type="cellIs" dxfId="400" priority="5" operator="lessThan">
      <formula>0</formula>
    </cfRule>
    <cfRule type="cellIs" dxfId="399" priority="6" operator="greaterThan">
      <formula>0</formula>
    </cfRule>
  </conditionalFormatting>
  <conditionalFormatting sqref="X16:X39">
    <cfRule type="cellIs" dxfId="398" priority="3" operator="lessThan">
      <formula>0</formula>
    </cfRule>
    <cfRule type="cellIs" dxfId="397" priority="4" operator="greaterThan">
      <formula>0</formula>
    </cfRule>
  </conditionalFormatting>
  <conditionalFormatting sqref="V13:W13">
    <cfRule type="cellIs" dxfId="396" priority="1" operator="greaterThan">
      <formula>0</formula>
    </cfRule>
    <cfRule type="cellIs" dxfId="395" priority="2" operator="lessThan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640D38F4-DF53-42FC-B803-92F140E54AA9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C19</xm:sqref>
            </x14:sparkline>
          </x14:sparklines>
        </x14:sparklineGroup>
        <x14:sparklineGroup displayEmptyCellsAs="gap" xr2:uid="{4BE7FDAC-27CE-45CB-B9BD-139AA98176C6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C18</xm:sqref>
            </x14:sparkline>
          </x14:sparklines>
        </x14:sparklineGroup>
        <x14:sparklineGroup displayEmptyCellsAs="gap" xr2:uid="{CCFC5B61-A3B2-4D83-84FC-1D4F898EE8CB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C17</xm:sqref>
            </x14:sparkline>
          </x14:sparklines>
        </x14:sparklineGroup>
        <x14:sparklineGroup displayEmptyCellsAs="gap" xr2:uid="{02D8B4A5-68B2-438F-A15D-E2E8C3E846C8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C11</xm:sqref>
            </x14:sparkline>
          </x14:sparklines>
        </x14:sparklineGroup>
        <x14:sparklineGroup displayEmptyCellsAs="gap" xr2:uid="{B7CCEA68-2C9B-4E76-8824-7A5862BF26B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C4</xm:sqref>
            </x14:sparkline>
          </x14:sparklines>
        </x14:sparklineGroup>
        <x14:sparklineGroup displayEmptyCellsAs="gap" xr2:uid="{92E5F970-5D9D-4E2E-9546-2B9EFC3DC6F2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C16</xm:sqref>
            </x14:sparkline>
            <x14:sparkline>
              <xm:sqref>C20</xm:sqref>
            </x14:sparkline>
            <x14:sparkline>
              <xm:sqref>C21</xm:sqref>
            </x14:sparkline>
          </x14:sparklines>
        </x14:sparklineGroup>
        <x14:sparklineGroup displayEmptyCellsAs="gap" xr2:uid="{26F59BE6-6027-4024-B1EF-0BB8F259151C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C22</xm:sqref>
            </x14:sparkline>
          </x14:sparklines>
        </x14:sparklineGroup>
        <x14:sparklineGroup displayEmptyCellsAs="gap" xr2:uid="{B954740D-A16E-4705-93D4-4E920CE9A6F2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C6</xm:sqref>
            </x14:sparkline>
            <x14:sparkline>
              <xm:sqref>C8</xm:sqref>
            </x14:sparkline>
          </x14:sparklines>
        </x14:sparklineGroup>
        <x14:sparklineGroup displayEmptyCellsAs="gap" xr2:uid="{5653C27D-4FB9-4AF1-A282-BE1ED75A2BCA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C12</xm:sqref>
            </x14:sparkline>
            <x14:sparkline>
              <xm:sqref>C13</xm:sqref>
            </x14:sparkline>
            <x14:sparkline>
              <xm:sqref>C14</xm:sqref>
            </x14:sparkline>
          </x14:sparklines>
        </x14:sparklineGroup>
        <x14:sparklineGroup displayEmptyCellsAs="gap" xr2:uid="{69F83E03-FDA8-47EA-A679-1BEF207BE081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C23</xm:sqref>
            </x14:sparkline>
            <x14:sparkline>
              <xm:sqref>C24</xm:sqref>
            </x14:sparkline>
            <x14:sparkline>
              <xm:sqref>C25</xm:sqref>
            </x14:sparkline>
            <x14:sparkline>
              <xm:sqref>C26</xm:sqref>
            </x14:sparkline>
            <x14:sparkline>
              <xm:sqref>C27</xm:sqref>
            </x14:sparkline>
          </x14:sparklines>
        </x14:sparklineGroup>
        <x14:sparklineGroup displayEmptyCellsAs="gap" xr2:uid="{B18392C2-651C-4201-B229-F423409D6588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C10</xm:sqref>
            </x14:sparkline>
          </x14:sparklines>
        </x14:sparklineGroup>
        <x14:sparklineGroup displayEmptyCellsAs="gap" xr2:uid="{4C97E843-4604-476F-8D19-00DE48CEA625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C5</xm:sqref>
            </x14:sparkline>
          </x14:sparklines>
        </x14:sparklineGroup>
        <x14:sparklineGroup displayEmptyCellsAs="gap" xr2:uid="{294076F7-A2D2-4132-A8F2-67A8FF8C1F6C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C7</xm:sqref>
            </x14:sparkline>
          </x14:sparklines>
        </x14:sparklineGroup>
        <x14:sparklineGroup displayEmptyCellsAs="gap" xr2:uid="{0A14CA91-13FD-4A0A-BCC7-DC5698458D85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C9</xm:sqref>
            </x14:sparkline>
          </x14:sparklines>
        </x14:sparklineGroup>
        <x14:sparklineGroup displayEmptyCellsAs="gap" xr2:uid="{A77029EC-9D3E-4096-AA4B-F263DFD91062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C15</xm:sqref>
            </x14:sparkline>
          </x14:sparklines>
        </x14:sparklineGroup>
      </x14:sparklineGroup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F4F0F-B5E8-4DA4-A238-525B8EBD6731}">
  <sheetPr>
    <tabColor rgb="FF92D050"/>
  </sheetPr>
  <dimension ref="B1:AO1048576"/>
  <sheetViews>
    <sheetView zoomScale="70" zoomScaleNormal="70" workbookViewId="0">
      <pane ySplit="3" topLeftCell="A4" activePane="bottomLeft" state="frozen"/>
      <selection activeCell="AD11" sqref="AD11:AD34"/>
      <selection pane="bottomLeft" activeCell="R8" sqref="R8"/>
    </sheetView>
  </sheetViews>
  <sheetFormatPr defaultRowHeight="14.5"/>
  <cols>
    <col min="3" max="3" width="15" style="3" customWidth="1"/>
    <col min="4" max="4" width="26" style="3" customWidth="1"/>
    <col min="5" max="6" width="25.54296875" style="3" bestFit="1" customWidth="1"/>
    <col min="7" max="7" width="25.54296875" style="3" customWidth="1"/>
    <col min="8" max="8" width="16.7265625" style="3" bestFit="1" customWidth="1"/>
    <col min="9" max="9" width="16.7265625" style="16" bestFit="1" customWidth="1"/>
    <col min="10" max="10" width="16.7265625" style="16" customWidth="1"/>
    <col min="11" max="11" width="16.7265625" style="9" customWidth="1"/>
    <col min="12" max="12" width="10.1796875" style="16" bestFit="1" customWidth="1"/>
    <col min="13" max="13" width="17.1796875" style="16" bestFit="1" customWidth="1"/>
    <col min="14" max="14" width="17" style="9" bestFit="1" customWidth="1"/>
    <col min="15" max="15" width="16.7265625" style="3" customWidth="1"/>
    <col min="16" max="17" width="8.7265625" style="12"/>
    <col min="18" max="18" width="8.7265625" style="3"/>
    <col min="19" max="19" width="70.7265625" bestFit="1" customWidth="1"/>
    <col min="21" max="21" width="19.453125" customWidth="1"/>
    <col min="22" max="22" width="14.26953125" bestFit="1" customWidth="1"/>
    <col min="23" max="23" width="16.1796875" bestFit="1" customWidth="1"/>
    <col min="25" max="25" width="10.1796875" bestFit="1" customWidth="1"/>
    <col min="26" max="26" width="12.81640625" customWidth="1"/>
    <col min="27" max="27" width="9.54296875" bestFit="1" customWidth="1"/>
    <col min="29" max="29" width="9.54296875" bestFit="1" customWidth="1"/>
    <col min="31" max="31" width="26" bestFit="1" customWidth="1"/>
    <col min="32" max="32" width="11.54296875" bestFit="1" customWidth="1"/>
    <col min="34" max="34" width="10.1796875" bestFit="1" customWidth="1"/>
    <col min="37" max="37" width="26" bestFit="1" customWidth="1"/>
    <col min="38" max="38" width="11.54296875" bestFit="1" customWidth="1"/>
    <col min="40" max="40" width="10.1796875" bestFit="1" customWidth="1"/>
  </cols>
  <sheetData>
    <row r="1" spans="2:41" ht="15" thickBot="1">
      <c r="C1" s="4"/>
      <c r="D1" s="4"/>
      <c r="E1" s="4"/>
      <c r="F1" s="4"/>
      <c r="G1" s="4"/>
      <c r="H1" s="4"/>
      <c r="I1" s="13"/>
      <c r="J1" s="13"/>
      <c r="K1" s="22"/>
      <c r="L1" s="13"/>
      <c r="N1" s="22"/>
      <c r="AE1" s="65"/>
      <c r="AF1" s="65"/>
      <c r="AG1" s="65"/>
      <c r="AH1" s="65"/>
      <c r="AI1" s="65"/>
    </row>
    <row r="2" spans="2:41" ht="15" thickBot="1">
      <c r="B2" s="276" t="s">
        <v>6</v>
      </c>
      <c r="C2" s="278" t="s">
        <v>0</v>
      </c>
      <c r="D2" s="278" t="s">
        <v>1</v>
      </c>
      <c r="E2" s="278" t="s">
        <v>2</v>
      </c>
      <c r="F2" s="280" t="s">
        <v>3</v>
      </c>
      <c r="G2" s="282" t="s">
        <v>21</v>
      </c>
      <c r="H2" s="273" t="s">
        <v>23</v>
      </c>
      <c r="I2" s="274"/>
      <c r="J2" s="274"/>
      <c r="K2" s="274"/>
      <c r="L2" s="274"/>
      <c r="M2" s="274"/>
      <c r="N2" s="275"/>
      <c r="O2" s="23"/>
      <c r="P2" s="63"/>
      <c r="Q2" s="23"/>
      <c r="R2" s="24"/>
      <c r="S2" s="6" t="s">
        <v>12</v>
      </c>
      <c r="AE2" s="65"/>
      <c r="AF2" s="65"/>
      <c r="AG2" s="65"/>
      <c r="AH2" s="65"/>
      <c r="AI2" s="65"/>
    </row>
    <row r="3" spans="2:41" ht="15" thickBot="1">
      <c r="B3" s="277"/>
      <c r="C3" s="279"/>
      <c r="D3" s="279"/>
      <c r="E3" s="279"/>
      <c r="F3" s="281"/>
      <c r="G3" s="283"/>
      <c r="H3" s="34" t="s">
        <v>19</v>
      </c>
      <c r="I3" s="128" t="s">
        <v>20</v>
      </c>
      <c r="J3" s="128" t="s">
        <v>5</v>
      </c>
      <c r="K3" s="59" t="s">
        <v>22</v>
      </c>
      <c r="L3" s="33" t="s">
        <v>4</v>
      </c>
      <c r="M3" s="17" t="s">
        <v>13</v>
      </c>
      <c r="N3" s="19" t="s">
        <v>17</v>
      </c>
      <c r="O3" s="17" t="s">
        <v>18</v>
      </c>
      <c r="P3" s="64" t="s">
        <v>36</v>
      </c>
      <c r="Q3" s="46" t="s">
        <v>11</v>
      </c>
      <c r="R3" s="47" t="s">
        <v>9</v>
      </c>
      <c r="S3" s="48"/>
      <c r="AE3" s="65"/>
      <c r="AF3" s="65"/>
      <c r="AG3" s="65"/>
      <c r="AH3" s="65"/>
      <c r="AI3" s="65"/>
    </row>
    <row r="4" spans="2:41">
      <c r="B4" s="39">
        <v>1</v>
      </c>
      <c r="C4" s="43">
        <v>44579.822916666664</v>
      </c>
      <c r="D4" s="44" t="s">
        <v>856</v>
      </c>
      <c r="E4" s="44" t="s">
        <v>727</v>
      </c>
      <c r="F4" s="44" t="s">
        <v>169</v>
      </c>
      <c r="G4" s="41">
        <v>200</v>
      </c>
      <c r="H4" s="36">
        <v>1.25</v>
      </c>
      <c r="I4" s="129">
        <v>2</v>
      </c>
      <c r="J4" s="129">
        <f>I4</f>
        <v>2</v>
      </c>
      <c r="K4" s="60">
        <f>IFERROR(((J4/G4)*100),"-")</f>
        <v>1</v>
      </c>
      <c r="L4" s="28">
        <v>0.49</v>
      </c>
      <c r="M4" s="18">
        <f>L4</f>
        <v>0.49</v>
      </c>
      <c r="N4" s="26">
        <f t="shared" ref="N4:N67" si="0">IFERROR(((L4/G4)*100),"0")</f>
        <v>0.245</v>
      </c>
      <c r="O4" s="21">
        <f>N4</f>
        <v>0.245</v>
      </c>
      <c r="P4" s="49" t="s">
        <v>30</v>
      </c>
      <c r="Q4" s="49" t="s">
        <v>31</v>
      </c>
      <c r="R4" s="50">
        <v>1</v>
      </c>
      <c r="S4" s="51"/>
      <c r="U4" t="s">
        <v>10</v>
      </c>
      <c r="AE4" s="65"/>
      <c r="AF4" s="65"/>
      <c r="AG4" s="65"/>
      <c r="AH4" s="65"/>
      <c r="AI4" s="65"/>
    </row>
    <row r="5" spans="2:41">
      <c r="B5" s="42">
        <v>2</v>
      </c>
      <c r="C5" s="43">
        <v>44582.822916666664</v>
      </c>
      <c r="D5" s="44" t="s">
        <v>392</v>
      </c>
      <c r="E5" s="44" t="s">
        <v>1047</v>
      </c>
      <c r="F5" s="44" t="s">
        <v>979</v>
      </c>
      <c r="G5" s="44">
        <v>200</v>
      </c>
      <c r="H5" s="36">
        <v>1.25</v>
      </c>
      <c r="I5" s="130">
        <v>2</v>
      </c>
      <c r="J5" s="129">
        <f t="shared" ref="J5:J68" si="1">I5</f>
        <v>2</v>
      </c>
      <c r="K5" s="60">
        <f>IFERROR(((J5/G5)*100),"-")</f>
        <v>1</v>
      </c>
      <c r="L5" s="29">
        <v>0.49</v>
      </c>
      <c r="M5" s="7">
        <f>L5+M4</f>
        <v>0.98</v>
      </c>
      <c r="N5" s="26">
        <f t="shared" si="0"/>
        <v>0.245</v>
      </c>
      <c r="O5" s="10">
        <f>N5+O4</f>
        <v>0.49</v>
      </c>
      <c r="P5" s="52" t="s">
        <v>30</v>
      </c>
      <c r="Q5" s="52" t="s">
        <v>38</v>
      </c>
      <c r="R5" s="25">
        <v>1</v>
      </c>
      <c r="S5" s="53"/>
      <c r="U5" t="s">
        <v>42</v>
      </c>
      <c r="AE5" s="65"/>
      <c r="AF5" s="65"/>
      <c r="AG5" s="65"/>
      <c r="AH5" s="65"/>
      <c r="AI5" s="65"/>
    </row>
    <row r="6" spans="2:41">
      <c r="B6" s="42">
        <v>3</v>
      </c>
      <c r="C6" s="43">
        <v>44582.822916666664</v>
      </c>
      <c r="D6" s="44" t="s">
        <v>718</v>
      </c>
      <c r="E6" s="25" t="s">
        <v>978</v>
      </c>
      <c r="F6" s="25" t="s">
        <v>365</v>
      </c>
      <c r="G6" s="44">
        <v>200</v>
      </c>
      <c r="H6" s="36">
        <v>1.25</v>
      </c>
      <c r="I6" s="130">
        <v>2</v>
      </c>
      <c r="J6" s="129">
        <f t="shared" si="1"/>
        <v>2</v>
      </c>
      <c r="K6" s="60">
        <f>IFERROR(((J6/G6)*100),"-")</f>
        <v>1</v>
      </c>
      <c r="L6" s="29">
        <v>0.49</v>
      </c>
      <c r="M6" s="7">
        <f t="shared" ref="M6:M69" si="2">L6+M5</f>
        <v>1.47</v>
      </c>
      <c r="N6" s="26">
        <f t="shared" si="0"/>
        <v>0.245</v>
      </c>
      <c r="O6" s="10">
        <f>N6+O5</f>
        <v>0.73499999999999999</v>
      </c>
      <c r="P6" s="52" t="s">
        <v>29</v>
      </c>
      <c r="Q6" s="52" t="s">
        <v>31</v>
      </c>
      <c r="R6" s="25">
        <v>1</v>
      </c>
      <c r="S6" s="53"/>
      <c r="AE6" s="65"/>
      <c r="AF6" s="65"/>
      <c r="AG6" s="65"/>
      <c r="AH6" s="65"/>
      <c r="AI6" s="65"/>
    </row>
    <row r="7" spans="2:41">
      <c r="B7" s="42">
        <v>4</v>
      </c>
      <c r="C7" s="43">
        <v>44583.791666666664</v>
      </c>
      <c r="D7" s="25" t="s">
        <v>967</v>
      </c>
      <c r="E7" s="25" t="s">
        <v>247</v>
      </c>
      <c r="F7" s="25" t="s">
        <v>985</v>
      </c>
      <c r="G7" s="44">
        <v>200</v>
      </c>
      <c r="H7" s="36">
        <v>1.25</v>
      </c>
      <c r="I7" s="130">
        <v>2</v>
      </c>
      <c r="J7" s="129">
        <f t="shared" si="1"/>
        <v>2</v>
      </c>
      <c r="K7" s="60">
        <f t="shared" ref="K7:K70" si="3">IFERROR(((J7/G7)*100),"-")</f>
        <v>1</v>
      </c>
      <c r="L7" s="29">
        <v>-2</v>
      </c>
      <c r="M7" s="7">
        <f t="shared" si="2"/>
        <v>-0.53</v>
      </c>
      <c r="N7" s="26">
        <f t="shared" si="0"/>
        <v>-1</v>
      </c>
      <c r="O7" s="10">
        <f t="shared" ref="O7:O70" si="4">N7+O6</f>
        <v>-0.26500000000000001</v>
      </c>
      <c r="P7" s="52" t="s">
        <v>29</v>
      </c>
      <c r="Q7" s="52" t="s">
        <v>29</v>
      </c>
      <c r="R7" s="25">
        <v>0</v>
      </c>
      <c r="S7" s="53"/>
      <c r="U7" s="2" t="s">
        <v>14</v>
      </c>
      <c r="V7" s="1" t="s">
        <v>27</v>
      </c>
      <c r="W7" s="1" t="s">
        <v>16</v>
      </c>
      <c r="AE7" s="65"/>
      <c r="AF7" s="65"/>
      <c r="AG7" s="65"/>
      <c r="AH7" s="65"/>
      <c r="AI7" s="65"/>
    </row>
    <row r="8" spans="2:41">
      <c r="B8" s="42">
        <v>5</v>
      </c>
      <c r="C8" s="43"/>
      <c r="D8" s="25"/>
      <c r="E8" s="25"/>
      <c r="F8" s="25"/>
      <c r="G8" s="44">
        <v>200</v>
      </c>
      <c r="H8" s="36">
        <v>1.25</v>
      </c>
      <c r="I8" s="130">
        <v>2</v>
      </c>
      <c r="J8" s="129">
        <f t="shared" si="1"/>
        <v>2</v>
      </c>
      <c r="K8" s="60">
        <f t="shared" si="3"/>
        <v>1</v>
      </c>
      <c r="L8" s="29"/>
      <c r="M8" s="7">
        <f t="shared" si="2"/>
        <v>-0.53</v>
      </c>
      <c r="N8" s="26">
        <f t="shared" si="0"/>
        <v>0</v>
      </c>
      <c r="O8" s="10">
        <f t="shared" si="4"/>
        <v>-0.26500000000000001</v>
      </c>
      <c r="P8" s="52"/>
      <c r="Q8" s="52"/>
      <c r="R8" s="25"/>
      <c r="S8" s="53"/>
      <c r="U8" s="7">
        <f>SUM(L4:L500)</f>
        <v>-0.53</v>
      </c>
      <c r="V8" s="10">
        <f>SUM(N4:N500)</f>
        <v>-0.26500000000000001</v>
      </c>
      <c r="W8" s="8">
        <f>((SUM(R4:R344))/B168)</f>
        <v>1.8181818181818181E-2</v>
      </c>
      <c r="AE8" s="65"/>
      <c r="AF8" s="65"/>
      <c r="AG8" s="65"/>
      <c r="AH8" s="65"/>
      <c r="AI8" s="65"/>
    </row>
    <row r="9" spans="2:41">
      <c r="B9" s="42">
        <v>6</v>
      </c>
      <c r="C9" s="43"/>
      <c r="D9" s="25"/>
      <c r="E9" s="25"/>
      <c r="F9" s="25"/>
      <c r="G9" s="44">
        <v>200</v>
      </c>
      <c r="H9" s="36">
        <v>1.25</v>
      </c>
      <c r="I9" s="130">
        <v>2</v>
      </c>
      <c r="J9" s="129">
        <f t="shared" si="1"/>
        <v>2</v>
      </c>
      <c r="K9" s="60">
        <f t="shared" si="3"/>
        <v>1</v>
      </c>
      <c r="L9" s="29"/>
      <c r="M9" s="7">
        <f t="shared" si="2"/>
        <v>-0.53</v>
      </c>
      <c r="N9" s="26">
        <f t="shared" si="0"/>
        <v>0</v>
      </c>
      <c r="O9" s="10">
        <f t="shared" si="4"/>
        <v>-0.26500000000000001</v>
      </c>
      <c r="P9" s="52"/>
      <c r="Q9" s="52"/>
      <c r="R9" s="25"/>
      <c r="S9" s="53"/>
      <c r="AE9" s="65"/>
      <c r="AF9" s="65"/>
      <c r="AG9" s="65"/>
      <c r="AH9" s="65"/>
      <c r="AI9" s="65"/>
    </row>
    <row r="10" spans="2:41">
      <c r="B10" s="42">
        <v>7</v>
      </c>
      <c r="C10" s="43"/>
      <c r="D10" s="44"/>
      <c r="E10" s="44"/>
      <c r="F10" s="44"/>
      <c r="G10" s="44">
        <v>200</v>
      </c>
      <c r="H10" s="36">
        <v>1.25</v>
      </c>
      <c r="I10" s="130">
        <v>2</v>
      </c>
      <c r="J10" s="129">
        <f t="shared" si="1"/>
        <v>2</v>
      </c>
      <c r="K10" s="60">
        <f t="shared" si="3"/>
        <v>1</v>
      </c>
      <c r="L10" s="29"/>
      <c r="M10" s="7">
        <f t="shared" si="2"/>
        <v>-0.53</v>
      </c>
      <c r="N10" s="26">
        <f t="shared" si="0"/>
        <v>0</v>
      </c>
      <c r="O10" s="10">
        <f t="shared" si="4"/>
        <v>-0.26500000000000001</v>
      </c>
      <c r="P10" s="52"/>
      <c r="Q10" s="52"/>
      <c r="R10" s="25"/>
      <c r="S10" s="53"/>
      <c r="U10" s="25">
        <v>2021</v>
      </c>
      <c r="V10" s="25" t="s">
        <v>26</v>
      </c>
      <c r="W10" s="25" t="s">
        <v>25</v>
      </c>
      <c r="Y10" s="165" t="s">
        <v>44</v>
      </c>
      <c r="Z10" s="166" t="s">
        <v>46</v>
      </c>
      <c r="AA10" s="166" t="s">
        <v>47</v>
      </c>
      <c r="AB10" s="166" t="s">
        <v>48</v>
      </c>
      <c r="AC10" s="25" t="s">
        <v>25</v>
      </c>
      <c r="AE10" s="25" t="s">
        <v>1</v>
      </c>
      <c r="AF10" s="25" t="s">
        <v>46</v>
      </c>
      <c r="AG10" s="25" t="s">
        <v>484</v>
      </c>
      <c r="AH10" s="25" t="s">
        <v>485</v>
      </c>
      <c r="AI10" s="25" t="s">
        <v>25</v>
      </c>
      <c r="AK10" s="25" t="s">
        <v>1</v>
      </c>
      <c r="AL10" s="25" t="s">
        <v>46</v>
      </c>
      <c r="AM10" s="25" t="s">
        <v>484</v>
      </c>
      <c r="AN10" s="25" t="s">
        <v>485</v>
      </c>
      <c r="AO10" s="25" t="s">
        <v>25</v>
      </c>
    </row>
    <row r="11" spans="2:41">
      <c r="B11" s="42">
        <v>8</v>
      </c>
      <c r="C11" s="43"/>
      <c r="D11" s="44"/>
      <c r="E11" s="44"/>
      <c r="F11" s="44"/>
      <c r="G11" s="44">
        <v>200</v>
      </c>
      <c r="H11" s="36">
        <v>1.25</v>
      </c>
      <c r="I11" s="130">
        <v>2</v>
      </c>
      <c r="J11" s="129">
        <f t="shared" si="1"/>
        <v>2</v>
      </c>
      <c r="K11" s="60">
        <f t="shared" si="3"/>
        <v>1</v>
      </c>
      <c r="L11" s="29"/>
      <c r="M11" s="7">
        <f t="shared" si="2"/>
        <v>-0.53</v>
      </c>
      <c r="N11" s="26">
        <f t="shared" si="0"/>
        <v>0</v>
      </c>
      <c r="O11" s="10">
        <f t="shared" si="4"/>
        <v>-0.26500000000000001</v>
      </c>
      <c r="P11" s="52"/>
      <c r="Q11" s="52"/>
      <c r="R11" s="25"/>
      <c r="S11" s="53"/>
      <c r="U11" s="124">
        <v>44197</v>
      </c>
      <c r="V11" s="7" t="s">
        <v>7</v>
      </c>
      <c r="W11" s="10" t="s">
        <v>7</v>
      </c>
      <c r="Y11" s="2" t="s">
        <v>29</v>
      </c>
      <c r="Z11" s="2">
        <f t="shared" ref="Z11:Z26" si="5">COUNTIF($P$4:$P$343,Y11)</f>
        <v>2</v>
      </c>
      <c r="AA11" s="2">
        <f>COUNTIFS($P$4:$P$344,Y11,$R$4:$R$344,1)</f>
        <v>1</v>
      </c>
      <c r="AB11" s="70">
        <f t="shared" ref="AB11:AB26" si="6">IFERROR(AA11/Z11,"-")</f>
        <v>0.5</v>
      </c>
      <c r="AC11" s="167">
        <f>SUMIF($P$4:$P$343,Y11,$N$4:$N$343)</f>
        <v>-0.755</v>
      </c>
      <c r="AE11" s="152" t="s">
        <v>717</v>
      </c>
      <c r="AF11" s="153">
        <f t="shared" ref="AF11:AF55" si="7">COUNTIF($D$1:$D$340,AE11)</f>
        <v>0</v>
      </c>
      <c r="AG11" s="153">
        <f t="shared" ref="AG11:AG55" si="8">COUNTIFS($D$4:$D$344,AE11,$R$4:$R$344,1)</f>
        <v>0</v>
      </c>
      <c r="AH11" s="154" t="e">
        <f t="shared" ref="AH11:AH55" si="9">AG11/AF11</f>
        <v>#DIV/0!</v>
      </c>
      <c r="AI11" s="167">
        <f t="shared" ref="AI11:AI55" si="10">SUMIF($D$4:$D$343,AE11,$N$4:$N$343)</f>
        <v>0</v>
      </c>
      <c r="AK11" s="191" t="s">
        <v>165</v>
      </c>
      <c r="AL11" s="153">
        <f t="shared" ref="AL11:AL55" si="11">COUNTIF($D$1:$D$340,AK11)</f>
        <v>0</v>
      </c>
      <c r="AM11" s="153">
        <f t="shared" ref="AM11:AM55" si="12">COUNTIFS($D$4:$D$344,AK11,$R$4:$R$344,1)</f>
        <v>0</v>
      </c>
      <c r="AN11" s="154" t="e">
        <f t="shared" ref="AN11:AN55" si="13">AM11/AL11</f>
        <v>#DIV/0!</v>
      </c>
      <c r="AO11" s="167">
        <f t="shared" ref="AO11:AO55" si="14">SUMIF($D$4:$D$343,AK11,$N$4:$N$343)</f>
        <v>0</v>
      </c>
    </row>
    <row r="12" spans="2:41">
      <c r="B12" s="42">
        <v>9</v>
      </c>
      <c r="C12" s="43"/>
      <c r="D12" s="44"/>
      <c r="E12" s="25"/>
      <c r="F12" s="25"/>
      <c r="G12" s="44">
        <v>200</v>
      </c>
      <c r="H12" s="36">
        <v>1.25</v>
      </c>
      <c r="I12" s="130">
        <v>2</v>
      </c>
      <c r="J12" s="129">
        <f t="shared" si="1"/>
        <v>2</v>
      </c>
      <c r="K12" s="60">
        <f t="shared" si="3"/>
        <v>1</v>
      </c>
      <c r="L12" s="29"/>
      <c r="M12" s="7">
        <f t="shared" si="2"/>
        <v>-0.53</v>
      </c>
      <c r="N12" s="26">
        <f t="shared" si="0"/>
        <v>0</v>
      </c>
      <c r="O12" s="10">
        <f t="shared" si="4"/>
        <v>-0.26500000000000001</v>
      </c>
      <c r="P12" s="52"/>
      <c r="Q12" s="52"/>
      <c r="R12" s="25"/>
      <c r="S12" s="53"/>
      <c r="U12" s="124">
        <v>44228</v>
      </c>
      <c r="V12" s="7" t="s">
        <v>7</v>
      </c>
      <c r="W12" s="10" t="s">
        <v>7</v>
      </c>
      <c r="Y12" s="67" t="s">
        <v>33</v>
      </c>
      <c r="Z12" s="2">
        <f t="shared" si="5"/>
        <v>0</v>
      </c>
      <c r="AA12" s="2">
        <f t="shared" ref="AA12:AA26" si="15">COUNTIFS($P$4:$P$344,Y12,$R$4:$R$344,1)</f>
        <v>0</v>
      </c>
      <c r="AB12" s="70" t="str">
        <f t="shared" si="6"/>
        <v>-</v>
      </c>
      <c r="AC12" s="167">
        <f t="shared" ref="AC12:AC26" si="16">SUMIF($P$4:$P$343,Y12,$N$4:$N$343)</f>
        <v>0</v>
      </c>
      <c r="AE12" s="152" t="s">
        <v>305</v>
      </c>
      <c r="AF12" s="153">
        <f t="shared" si="7"/>
        <v>0</v>
      </c>
      <c r="AG12" s="153">
        <f t="shared" si="8"/>
        <v>0</v>
      </c>
      <c r="AH12" s="154" t="e">
        <f t="shared" si="9"/>
        <v>#DIV/0!</v>
      </c>
      <c r="AI12" s="167">
        <f t="shared" si="10"/>
        <v>0</v>
      </c>
      <c r="AK12" s="191" t="s">
        <v>716</v>
      </c>
      <c r="AL12" s="153">
        <f t="shared" si="11"/>
        <v>0</v>
      </c>
      <c r="AM12" s="153">
        <f t="shared" si="12"/>
        <v>0</v>
      </c>
      <c r="AN12" s="154" t="e">
        <f t="shared" si="13"/>
        <v>#DIV/0!</v>
      </c>
      <c r="AO12" s="167">
        <f t="shared" si="14"/>
        <v>0</v>
      </c>
    </row>
    <row r="13" spans="2:41">
      <c r="B13" s="42">
        <v>10</v>
      </c>
      <c r="C13" s="43"/>
      <c r="D13" s="44"/>
      <c r="E13" s="25"/>
      <c r="F13" s="25"/>
      <c r="G13" s="44">
        <v>200</v>
      </c>
      <c r="H13" s="36">
        <v>1.25</v>
      </c>
      <c r="I13" s="130">
        <v>2</v>
      </c>
      <c r="J13" s="129">
        <f t="shared" si="1"/>
        <v>2</v>
      </c>
      <c r="K13" s="60">
        <f t="shared" si="3"/>
        <v>1</v>
      </c>
      <c r="L13" s="29"/>
      <c r="M13" s="7">
        <f t="shared" si="2"/>
        <v>-0.53</v>
      </c>
      <c r="N13" s="26">
        <f t="shared" si="0"/>
        <v>0</v>
      </c>
      <c r="O13" s="10">
        <f>N13+O12</f>
        <v>-0.26500000000000001</v>
      </c>
      <c r="P13" s="52"/>
      <c r="Q13" s="52"/>
      <c r="R13" s="25"/>
      <c r="S13" s="53"/>
      <c r="U13" s="124">
        <v>44256</v>
      </c>
      <c r="V13" s="7" t="s">
        <v>7</v>
      </c>
      <c r="W13" s="10" t="s">
        <v>7</v>
      </c>
      <c r="Y13" s="67" t="s">
        <v>28</v>
      </c>
      <c r="Z13" s="2">
        <f t="shared" si="5"/>
        <v>0</v>
      </c>
      <c r="AA13" s="2">
        <f t="shared" si="15"/>
        <v>0</v>
      </c>
      <c r="AB13" s="70" t="str">
        <f t="shared" si="6"/>
        <v>-</v>
      </c>
      <c r="AC13" s="167">
        <f t="shared" si="16"/>
        <v>0</v>
      </c>
      <c r="AE13" s="193" t="s">
        <v>558</v>
      </c>
      <c r="AF13" s="153">
        <f t="shared" si="7"/>
        <v>0</v>
      </c>
      <c r="AG13" s="153">
        <f t="shared" si="8"/>
        <v>0</v>
      </c>
      <c r="AH13" s="154" t="e">
        <f t="shared" si="9"/>
        <v>#DIV/0!</v>
      </c>
      <c r="AI13" s="167">
        <f t="shared" si="10"/>
        <v>0</v>
      </c>
      <c r="AK13" s="192" t="s">
        <v>103</v>
      </c>
      <c r="AL13" s="153">
        <f t="shared" si="11"/>
        <v>0</v>
      </c>
      <c r="AM13" s="153">
        <f t="shared" si="12"/>
        <v>0</v>
      </c>
      <c r="AN13" s="154" t="e">
        <f t="shared" si="13"/>
        <v>#DIV/0!</v>
      </c>
      <c r="AO13" s="167">
        <f t="shared" si="14"/>
        <v>0</v>
      </c>
    </row>
    <row r="14" spans="2:41">
      <c r="B14" s="42">
        <v>11</v>
      </c>
      <c r="C14" s="43"/>
      <c r="D14" s="44"/>
      <c r="E14" s="25"/>
      <c r="F14" s="25"/>
      <c r="G14" s="44">
        <v>200</v>
      </c>
      <c r="H14" s="36">
        <v>1.25</v>
      </c>
      <c r="I14" s="130">
        <v>2</v>
      </c>
      <c r="J14" s="129">
        <f t="shared" si="1"/>
        <v>2</v>
      </c>
      <c r="K14" s="60">
        <f t="shared" si="3"/>
        <v>1</v>
      </c>
      <c r="L14" s="29"/>
      <c r="M14" s="7">
        <f t="shared" si="2"/>
        <v>-0.53</v>
      </c>
      <c r="N14" s="26">
        <f t="shared" si="0"/>
        <v>0</v>
      </c>
      <c r="O14" s="10">
        <f t="shared" si="4"/>
        <v>-0.26500000000000001</v>
      </c>
      <c r="P14" s="52"/>
      <c r="Q14" s="52"/>
      <c r="R14" s="25"/>
      <c r="S14" s="53"/>
      <c r="U14" s="124">
        <v>44287</v>
      </c>
      <c r="V14" s="7" t="s">
        <v>7</v>
      </c>
      <c r="W14" s="10" t="s">
        <v>7</v>
      </c>
      <c r="Y14" s="67" t="s">
        <v>30</v>
      </c>
      <c r="Z14" s="2">
        <f t="shared" si="5"/>
        <v>2</v>
      </c>
      <c r="AA14" s="2">
        <f t="shared" si="15"/>
        <v>2</v>
      </c>
      <c r="AB14" s="70">
        <f t="shared" si="6"/>
        <v>1</v>
      </c>
      <c r="AC14" s="167">
        <f t="shared" si="16"/>
        <v>0.49</v>
      </c>
      <c r="AE14" s="153" t="s">
        <v>149</v>
      </c>
      <c r="AF14" s="153">
        <f t="shared" si="7"/>
        <v>0</v>
      </c>
      <c r="AG14" s="153">
        <f t="shared" si="8"/>
        <v>0</v>
      </c>
      <c r="AH14" s="154" t="e">
        <f t="shared" si="9"/>
        <v>#DIV/0!</v>
      </c>
      <c r="AI14" s="167">
        <f t="shared" si="10"/>
        <v>0</v>
      </c>
      <c r="AK14" s="191" t="s">
        <v>128</v>
      </c>
      <c r="AL14" s="153">
        <f t="shared" si="11"/>
        <v>0</v>
      </c>
      <c r="AM14" s="153">
        <f t="shared" si="12"/>
        <v>0</v>
      </c>
      <c r="AN14" s="154" t="e">
        <f t="shared" si="13"/>
        <v>#DIV/0!</v>
      </c>
      <c r="AO14" s="167">
        <f t="shared" si="14"/>
        <v>0</v>
      </c>
    </row>
    <row r="15" spans="2:41">
      <c r="B15" s="42">
        <v>12</v>
      </c>
      <c r="C15" s="43"/>
      <c r="D15" s="25"/>
      <c r="E15" s="25"/>
      <c r="F15" s="25"/>
      <c r="G15" s="44">
        <v>200</v>
      </c>
      <c r="H15" s="36">
        <v>1.25</v>
      </c>
      <c r="I15" s="130">
        <v>2</v>
      </c>
      <c r="J15" s="129">
        <f t="shared" si="1"/>
        <v>2</v>
      </c>
      <c r="K15" s="60">
        <f t="shared" si="3"/>
        <v>1</v>
      </c>
      <c r="L15" s="29"/>
      <c r="M15" s="7">
        <f t="shared" si="2"/>
        <v>-0.53</v>
      </c>
      <c r="N15" s="26">
        <f t="shared" si="0"/>
        <v>0</v>
      </c>
      <c r="O15" s="10">
        <f t="shared" si="4"/>
        <v>-0.26500000000000001</v>
      </c>
      <c r="P15" s="52"/>
      <c r="Q15" s="52"/>
      <c r="R15" s="25"/>
      <c r="S15" s="53"/>
      <c r="U15" s="124">
        <v>44317</v>
      </c>
      <c r="V15" s="7" t="s">
        <v>7</v>
      </c>
      <c r="W15" s="10" t="s">
        <v>7</v>
      </c>
      <c r="Y15" s="69" t="s">
        <v>39</v>
      </c>
      <c r="Z15" s="2">
        <f t="shared" si="5"/>
        <v>0</v>
      </c>
      <c r="AA15" s="2">
        <f t="shared" si="15"/>
        <v>0</v>
      </c>
      <c r="AB15" s="70" t="str">
        <f t="shared" si="6"/>
        <v>-</v>
      </c>
      <c r="AC15" s="167">
        <f t="shared" si="16"/>
        <v>0</v>
      </c>
      <c r="AE15" s="153" t="s">
        <v>126</v>
      </c>
      <c r="AF15" s="153">
        <f t="shared" si="7"/>
        <v>0</v>
      </c>
      <c r="AG15" s="153">
        <f t="shared" si="8"/>
        <v>0</v>
      </c>
      <c r="AH15" s="154" t="e">
        <f t="shared" si="9"/>
        <v>#DIV/0!</v>
      </c>
      <c r="AI15" s="167">
        <f t="shared" si="10"/>
        <v>0</v>
      </c>
      <c r="AK15" s="191" t="s">
        <v>109</v>
      </c>
      <c r="AL15" s="153">
        <f t="shared" si="11"/>
        <v>0</v>
      </c>
      <c r="AM15" s="153">
        <f t="shared" si="12"/>
        <v>0</v>
      </c>
      <c r="AN15" s="154" t="e">
        <f t="shared" si="13"/>
        <v>#DIV/0!</v>
      </c>
      <c r="AO15" s="167">
        <f t="shared" si="14"/>
        <v>0</v>
      </c>
    </row>
    <row r="16" spans="2:41">
      <c r="B16" s="42">
        <v>13</v>
      </c>
      <c r="C16" s="43"/>
      <c r="D16" s="25"/>
      <c r="E16" s="25"/>
      <c r="F16" s="25"/>
      <c r="G16" s="25">
        <v>200</v>
      </c>
      <c r="H16" s="36">
        <v>1.25</v>
      </c>
      <c r="I16" s="131">
        <v>2</v>
      </c>
      <c r="J16" s="129">
        <f t="shared" si="1"/>
        <v>2</v>
      </c>
      <c r="K16" s="60">
        <f t="shared" si="3"/>
        <v>1</v>
      </c>
      <c r="L16" s="30"/>
      <c r="M16" s="7">
        <f t="shared" si="2"/>
        <v>-0.53</v>
      </c>
      <c r="N16" s="26">
        <f t="shared" si="0"/>
        <v>0</v>
      </c>
      <c r="O16" s="10">
        <f t="shared" si="4"/>
        <v>-0.26500000000000001</v>
      </c>
      <c r="P16" s="52"/>
      <c r="Q16" s="52"/>
      <c r="R16" s="25"/>
      <c r="S16" s="53"/>
      <c r="U16" s="124">
        <v>44348</v>
      </c>
      <c r="V16" s="7" t="s">
        <v>7</v>
      </c>
      <c r="W16" s="10" t="s">
        <v>7</v>
      </c>
      <c r="Y16" s="69" t="s">
        <v>35</v>
      </c>
      <c r="Z16" s="2">
        <f t="shared" si="5"/>
        <v>0</v>
      </c>
      <c r="AA16" s="2">
        <f t="shared" si="15"/>
        <v>0</v>
      </c>
      <c r="AB16" s="70" t="str">
        <f t="shared" si="6"/>
        <v>-</v>
      </c>
      <c r="AC16" s="167">
        <f t="shared" si="16"/>
        <v>0</v>
      </c>
      <c r="AE16" s="153" t="s">
        <v>527</v>
      </c>
      <c r="AF16" s="153">
        <f t="shared" si="7"/>
        <v>0</v>
      </c>
      <c r="AG16" s="153">
        <f t="shared" si="8"/>
        <v>0</v>
      </c>
      <c r="AH16" s="154" t="e">
        <f t="shared" si="9"/>
        <v>#DIV/0!</v>
      </c>
      <c r="AI16" s="167">
        <f t="shared" si="10"/>
        <v>0</v>
      </c>
      <c r="AK16" s="193" t="s">
        <v>558</v>
      </c>
      <c r="AL16" s="153">
        <f t="shared" si="11"/>
        <v>0</v>
      </c>
      <c r="AM16" s="153">
        <f t="shared" si="12"/>
        <v>0</v>
      </c>
      <c r="AN16" s="154" t="e">
        <f t="shared" si="13"/>
        <v>#DIV/0!</v>
      </c>
      <c r="AO16" s="167">
        <f t="shared" si="14"/>
        <v>0</v>
      </c>
    </row>
    <row r="17" spans="2:41">
      <c r="B17" s="42">
        <v>14</v>
      </c>
      <c r="C17" s="43"/>
      <c r="D17" s="25"/>
      <c r="E17" s="25"/>
      <c r="F17" s="25"/>
      <c r="G17" s="25">
        <v>250</v>
      </c>
      <c r="H17" s="36">
        <v>1.25</v>
      </c>
      <c r="I17" s="131">
        <v>2.5</v>
      </c>
      <c r="J17" s="129">
        <f t="shared" si="1"/>
        <v>2.5</v>
      </c>
      <c r="K17" s="60">
        <f t="shared" si="3"/>
        <v>1</v>
      </c>
      <c r="L17" s="30"/>
      <c r="M17" s="7">
        <f t="shared" si="2"/>
        <v>-0.53</v>
      </c>
      <c r="N17" s="26">
        <f t="shared" si="0"/>
        <v>0</v>
      </c>
      <c r="O17" s="10">
        <f t="shared" si="4"/>
        <v>-0.26500000000000001</v>
      </c>
      <c r="P17" s="52"/>
      <c r="Q17" s="52"/>
      <c r="R17" s="25"/>
      <c r="S17" s="53"/>
      <c r="U17" s="124">
        <v>44378</v>
      </c>
      <c r="V17" s="7" t="s">
        <v>7</v>
      </c>
      <c r="W17" s="10" t="s">
        <v>7</v>
      </c>
      <c r="Y17" s="67" t="s">
        <v>38</v>
      </c>
      <c r="Z17" s="2">
        <f t="shared" si="5"/>
        <v>0</v>
      </c>
      <c r="AA17" s="2">
        <f t="shared" si="15"/>
        <v>0</v>
      </c>
      <c r="AB17" s="70" t="str">
        <f t="shared" si="6"/>
        <v>-</v>
      </c>
      <c r="AC17" s="167">
        <f t="shared" si="16"/>
        <v>0</v>
      </c>
      <c r="AE17" s="153" t="s">
        <v>60</v>
      </c>
      <c r="AF17" s="153">
        <f t="shared" si="7"/>
        <v>0</v>
      </c>
      <c r="AG17" s="153">
        <f t="shared" si="8"/>
        <v>0</v>
      </c>
      <c r="AH17" s="154" t="e">
        <f t="shared" si="9"/>
        <v>#DIV/0!</v>
      </c>
      <c r="AI17" s="167">
        <f t="shared" si="10"/>
        <v>0</v>
      </c>
      <c r="AK17" s="192" t="s">
        <v>113</v>
      </c>
      <c r="AL17" s="153">
        <f t="shared" si="11"/>
        <v>0</v>
      </c>
      <c r="AM17" s="153">
        <f t="shared" si="12"/>
        <v>0</v>
      </c>
      <c r="AN17" s="154" t="e">
        <f t="shared" si="13"/>
        <v>#DIV/0!</v>
      </c>
      <c r="AO17" s="167">
        <f t="shared" si="14"/>
        <v>0</v>
      </c>
    </row>
    <row r="18" spans="2:41">
      <c r="B18" s="42">
        <v>15</v>
      </c>
      <c r="C18" s="43"/>
      <c r="D18" s="25"/>
      <c r="E18" s="25"/>
      <c r="F18" s="25"/>
      <c r="G18" s="25">
        <v>200</v>
      </c>
      <c r="H18" s="36">
        <v>1.25</v>
      </c>
      <c r="I18" s="131">
        <v>2</v>
      </c>
      <c r="J18" s="129">
        <f t="shared" si="1"/>
        <v>2</v>
      </c>
      <c r="K18" s="60">
        <f t="shared" si="3"/>
        <v>1</v>
      </c>
      <c r="L18" s="30"/>
      <c r="M18" s="7">
        <f t="shared" si="2"/>
        <v>-0.53</v>
      </c>
      <c r="N18" s="26">
        <f t="shared" si="0"/>
        <v>0</v>
      </c>
      <c r="O18" s="10">
        <f t="shared" si="4"/>
        <v>-0.26500000000000001</v>
      </c>
      <c r="P18" s="52"/>
      <c r="Q18" s="52"/>
      <c r="R18" s="25"/>
      <c r="S18" s="53"/>
      <c r="U18" s="124">
        <v>44409</v>
      </c>
      <c r="V18" s="7">
        <f>SUMIFS($L$4:L496,$C$4:C496,"&gt;="&amp;U18,$C$4:C496,"&lt;="&amp;EOMONTH(U18,'O1.5'!Y190))</f>
        <v>0</v>
      </c>
      <c r="W18" s="10">
        <f>SUMIFS($N$4:N500,$C$4:C500,"&gt;="&amp;U18,$C$4:C500,"&lt;="&amp;EOMONTH(U18,0))</f>
        <v>0</v>
      </c>
      <c r="Y18" s="67" t="s">
        <v>31</v>
      </c>
      <c r="Z18" s="2">
        <f t="shared" si="5"/>
        <v>0</v>
      </c>
      <c r="AA18" s="2">
        <f t="shared" si="15"/>
        <v>0</v>
      </c>
      <c r="AB18" s="70" t="str">
        <f t="shared" si="6"/>
        <v>-</v>
      </c>
      <c r="AC18" s="167">
        <f t="shared" si="16"/>
        <v>0</v>
      </c>
      <c r="AE18" s="153" t="s">
        <v>171</v>
      </c>
      <c r="AF18" s="153">
        <f t="shared" si="7"/>
        <v>0</v>
      </c>
      <c r="AG18" s="153">
        <f t="shared" si="8"/>
        <v>0</v>
      </c>
      <c r="AH18" s="154" t="e">
        <f t="shared" si="9"/>
        <v>#DIV/0!</v>
      </c>
      <c r="AI18" s="167">
        <f t="shared" si="10"/>
        <v>0</v>
      </c>
      <c r="AK18" s="192" t="s">
        <v>971</v>
      </c>
      <c r="AL18" s="153">
        <f t="shared" si="11"/>
        <v>0</v>
      </c>
      <c r="AM18" s="153">
        <f t="shared" si="12"/>
        <v>0</v>
      </c>
      <c r="AN18" s="154" t="e">
        <f t="shared" si="13"/>
        <v>#DIV/0!</v>
      </c>
      <c r="AO18" s="167">
        <f t="shared" si="14"/>
        <v>0</v>
      </c>
    </row>
    <row r="19" spans="2:41">
      <c r="B19" s="42">
        <v>16</v>
      </c>
      <c r="C19" s="43"/>
      <c r="D19" s="25"/>
      <c r="E19" s="25"/>
      <c r="F19" s="25"/>
      <c r="G19" s="25">
        <v>200</v>
      </c>
      <c r="H19" s="36">
        <v>1.25</v>
      </c>
      <c r="I19" s="131">
        <v>2</v>
      </c>
      <c r="J19" s="129">
        <f t="shared" si="1"/>
        <v>2</v>
      </c>
      <c r="K19" s="60">
        <f t="shared" si="3"/>
        <v>1</v>
      </c>
      <c r="L19" s="30"/>
      <c r="M19" s="7">
        <f t="shared" si="2"/>
        <v>-0.53</v>
      </c>
      <c r="N19" s="26">
        <f t="shared" si="0"/>
        <v>0</v>
      </c>
      <c r="O19" s="10">
        <f t="shared" si="4"/>
        <v>-0.26500000000000001</v>
      </c>
      <c r="P19" s="52"/>
      <c r="Q19" s="52"/>
      <c r="R19" s="25"/>
      <c r="S19" s="53"/>
      <c r="U19" s="124">
        <v>44440</v>
      </c>
      <c r="V19" s="7">
        <f>SUMIFS($L$4:L497,$C$4:C497,"&gt;="&amp;U19,$C$4:C497,"&lt;="&amp;EOMONTH(U19,'O1.5'!Y191))</f>
        <v>0</v>
      </c>
      <c r="W19" s="10">
        <f>SUMIFS($N$4:N501,$C$4:C501,"&gt;="&amp;U19,$C$4:C501,"&lt;="&amp;EOMONTH(U19,0))</f>
        <v>0</v>
      </c>
      <c r="Y19" s="67" t="s">
        <v>40</v>
      </c>
      <c r="Z19" s="2">
        <f>COUNTIF($P$4:$P$343,Y19)</f>
        <v>0</v>
      </c>
      <c r="AA19" s="2">
        <f t="shared" si="15"/>
        <v>0</v>
      </c>
      <c r="AB19" s="70" t="str">
        <f t="shared" si="6"/>
        <v>-</v>
      </c>
      <c r="AC19" s="167">
        <f t="shared" si="16"/>
        <v>0</v>
      </c>
      <c r="AE19" s="153" t="s">
        <v>855</v>
      </c>
      <c r="AF19" s="153">
        <f t="shared" si="7"/>
        <v>0</v>
      </c>
      <c r="AG19" s="153">
        <f t="shared" si="8"/>
        <v>0</v>
      </c>
      <c r="AH19" s="154" t="e">
        <f t="shared" si="9"/>
        <v>#DIV/0!</v>
      </c>
      <c r="AI19" s="167">
        <f t="shared" si="10"/>
        <v>0</v>
      </c>
      <c r="AK19" s="192" t="s">
        <v>861</v>
      </c>
      <c r="AL19" s="153">
        <f t="shared" si="11"/>
        <v>0</v>
      </c>
      <c r="AM19" s="153">
        <f t="shared" si="12"/>
        <v>0</v>
      </c>
      <c r="AN19" s="154" t="e">
        <f t="shared" si="13"/>
        <v>#DIV/0!</v>
      </c>
      <c r="AO19" s="167">
        <f t="shared" si="14"/>
        <v>0</v>
      </c>
    </row>
    <row r="20" spans="2:41">
      <c r="B20" s="42">
        <v>17</v>
      </c>
      <c r="C20" s="45"/>
      <c r="D20" s="25"/>
      <c r="E20" s="25"/>
      <c r="F20" s="25"/>
      <c r="G20" s="25">
        <v>250</v>
      </c>
      <c r="H20" s="36">
        <v>1.25</v>
      </c>
      <c r="I20" s="131">
        <v>2.5</v>
      </c>
      <c r="J20" s="129">
        <f t="shared" si="1"/>
        <v>2.5</v>
      </c>
      <c r="K20" s="60">
        <f t="shared" si="3"/>
        <v>1</v>
      </c>
      <c r="L20" s="30"/>
      <c r="M20" s="7">
        <f t="shared" si="2"/>
        <v>-0.53</v>
      </c>
      <c r="N20" s="26">
        <f t="shared" si="0"/>
        <v>0</v>
      </c>
      <c r="O20" s="10">
        <f t="shared" si="4"/>
        <v>-0.26500000000000001</v>
      </c>
      <c r="P20" s="52"/>
      <c r="Q20" s="52"/>
      <c r="R20" s="25"/>
      <c r="S20" s="53"/>
      <c r="U20" s="124">
        <v>44470</v>
      </c>
      <c r="V20" s="7">
        <f>SUMIFS($L$4:L498,$C$4:C498,"&gt;="&amp;U20,$C$4:C498,"&lt;="&amp;EOMONTH(U20,'O1.5'!Y192))</f>
        <v>0</v>
      </c>
      <c r="W20" s="10">
        <f>SUMIFS($N$4:N502,$C$4:C502,"&gt;="&amp;U20,$C$4:C502,"&lt;="&amp;EOMONTH(U20,0))</f>
        <v>0</v>
      </c>
      <c r="Y20" s="69" t="s">
        <v>108</v>
      </c>
      <c r="Z20" s="168">
        <f t="shared" si="5"/>
        <v>0</v>
      </c>
      <c r="AA20" s="168">
        <f t="shared" si="15"/>
        <v>0</v>
      </c>
      <c r="AB20" s="169" t="str">
        <f t="shared" si="6"/>
        <v>-</v>
      </c>
      <c r="AC20" s="167">
        <f t="shared" si="16"/>
        <v>0</v>
      </c>
      <c r="AE20" s="191" t="s">
        <v>165</v>
      </c>
      <c r="AF20" s="153">
        <f t="shared" si="7"/>
        <v>0</v>
      </c>
      <c r="AG20" s="153">
        <f t="shared" si="8"/>
        <v>0</v>
      </c>
      <c r="AH20" s="154" t="e">
        <f t="shared" si="9"/>
        <v>#DIV/0!</v>
      </c>
      <c r="AI20" s="167">
        <f t="shared" si="10"/>
        <v>0</v>
      </c>
      <c r="AK20" s="193" t="s">
        <v>305</v>
      </c>
      <c r="AL20" s="153">
        <f t="shared" si="11"/>
        <v>0</v>
      </c>
      <c r="AM20" s="153">
        <f t="shared" si="12"/>
        <v>0</v>
      </c>
      <c r="AN20" s="154" t="e">
        <f t="shared" si="13"/>
        <v>#DIV/0!</v>
      </c>
      <c r="AO20" s="167">
        <f t="shared" si="14"/>
        <v>0</v>
      </c>
    </row>
    <row r="21" spans="2:41">
      <c r="B21" s="42">
        <v>18</v>
      </c>
      <c r="C21" s="43"/>
      <c r="D21" s="25"/>
      <c r="E21" s="25"/>
      <c r="F21" s="25"/>
      <c r="G21" s="25">
        <v>200</v>
      </c>
      <c r="H21" s="36">
        <v>1.25</v>
      </c>
      <c r="I21" s="131">
        <v>2</v>
      </c>
      <c r="J21" s="129">
        <f t="shared" si="1"/>
        <v>2</v>
      </c>
      <c r="K21" s="60">
        <f t="shared" si="3"/>
        <v>1</v>
      </c>
      <c r="L21" s="30"/>
      <c r="M21" s="7">
        <f t="shared" si="2"/>
        <v>-0.53</v>
      </c>
      <c r="N21" s="26">
        <f t="shared" si="0"/>
        <v>0</v>
      </c>
      <c r="O21" s="10">
        <f t="shared" si="4"/>
        <v>-0.26500000000000001</v>
      </c>
      <c r="P21" s="52"/>
      <c r="Q21" s="52"/>
      <c r="R21" s="25"/>
      <c r="S21" s="53"/>
      <c r="U21" s="124">
        <v>44501</v>
      </c>
      <c r="V21" s="7">
        <f>SUMIFS($L$4:L499,$C$4:C499,"&gt;="&amp;U21,$C$4:C499,"&lt;="&amp;EOMONTH(U21,'O1.5'!Y193))</f>
        <v>0</v>
      </c>
      <c r="W21" s="10">
        <f>SUMIFS($N$4:N503,$C$4:C503,"&gt;="&amp;U21,$C$4:C503,"&lt;="&amp;EOMONTH(U21,0))</f>
        <v>0</v>
      </c>
      <c r="Y21" s="67" t="s">
        <v>41</v>
      </c>
      <c r="Z21" s="2">
        <f t="shared" si="5"/>
        <v>0</v>
      </c>
      <c r="AA21" s="2">
        <f t="shared" si="15"/>
        <v>0</v>
      </c>
      <c r="AB21" s="70" t="str">
        <f t="shared" si="6"/>
        <v>-</v>
      </c>
      <c r="AC21" s="167">
        <f t="shared" si="16"/>
        <v>0</v>
      </c>
      <c r="AE21" s="151" t="s">
        <v>520</v>
      </c>
      <c r="AF21" s="153">
        <f t="shared" si="7"/>
        <v>0</v>
      </c>
      <c r="AG21" s="153">
        <f t="shared" si="8"/>
        <v>0</v>
      </c>
      <c r="AH21" s="154" t="e">
        <f t="shared" si="9"/>
        <v>#DIV/0!</v>
      </c>
      <c r="AI21" s="167">
        <f t="shared" si="10"/>
        <v>0</v>
      </c>
      <c r="AK21" s="191" t="s">
        <v>527</v>
      </c>
      <c r="AL21" s="153">
        <f t="shared" si="11"/>
        <v>0</v>
      </c>
      <c r="AM21" s="153">
        <f t="shared" si="12"/>
        <v>0</v>
      </c>
      <c r="AN21" s="154" t="e">
        <f t="shared" si="13"/>
        <v>#DIV/0!</v>
      </c>
      <c r="AO21" s="167">
        <f t="shared" si="14"/>
        <v>0</v>
      </c>
    </row>
    <row r="22" spans="2:41">
      <c r="B22" s="42">
        <v>19</v>
      </c>
      <c r="C22" s="43"/>
      <c r="D22" s="25"/>
      <c r="E22" s="25"/>
      <c r="F22" s="25"/>
      <c r="G22" s="25">
        <v>200</v>
      </c>
      <c r="H22" s="36">
        <v>1.25</v>
      </c>
      <c r="I22" s="131">
        <v>2</v>
      </c>
      <c r="J22" s="129">
        <f t="shared" si="1"/>
        <v>2</v>
      </c>
      <c r="K22" s="60">
        <f t="shared" si="3"/>
        <v>1</v>
      </c>
      <c r="L22" s="30"/>
      <c r="M22" s="7">
        <f t="shared" si="2"/>
        <v>-0.53</v>
      </c>
      <c r="N22" s="26">
        <f t="shared" si="0"/>
        <v>0</v>
      </c>
      <c r="O22" s="10">
        <f t="shared" si="4"/>
        <v>-0.26500000000000001</v>
      </c>
      <c r="P22" s="52"/>
      <c r="Q22" s="52"/>
      <c r="R22" s="25"/>
      <c r="S22" s="53"/>
      <c r="U22" s="124">
        <v>44531</v>
      </c>
      <c r="V22" s="7">
        <f>SUMIFS($L$4:L500,$C$4:C500,"&gt;="&amp;U22,$C$4:C500,"&lt;="&amp;EOMONTH(U22,'O1.5'!Y194))</f>
        <v>0</v>
      </c>
      <c r="W22" s="10">
        <f>SUMIFS($N$4:N504,$C$4:C504,"&gt;="&amp;U22,$C$4:C504,"&lt;="&amp;EOMONTH(U22,0))</f>
        <v>0</v>
      </c>
      <c r="Y22" s="67" t="s">
        <v>37</v>
      </c>
      <c r="Z22" s="2">
        <f t="shared" si="5"/>
        <v>0</v>
      </c>
      <c r="AA22" s="2">
        <f t="shared" si="15"/>
        <v>0</v>
      </c>
      <c r="AB22" s="70" t="str">
        <f t="shared" si="6"/>
        <v>-</v>
      </c>
      <c r="AC22" s="167">
        <f t="shared" si="16"/>
        <v>0</v>
      </c>
      <c r="AE22" s="153" t="s">
        <v>612</v>
      </c>
      <c r="AF22" s="153">
        <f t="shared" si="7"/>
        <v>0</v>
      </c>
      <c r="AG22" s="153">
        <f t="shared" si="8"/>
        <v>0</v>
      </c>
      <c r="AH22" s="154" t="e">
        <f t="shared" si="9"/>
        <v>#DIV/0!</v>
      </c>
      <c r="AI22" s="167">
        <f t="shared" si="10"/>
        <v>0</v>
      </c>
      <c r="AK22" s="192" t="s">
        <v>970</v>
      </c>
      <c r="AL22" s="153">
        <f t="shared" si="11"/>
        <v>0</v>
      </c>
      <c r="AM22" s="153">
        <f t="shared" si="12"/>
        <v>0</v>
      </c>
      <c r="AN22" s="154" t="e">
        <f t="shared" si="13"/>
        <v>#DIV/0!</v>
      </c>
      <c r="AO22" s="167">
        <f t="shared" si="14"/>
        <v>0</v>
      </c>
    </row>
    <row r="23" spans="2:41">
      <c r="B23" s="42">
        <v>20</v>
      </c>
      <c r="C23" s="45"/>
      <c r="D23" s="25"/>
      <c r="E23" s="25"/>
      <c r="F23" s="25"/>
      <c r="G23" s="25">
        <v>200</v>
      </c>
      <c r="H23" s="36">
        <v>1.25</v>
      </c>
      <c r="I23" s="131">
        <v>2</v>
      </c>
      <c r="J23" s="129">
        <f t="shared" si="1"/>
        <v>2</v>
      </c>
      <c r="K23" s="60">
        <f t="shared" si="3"/>
        <v>1</v>
      </c>
      <c r="L23" s="30"/>
      <c r="M23" s="7">
        <f t="shared" si="2"/>
        <v>-0.53</v>
      </c>
      <c r="N23" s="26">
        <f t="shared" si="0"/>
        <v>0</v>
      </c>
      <c r="O23" s="10">
        <f t="shared" si="4"/>
        <v>-0.26500000000000001</v>
      </c>
      <c r="P23" s="52"/>
      <c r="Q23" s="52"/>
      <c r="R23" s="25"/>
      <c r="S23" s="53"/>
      <c r="U23" s="124">
        <v>44562</v>
      </c>
      <c r="V23" s="7">
        <f>SUMIFS($L$4:L501,$C$4:C501,"&gt;="&amp;U23,$C$4:C501,"&lt;="&amp;EOMONTH(U23,'O1.5'!Y195))</f>
        <v>-0.53</v>
      </c>
      <c r="W23" s="10">
        <f>SUMIFS($N$4:N505,$C$4:C505,"&gt;="&amp;U23,$C$4:C505,"&lt;="&amp;EOMONTH(U23,0))</f>
        <v>-0.26500000000000001</v>
      </c>
      <c r="Y23" s="67" t="s">
        <v>32</v>
      </c>
      <c r="Z23" s="2">
        <f t="shared" si="5"/>
        <v>0</v>
      </c>
      <c r="AA23" s="2">
        <f t="shared" si="15"/>
        <v>0</v>
      </c>
      <c r="AB23" s="70" t="str">
        <f t="shared" si="6"/>
        <v>-</v>
      </c>
      <c r="AC23" s="167">
        <f t="shared" si="16"/>
        <v>0</v>
      </c>
      <c r="AE23" s="191" t="s">
        <v>716</v>
      </c>
      <c r="AF23" s="153">
        <f t="shared" si="7"/>
        <v>0</v>
      </c>
      <c r="AG23" s="153">
        <f t="shared" si="8"/>
        <v>0</v>
      </c>
      <c r="AH23" s="154" t="e">
        <f t="shared" si="9"/>
        <v>#DIV/0!</v>
      </c>
      <c r="AI23" s="167">
        <f t="shared" si="10"/>
        <v>0</v>
      </c>
      <c r="AK23" s="192" t="s">
        <v>969</v>
      </c>
      <c r="AL23" s="153">
        <f t="shared" si="11"/>
        <v>0</v>
      </c>
      <c r="AM23" s="153">
        <f t="shared" si="12"/>
        <v>0</v>
      </c>
      <c r="AN23" s="154" t="e">
        <f t="shared" si="13"/>
        <v>#DIV/0!</v>
      </c>
      <c r="AO23" s="167">
        <f t="shared" si="14"/>
        <v>0</v>
      </c>
    </row>
    <row r="24" spans="2:41">
      <c r="B24" s="42">
        <v>21</v>
      </c>
      <c r="C24" s="45"/>
      <c r="D24" s="25"/>
      <c r="E24" s="25"/>
      <c r="F24" s="25"/>
      <c r="G24" s="25">
        <v>200</v>
      </c>
      <c r="H24" s="36">
        <v>1.25</v>
      </c>
      <c r="I24" s="131">
        <v>2</v>
      </c>
      <c r="J24" s="129">
        <f t="shared" si="1"/>
        <v>2</v>
      </c>
      <c r="K24" s="60">
        <f t="shared" si="3"/>
        <v>1</v>
      </c>
      <c r="L24" s="30"/>
      <c r="M24" s="7">
        <f t="shared" si="2"/>
        <v>-0.53</v>
      </c>
      <c r="N24" s="26">
        <f t="shared" si="0"/>
        <v>0</v>
      </c>
      <c r="O24" s="10">
        <f t="shared" si="4"/>
        <v>-0.26500000000000001</v>
      </c>
      <c r="P24" s="52"/>
      <c r="Q24" s="52"/>
      <c r="R24" s="25"/>
      <c r="S24" s="53"/>
      <c r="U24" s="124">
        <v>44593</v>
      </c>
      <c r="V24" s="7">
        <f>SUMIFS($L$4:L502,$C$4:C502,"&gt;="&amp;U24,$C$4:C502,"&lt;="&amp;EOMONTH(U24,'O1.5'!Y196))</f>
        <v>0</v>
      </c>
      <c r="W24" s="10">
        <f>SUMIFS($N$4:N506,$C$4:C506,"&gt;="&amp;U24,$C$4:C506,"&lt;="&amp;EOMONTH(U24,0))</f>
        <v>0</v>
      </c>
      <c r="Y24" s="67" t="s">
        <v>43</v>
      </c>
      <c r="Z24" s="2">
        <f t="shared" si="5"/>
        <v>0</v>
      </c>
      <c r="AA24" s="2">
        <f t="shared" si="15"/>
        <v>0</v>
      </c>
      <c r="AB24" s="70" t="str">
        <f t="shared" si="6"/>
        <v>-</v>
      </c>
      <c r="AC24" s="167">
        <f t="shared" si="16"/>
        <v>0</v>
      </c>
      <c r="AE24" s="191" t="s">
        <v>128</v>
      </c>
      <c r="AF24" s="153">
        <f t="shared" si="7"/>
        <v>0</v>
      </c>
      <c r="AG24" s="153">
        <f t="shared" si="8"/>
        <v>0</v>
      </c>
      <c r="AH24" s="154" t="e">
        <f t="shared" si="9"/>
        <v>#DIV/0!</v>
      </c>
      <c r="AI24" s="167">
        <f t="shared" si="10"/>
        <v>0</v>
      </c>
      <c r="AK24" s="192" t="s">
        <v>856</v>
      </c>
      <c r="AL24" s="153">
        <f t="shared" si="11"/>
        <v>1</v>
      </c>
      <c r="AM24" s="153">
        <f t="shared" si="12"/>
        <v>1</v>
      </c>
      <c r="AN24" s="154">
        <f t="shared" si="13"/>
        <v>1</v>
      </c>
      <c r="AO24" s="167">
        <f t="shared" si="14"/>
        <v>0.245</v>
      </c>
    </row>
    <row r="25" spans="2:41">
      <c r="B25" s="42">
        <v>22</v>
      </c>
      <c r="C25" s="45"/>
      <c r="D25" s="25"/>
      <c r="E25" s="25"/>
      <c r="F25" s="25"/>
      <c r="G25" s="25">
        <v>200</v>
      </c>
      <c r="H25" s="36">
        <v>1.25</v>
      </c>
      <c r="I25" s="131">
        <v>2</v>
      </c>
      <c r="J25" s="129">
        <f t="shared" si="1"/>
        <v>2</v>
      </c>
      <c r="K25" s="60">
        <f t="shared" si="3"/>
        <v>1</v>
      </c>
      <c r="L25" s="30"/>
      <c r="M25" s="7">
        <f t="shared" si="2"/>
        <v>-0.53</v>
      </c>
      <c r="N25" s="26">
        <f t="shared" si="0"/>
        <v>0</v>
      </c>
      <c r="O25" s="10">
        <f t="shared" si="4"/>
        <v>-0.26500000000000001</v>
      </c>
      <c r="P25" s="52"/>
      <c r="Q25" s="52"/>
      <c r="R25" s="25"/>
      <c r="S25" s="53"/>
      <c r="U25" s="124">
        <v>44621</v>
      </c>
      <c r="V25" s="7">
        <f>SUMIFS($L$4:L503,$C$4:C503,"&gt;="&amp;U25,$C$4:C503,"&lt;="&amp;EOMONTH(U25,'O1.5'!Y197))</f>
        <v>0</v>
      </c>
      <c r="W25" s="10">
        <f>SUMIFS($N$4:N507,$C$4:C507,"&gt;="&amp;U25,$C$4:C507,"&lt;="&amp;EOMONTH(U25,0))</f>
        <v>0</v>
      </c>
      <c r="Y25" s="67" t="s">
        <v>45</v>
      </c>
      <c r="Z25" s="2">
        <f t="shared" si="5"/>
        <v>0</v>
      </c>
      <c r="AA25" s="2">
        <f t="shared" si="15"/>
        <v>0</v>
      </c>
      <c r="AB25" s="70" t="str">
        <f t="shared" si="6"/>
        <v>-</v>
      </c>
      <c r="AC25" s="167">
        <f t="shared" si="16"/>
        <v>0</v>
      </c>
      <c r="AE25" s="153" t="s">
        <v>967</v>
      </c>
      <c r="AF25" s="153">
        <f t="shared" si="7"/>
        <v>1</v>
      </c>
      <c r="AG25" s="153">
        <f t="shared" si="8"/>
        <v>0</v>
      </c>
      <c r="AH25" s="154">
        <f t="shared" si="9"/>
        <v>0</v>
      </c>
      <c r="AI25" s="167">
        <f t="shared" si="10"/>
        <v>-1</v>
      </c>
      <c r="AK25" s="192" t="s">
        <v>373</v>
      </c>
      <c r="AL25" s="153">
        <f t="shared" si="11"/>
        <v>0</v>
      </c>
      <c r="AM25" s="153">
        <f t="shared" si="12"/>
        <v>0</v>
      </c>
      <c r="AN25" s="154" t="e">
        <f t="shared" si="13"/>
        <v>#DIV/0!</v>
      </c>
      <c r="AO25" s="167">
        <f t="shared" si="14"/>
        <v>0</v>
      </c>
    </row>
    <row r="26" spans="2:41">
      <c r="B26" s="42">
        <v>23</v>
      </c>
      <c r="C26" s="45"/>
      <c r="D26" s="25"/>
      <c r="E26" s="25"/>
      <c r="F26" s="25"/>
      <c r="G26" s="25">
        <v>200</v>
      </c>
      <c r="H26" s="36">
        <v>1.25</v>
      </c>
      <c r="I26" s="131">
        <v>2</v>
      </c>
      <c r="J26" s="129">
        <f t="shared" si="1"/>
        <v>2</v>
      </c>
      <c r="K26" s="60">
        <f t="shared" si="3"/>
        <v>1</v>
      </c>
      <c r="L26" s="30"/>
      <c r="M26" s="7">
        <f t="shared" si="2"/>
        <v>-0.53</v>
      </c>
      <c r="N26" s="26">
        <f t="shared" si="0"/>
        <v>0</v>
      </c>
      <c r="O26" s="10">
        <f t="shared" si="4"/>
        <v>-0.26500000000000001</v>
      </c>
      <c r="P26" s="52"/>
      <c r="Q26" s="52"/>
      <c r="R26" s="25"/>
      <c r="S26" s="53"/>
      <c r="U26" s="124">
        <v>44652</v>
      </c>
      <c r="V26" s="7">
        <f>SUMIFS($L$4:L504,$C$4:C504,"&gt;="&amp;U26,$C$4:C504,"&lt;="&amp;EOMONTH(U26,'O1.5'!Y198))</f>
        <v>0</v>
      </c>
      <c r="W26" s="10">
        <f>SUMIFS($N$4:N508,$C$4:C508,"&gt;="&amp;U26,$C$4:C508,"&lt;="&amp;EOMONTH(U26,0))</f>
        <v>0</v>
      </c>
      <c r="Y26" s="69" t="s">
        <v>34</v>
      </c>
      <c r="Z26" s="168">
        <f t="shared" si="5"/>
        <v>0</v>
      </c>
      <c r="AA26" s="168">
        <f t="shared" si="15"/>
        <v>0</v>
      </c>
      <c r="AB26" s="169" t="str">
        <f t="shared" si="6"/>
        <v>-</v>
      </c>
      <c r="AC26" s="167">
        <f t="shared" si="16"/>
        <v>0</v>
      </c>
      <c r="AE26" s="153" t="s">
        <v>109</v>
      </c>
      <c r="AF26" s="153">
        <f t="shared" si="7"/>
        <v>0</v>
      </c>
      <c r="AG26" s="153">
        <f t="shared" si="8"/>
        <v>0</v>
      </c>
      <c r="AH26" s="154" t="e">
        <f t="shared" si="9"/>
        <v>#DIV/0!</v>
      </c>
      <c r="AI26" s="167">
        <f t="shared" si="10"/>
        <v>0</v>
      </c>
      <c r="AK26" s="192" t="s">
        <v>202</v>
      </c>
      <c r="AL26" s="153">
        <f t="shared" si="11"/>
        <v>0</v>
      </c>
      <c r="AM26" s="153">
        <f t="shared" si="12"/>
        <v>0</v>
      </c>
      <c r="AN26" s="154" t="e">
        <f t="shared" si="13"/>
        <v>#DIV/0!</v>
      </c>
      <c r="AO26" s="167">
        <f t="shared" si="14"/>
        <v>0</v>
      </c>
    </row>
    <row r="27" spans="2:41">
      <c r="B27" s="42">
        <v>24</v>
      </c>
      <c r="C27" s="45"/>
      <c r="D27" s="25"/>
      <c r="E27" s="25"/>
      <c r="F27" s="25"/>
      <c r="G27" s="25">
        <v>200</v>
      </c>
      <c r="H27" s="36">
        <v>1.25</v>
      </c>
      <c r="I27" s="131">
        <v>2</v>
      </c>
      <c r="J27" s="129">
        <f t="shared" si="1"/>
        <v>2</v>
      </c>
      <c r="K27" s="60">
        <f t="shared" si="3"/>
        <v>1</v>
      </c>
      <c r="L27" s="30"/>
      <c r="M27" s="7">
        <f t="shared" si="2"/>
        <v>-0.53</v>
      </c>
      <c r="N27" s="26">
        <f t="shared" si="0"/>
        <v>0</v>
      </c>
      <c r="O27" s="10">
        <f t="shared" si="4"/>
        <v>-0.26500000000000001</v>
      </c>
      <c r="P27" s="52"/>
      <c r="Q27" s="52"/>
      <c r="R27" s="25"/>
      <c r="S27" s="53"/>
      <c r="U27" s="124">
        <v>44682</v>
      </c>
      <c r="V27" s="7">
        <f>SUMIFS($L$4:L505,$C$4:C505,"&gt;="&amp;U27,$C$4:C505,"&lt;="&amp;EOMONTH(U27,'O1.5'!Y199))</f>
        <v>0</v>
      </c>
      <c r="W27" s="10">
        <f>SUMIFS($N$4:N509,$C$4:C509,"&gt;="&amp;U27,$C$4:C509,"&lt;="&amp;EOMONTH(U27,0))</f>
        <v>0</v>
      </c>
      <c r="AE27" s="151" t="s">
        <v>162</v>
      </c>
      <c r="AF27" s="153">
        <f t="shared" si="7"/>
        <v>0</v>
      </c>
      <c r="AG27" s="153">
        <f t="shared" si="8"/>
        <v>0</v>
      </c>
      <c r="AH27" s="154" t="e">
        <f t="shared" si="9"/>
        <v>#DIV/0!</v>
      </c>
      <c r="AI27" s="167">
        <f t="shared" si="10"/>
        <v>0</v>
      </c>
      <c r="AK27" s="1" t="s">
        <v>300</v>
      </c>
      <c r="AL27" s="153">
        <f t="shared" si="11"/>
        <v>0</v>
      </c>
      <c r="AM27" s="153">
        <f t="shared" si="12"/>
        <v>0</v>
      </c>
      <c r="AN27" s="154" t="e">
        <f t="shared" si="13"/>
        <v>#DIV/0!</v>
      </c>
      <c r="AO27" s="167">
        <f t="shared" si="14"/>
        <v>0</v>
      </c>
    </row>
    <row r="28" spans="2:41">
      <c r="B28" s="42">
        <v>25</v>
      </c>
      <c r="C28" s="45"/>
      <c r="D28" s="25"/>
      <c r="E28" s="25"/>
      <c r="F28" s="25"/>
      <c r="G28" s="25">
        <v>200</v>
      </c>
      <c r="H28" s="36">
        <v>1.25</v>
      </c>
      <c r="I28" s="131">
        <v>2</v>
      </c>
      <c r="J28" s="129">
        <f t="shared" si="1"/>
        <v>2</v>
      </c>
      <c r="K28" s="60">
        <f t="shared" si="3"/>
        <v>1</v>
      </c>
      <c r="L28" s="30"/>
      <c r="M28" s="7">
        <f t="shared" si="2"/>
        <v>-0.53</v>
      </c>
      <c r="N28" s="26">
        <f t="shared" si="0"/>
        <v>0</v>
      </c>
      <c r="O28" s="10">
        <f t="shared" si="4"/>
        <v>-0.26500000000000001</v>
      </c>
      <c r="P28" s="52"/>
      <c r="Q28" s="52"/>
      <c r="R28" s="25"/>
      <c r="S28" s="53"/>
      <c r="U28" s="124">
        <v>44713</v>
      </c>
      <c r="V28" s="7">
        <f>SUMIFS($L$4:L506,$C$4:C506,"&gt;="&amp;U28,$C$4:C506,"&lt;="&amp;EOMONTH(U28,'O1.5'!Y200))</f>
        <v>0</v>
      </c>
      <c r="W28" s="10">
        <f>SUMIFS($N$4:N510,$C$4:C510,"&gt;="&amp;U28,$C$4:C510,"&lt;="&amp;EOMONTH(U28,0))</f>
        <v>0</v>
      </c>
      <c r="AE28" s="151" t="s">
        <v>532</v>
      </c>
      <c r="AF28" s="153">
        <f t="shared" si="7"/>
        <v>0</v>
      </c>
      <c r="AG28" s="153">
        <f t="shared" si="8"/>
        <v>0</v>
      </c>
      <c r="AH28" s="154" t="e">
        <f t="shared" si="9"/>
        <v>#DIV/0!</v>
      </c>
      <c r="AI28" s="167">
        <f t="shared" si="10"/>
        <v>0</v>
      </c>
      <c r="AK28" s="194" t="s">
        <v>520</v>
      </c>
      <c r="AL28" s="153">
        <f t="shared" si="11"/>
        <v>0</v>
      </c>
      <c r="AM28" s="153">
        <f t="shared" si="12"/>
        <v>0</v>
      </c>
      <c r="AN28" s="154" t="e">
        <f t="shared" si="13"/>
        <v>#DIV/0!</v>
      </c>
      <c r="AO28" s="167">
        <f t="shared" si="14"/>
        <v>0</v>
      </c>
    </row>
    <row r="29" spans="2:41">
      <c r="B29" s="42">
        <v>26</v>
      </c>
      <c r="C29" s="45"/>
      <c r="D29" s="25"/>
      <c r="E29" s="25"/>
      <c r="F29" s="25"/>
      <c r="G29" s="25">
        <v>200</v>
      </c>
      <c r="H29" s="36">
        <v>1.25</v>
      </c>
      <c r="I29" s="131">
        <v>2</v>
      </c>
      <c r="J29" s="129">
        <f t="shared" si="1"/>
        <v>2</v>
      </c>
      <c r="K29" s="60">
        <f t="shared" si="3"/>
        <v>1</v>
      </c>
      <c r="L29" s="30"/>
      <c r="M29" s="7">
        <f t="shared" si="2"/>
        <v>-0.53</v>
      </c>
      <c r="N29" s="26">
        <f t="shared" si="0"/>
        <v>0</v>
      </c>
      <c r="O29" s="10">
        <f t="shared" si="4"/>
        <v>-0.26500000000000001</v>
      </c>
      <c r="P29" s="52"/>
      <c r="Q29" s="52"/>
      <c r="R29" s="25"/>
      <c r="S29" s="53"/>
      <c r="U29" s="124">
        <v>44743</v>
      </c>
      <c r="V29" s="7">
        <f>SUMIFS($L$4:L507,$C$4:C507,"&gt;="&amp;U29,$C$4:C507,"&lt;="&amp;EOMONTH(U29,'O1.5'!Y201))</f>
        <v>0</v>
      </c>
      <c r="W29" s="10">
        <f>SUMIFS($N$4:N511,$C$4:C511,"&gt;="&amp;U29,$C$4:C511,"&lt;="&amp;EOMONTH(U29,0))</f>
        <v>0</v>
      </c>
      <c r="AE29" s="1" t="s">
        <v>718</v>
      </c>
      <c r="AF29" s="153">
        <f t="shared" si="7"/>
        <v>1</v>
      </c>
      <c r="AG29" s="153">
        <f t="shared" si="8"/>
        <v>1</v>
      </c>
      <c r="AH29" s="154">
        <f t="shared" si="9"/>
        <v>1</v>
      </c>
      <c r="AI29" s="167">
        <f t="shared" si="10"/>
        <v>0.245</v>
      </c>
      <c r="AK29" s="192" t="s">
        <v>792</v>
      </c>
      <c r="AL29" s="153">
        <f t="shared" si="11"/>
        <v>0</v>
      </c>
      <c r="AM29" s="153">
        <f t="shared" si="12"/>
        <v>0</v>
      </c>
      <c r="AN29" s="154" t="e">
        <f t="shared" si="13"/>
        <v>#DIV/0!</v>
      </c>
      <c r="AO29" s="167">
        <f t="shared" si="14"/>
        <v>0</v>
      </c>
    </row>
    <row r="30" spans="2:41">
      <c r="B30" s="42">
        <v>27</v>
      </c>
      <c r="C30" s="45"/>
      <c r="D30" s="25"/>
      <c r="E30" s="25"/>
      <c r="F30" s="25"/>
      <c r="G30" s="25">
        <v>200</v>
      </c>
      <c r="H30" s="36">
        <v>1.25</v>
      </c>
      <c r="I30" s="131">
        <v>2</v>
      </c>
      <c r="J30" s="129">
        <f t="shared" si="1"/>
        <v>2</v>
      </c>
      <c r="K30" s="60">
        <f t="shared" si="3"/>
        <v>1</v>
      </c>
      <c r="L30" s="30"/>
      <c r="M30" s="7">
        <f t="shared" si="2"/>
        <v>-0.53</v>
      </c>
      <c r="N30" s="26">
        <f t="shared" si="0"/>
        <v>0</v>
      </c>
      <c r="O30" s="10">
        <f t="shared" si="4"/>
        <v>-0.26500000000000001</v>
      </c>
      <c r="P30" s="52"/>
      <c r="Q30" s="52"/>
      <c r="R30" s="25"/>
      <c r="S30" s="53"/>
      <c r="U30" s="124">
        <v>44774</v>
      </c>
      <c r="V30" s="7">
        <f>SUMIFS($L$4:L508,$C$4:C508,"&gt;="&amp;U30,$C$4:C508,"&lt;="&amp;EOMONTH(U30,'O1.5'!Y202))</f>
        <v>0</v>
      </c>
      <c r="W30" s="10">
        <f>SUMIFS($N$4:N512,$C$4:C512,"&gt;="&amp;U30,$C$4:C512,"&lt;="&amp;EOMONTH(U30,0))</f>
        <v>0</v>
      </c>
      <c r="AE30" s="1" t="s">
        <v>373</v>
      </c>
      <c r="AF30" s="153">
        <f t="shared" si="7"/>
        <v>0</v>
      </c>
      <c r="AG30" s="153">
        <f t="shared" si="8"/>
        <v>0</v>
      </c>
      <c r="AH30" s="154" t="e">
        <f t="shared" si="9"/>
        <v>#DIV/0!</v>
      </c>
      <c r="AI30" s="167">
        <f t="shared" si="10"/>
        <v>0</v>
      </c>
      <c r="AK30" s="192" t="s">
        <v>860</v>
      </c>
      <c r="AL30" s="153">
        <f t="shared" si="11"/>
        <v>0</v>
      </c>
      <c r="AM30" s="153">
        <f t="shared" si="12"/>
        <v>0</v>
      </c>
      <c r="AN30" s="154" t="e">
        <f t="shared" si="13"/>
        <v>#DIV/0!</v>
      </c>
      <c r="AO30" s="167">
        <f t="shared" si="14"/>
        <v>0</v>
      </c>
    </row>
    <row r="31" spans="2:41">
      <c r="B31" s="42">
        <v>28</v>
      </c>
      <c r="C31" s="45"/>
      <c r="D31" s="25"/>
      <c r="E31" s="25"/>
      <c r="F31" s="25"/>
      <c r="G31" s="25">
        <v>200</v>
      </c>
      <c r="H31" s="36">
        <v>1.25</v>
      </c>
      <c r="I31" s="131">
        <v>2</v>
      </c>
      <c r="J31" s="129">
        <f t="shared" si="1"/>
        <v>2</v>
      </c>
      <c r="K31" s="60">
        <f t="shared" si="3"/>
        <v>1</v>
      </c>
      <c r="L31" s="30"/>
      <c r="M31" s="7">
        <f t="shared" si="2"/>
        <v>-0.53</v>
      </c>
      <c r="N31" s="26">
        <f t="shared" si="0"/>
        <v>0</v>
      </c>
      <c r="O31" s="10">
        <f t="shared" si="4"/>
        <v>-0.26500000000000001</v>
      </c>
      <c r="P31" s="52"/>
      <c r="Q31" s="52"/>
      <c r="R31" s="25"/>
      <c r="S31" s="53"/>
      <c r="U31" s="124">
        <v>44805</v>
      </c>
      <c r="V31" s="7">
        <f>SUMIFS($L$4:L509,$C$4:C509,"&gt;="&amp;U31,$C$4:C509,"&lt;="&amp;EOMONTH(U31,'O1.5'!Y203))</f>
        <v>0</v>
      </c>
      <c r="W31" s="10">
        <f>SUMIFS($N$4:N513,$C$4:C513,"&gt;="&amp;U31,$C$4:C513,"&lt;="&amp;EOMONTH(U31,0))</f>
        <v>0</v>
      </c>
      <c r="AE31" s="1" t="s">
        <v>792</v>
      </c>
      <c r="AF31" s="153">
        <f t="shared" si="7"/>
        <v>0</v>
      </c>
      <c r="AG31" s="153">
        <f t="shared" si="8"/>
        <v>0</v>
      </c>
      <c r="AH31" s="154" t="e">
        <f t="shared" si="9"/>
        <v>#DIV/0!</v>
      </c>
      <c r="AI31" s="167">
        <f t="shared" si="10"/>
        <v>0</v>
      </c>
      <c r="AK31" s="192" t="s">
        <v>1101</v>
      </c>
      <c r="AL31" s="153">
        <f t="shared" si="11"/>
        <v>0</v>
      </c>
      <c r="AM31" s="153">
        <f t="shared" si="12"/>
        <v>0</v>
      </c>
      <c r="AN31" s="154" t="e">
        <f t="shared" si="13"/>
        <v>#DIV/0!</v>
      </c>
      <c r="AO31" s="167">
        <f t="shared" si="14"/>
        <v>0</v>
      </c>
    </row>
    <row r="32" spans="2:41">
      <c r="B32" s="42">
        <v>29</v>
      </c>
      <c r="C32" s="45"/>
      <c r="D32" s="25"/>
      <c r="E32" s="25"/>
      <c r="F32" s="25"/>
      <c r="G32" s="25">
        <v>200</v>
      </c>
      <c r="H32" s="36">
        <v>1.25</v>
      </c>
      <c r="I32" s="131">
        <v>2</v>
      </c>
      <c r="J32" s="129">
        <f t="shared" si="1"/>
        <v>2</v>
      </c>
      <c r="K32" s="60">
        <f t="shared" si="3"/>
        <v>1</v>
      </c>
      <c r="L32" s="30"/>
      <c r="M32" s="7">
        <f t="shared" si="2"/>
        <v>-0.53</v>
      </c>
      <c r="N32" s="26">
        <f t="shared" si="0"/>
        <v>0</v>
      </c>
      <c r="O32" s="10">
        <f t="shared" si="4"/>
        <v>-0.26500000000000001</v>
      </c>
      <c r="P32" s="52"/>
      <c r="Q32" s="52"/>
      <c r="R32" s="25"/>
      <c r="S32" s="53"/>
      <c r="U32" s="124">
        <v>44835</v>
      </c>
      <c r="V32" s="7">
        <f>SUMIFS($L$4:L510,$C$4:C510,"&gt;="&amp;U32,$C$4:C510,"&lt;="&amp;EOMONTH(U32,'O1.5'!Y204))</f>
        <v>0</v>
      </c>
      <c r="W32" s="10">
        <f>SUMIFS($N$4:N514,$C$4:C514,"&gt;="&amp;U32,$C$4:C514,"&lt;="&amp;EOMONTH(U32,0))</f>
        <v>0</v>
      </c>
      <c r="AE32" s="1" t="s">
        <v>969</v>
      </c>
      <c r="AF32" s="153">
        <f t="shared" si="7"/>
        <v>0</v>
      </c>
      <c r="AG32" s="153">
        <f t="shared" si="8"/>
        <v>0</v>
      </c>
      <c r="AH32" s="154" t="e">
        <f t="shared" si="9"/>
        <v>#DIV/0!</v>
      </c>
      <c r="AI32" s="167">
        <f t="shared" si="10"/>
        <v>0</v>
      </c>
      <c r="AK32" s="191" t="s">
        <v>967</v>
      </c>
      <c r="AL32" s="153">
        <f t="shared" si="11"/>
        <v>1</v>
      </c>
      <c r="AM32" s="153">
        <f t="shared" si="12"/>
        <v>0</v>
      </c>
      <c r="AN32" s="154">
        <f t="shared" si="13"/>
        <v>0</v>
      </c>
      <c r="AO32" s="167">
        <f t="shared" si="14"/>
        <v>-1</v>
      </c>
    </row>
    <row r="33" spans="2:41">
      <c r="B33" s="42">
        <v>30</v>
      </c>
      <c r="C33" s="45"/>
      <c r="D33" s="25"/>
      <c r="E33" s="25"/>
      <c r="F33" s="25"/>
      <c r="G33" s="25">
        <v>200</v>
      </c>
      <c r="H33" s="36">
        <v>1.25</v>
      </c>
      <c r="I33" s="131">
        <v>2</v>
      </c>
      <c r="J33" s="129">
        <f t="shared" si="1"/>
        <v>2</v>
      </c>
      <c r="K33" s="60">
        <f t="shared" si="3"/>
        <v>1</v>
      </c>
      <c r="L33" s="30"/>
      <c r="M33" s="7">
        <f t="shared" si="2"/>
        <v>-0.53</v>
      </c>
      <c r="N33" s="26">
        <f t="shared" si="0"/>
        <v>0</v>
      </c>
      <c r="O33" s="10">
        <f t="shared" si="4"/>
        <v>-0.26500000000000001</v>
      </c>
      <c r="P33" s="52"/>
      <c r="Q33" s="52"/>
      <c r="R33" s="25"/>
      <c r="S33" s="53"/>
      <c r="U33" s="124">
        <v>44866</v>
      </c>
      <c r="V33" s="7">
        <f>SUMIFS($L$4:L511,$C$4:C511,"&gt;="&amp;U33,$C$4:C511,"&lt;="&amp;EOMONTH(U33,'O1.5'!Y205))</f>
        <v>0</v>
      </c>
      <c r="W33" s="10">
        <f>SUMIFS($N$4:N515,$C$4:C515,"&gt;="&amp;U33,$C$4:C515,"&lt;="&amp;EOMONTH(U33,0))</f>
        <v>0</v>
      </c>
      <c r="AE33" s="1" t="s">
        <v>858</v>
      </c>
      <c r="AF33" s="153">
        <f t="shared" si="7"/>
        <v>0</v>
      </c>
      <c r="AG33" s="153">
        <f t="shared" si="8"/>
        <v>0</v>
      </c>
      <c r="AH33" s="154" t="e">
        <f t="shared" si="9"/>
        <v>#DIV/0!</v>
      </c>
      <c r="AI33" s="167">
        <f t="shared" si="10"/>
        <v>0</v>
      </c>
      <c r="AK33" s="194" t="s">
        <v>532</v>
      </c>
      <c r="AL33" s="153">
        <f t="shared" si="11"/>
        <v>0</v>
      </c>
      <c r="AM33" s="153">
        <f t="shared" si="12"/>
        <v>0</v>
      </c>
      <c r="AN33" s="154" t="e">
        <f t="shared" si="13"/>
        <v>#DIV/0!</v>
      </c>
      <c r="AO33" s="167">
        <f t="shared" si="14"/>
        <v>0</v>
      </c>
    </row>
    <row r="34" spans="2:41">
      <c r="B34" s="42">
        <v>31</v>
      </c>
      <c r="C34" s="45"/>
      <c r="D34" s="25"/>
      <c r="E34" s="25"/>
      <c r="F34" s="25"/>
      <c r="G34" s="25">
        <v>200</v>
      </c>
      <c r="H34" s="36">
        <v>1.25</v>
      </c>
      <c r="I34" s="131">
        <v>2</v>
      </c>
      <c r="J34" s="129">
        <f t="shared" si="1"/>
        <v>2</v>
      </c>
      <c r="K34" s="60">
        <f t="shared" si="3"/>
        <v>1</v>
      </c>
      <c r="L34" s="30"/>
      <c r="M34" s="7">
        <f t="shared" si="2"/>
        <v>-0.53</v>
      </c>
      <c r="N34" s="26">
        <f t="shared" si="0"/>
        <v>0</v>
      </c>
      <c r="O34" s="10">
        <f t="shared" si="4"/>
        <v>-0.26500000000000001</v>
      </c>
      <c r="P34" s="52"/>
      <c r="Q34" s="52"/>
      <c r="R34" s="25"/>
      <c r="S34" s="53"/>
      <c r="U34" s="124">
        <v>44896</v>
      </c>
      <c r="V34" s="7">
        <f>SUMIFS($L$4:L512,$C$4:C512,"&gt;="&amp;U34,$C$4:C512,"&lt;="&amp;EOMONTH(U34,'O1.5'!Y206))</f>
        <v>0</v>
      </c>
      <c r="W34" s="10">
        <f>SUMIFS($N$4:N390,$C$4:C390,"&gt;="&amp;U34,$C$4:C390,"&lt;="&amp;EOMONTH(U34,0))</f>
        <v>0</v>
      </c>
      <c r="AE34" s="1" t="s">
        <v>856</v>
      </c>
      <c r="AF34" s="153">
        <f t="shared" si="7"/>
        <v>1</v>
      </c>
      <c r="AG34" s="153">
        <f t="shared" si="8"/>
        <v>1</v>
      </c>
      <c r="AH34" s="154">
        <f t="shared" si="9"/>
        <v>1</v>
      </c>
      <c r="AI34" s="167">
        <f t="shared" si="10"/>
        <v>0.245</v>
      </c>
      <c r="AK34" s="192" t="s">
        <v>1002</v>
      </c>
      <c r="AL34" s="153">
        <f t="shared" si="11"/>
        <v>0</v>
      </c>
      <c r="AM34" s="153">
        <f t="shared" si="12"/>
        <v>0</v>
      </c>
      <c r="AN34" s="154" t="e">
        <f t="shared" si="13"/>
        <v>#DIV/0!</v>
      </c>
      <c r="AO34" s="167">
        <f t="shared" si="14"/>
        <v>0</v>
      </c>
    </row>
    <row r="35" spans="2:41">
      <c r="B35" s="42">
        <v>32</v>
      </c>
      <c r="C35" s="45"/>
      <c r="D35" s="25"/>
      <c r="E35" s="25"/>
      <c r="F35" s="25"/>
      <c r="G35" s="25">
        <v>200</v>
      </c>
      <c r="H35" s="36">
        <v>1.25</v>
      </c>
      <c r="I35" s="131">
        <v>2</v>
      </c>
      <c r="J35" s="129">
        <f t="shared" si="1"/>
        <v>2</v>
      </c>
      <c r="K35" s="60">
        <f t="shared" si="3"/>
        <v>1</v>
      </c>
      <c r="L35" s="30"/>
      <c r="M35" s="7">
        <f t="shared" si="2"/>
        <v>-0.53</v>
      </c>
      <c r="N35" s="26">
        <f t="shared" si="0"/>
        <v>0</v>
      </c>
      <c r="O35" s="10">
        <f t="shared" si="4"/>
        <v>-0.26500000000000001</v>
      </c>
      <c r="P35" s="52"/>
      <c r="Q35" s="52"/>
      <c r="R35" s="25"/>
      <c r="S35" s="53"/>
      <c r="AE35" s="1" t="s">
        <v>860</v>
      </c>
      <c r="AF35" s="153">
        <f t="shared" si="7"/>
        <v>0</v>
      </c>
      <c r="AG35" s="153">
        <f t="shared" si="8"/>
        <v>0</v>
      </c>
      <c r="AH35" s="154" t="e">
        <f t="shared" si="9"/>
        <v>#DIV/0!</v>
      </c>
      <c r="AI35" s="167">
        <f t="shared" si="10"/>
        <v>0</v>
      </c>
      <c r="AK35" s="153" t="s">
        <v>60</v>
      </c>
      <c r="AL35" s="153">
        <f t="shared" si="11"/>
        <v>0</v>
      </c>
      <c r="AM35" s="153">
        <f t="shared" si="12"/>
        <v>0</v>
      </c>
      <c r="AN35" s="154" t="e">
        <f t="shared" si="13"/>
        <v>#DIV/0!</v>
      </c>
      <c r="AO35" s="167">
        <f t="shared" si="14"/>
        <v>0</v>
      </c>
    </row>
    <row r="36" spans="2:41">
      <c r="B36" s="42">
        <v>33</v>
      </c>
      <c r="C36" s="45"/>
      <c r="D36" s="25"/>
      <c r="E36" s="25"/>
      <c r="F36" s="25"/>
      <c r="G36" s="25">
        <v>200</v>
      </c>
      <c r="H36" s="36">
        <v>1.25</v>
      </c>
      <c r="I36" s="131">
        <v>2</v>
      </c>
      <c r="J36" s="129">
        <f t="shared" si="1"/>
        <v>2</v>
      </c>
      <c r="K36" s="60">
        <f t="shared" si="3"/>
        <v>1</v>
      </c>
      <c r="L36" s="30"/>
      <c r="M36" s="7">
        <f t="shared" si="2"/>
        <v>-0.53</v>
      </c>
      <c r="N36" s="26">
        <f t="shared" si="0"/>
        <v>0</v>
      </c>
      <c r="O36" s="10">
        <f t="shared" si="4"/>
        <v>-0.26500000000000001</v>
      </c>
      <c r="P36" s="52"/>
      <c r="Q36" s="52"/>
      <c r="R36" s="25"/>
      <c r="S36" s="53"/>
      <c r="AE36" s="1" t="s">
        <v>971</v>
      </c>
      <c r="AF36" s="153">
        <f t="shared" si="7"/>
        <v>0</v>
      </c>
      <c r="AG36" s="153">
        <f t="shared" si="8"/>
        <v>0</v>
      </c>
      <c r="AH36" s="154" t="e">
        <f t="shared" si="9"/>
        <v>#DIV/0!</v>
      </c>
      <c r="AI36" s="167">
        <f t="shared" si="10"/>
        <v>0</v>
      </c>
      <c r="AK36" s="1" t="s">
        <v>539</v>
      </c>
      <c r="AL36" s="153">
        <f t="shared" si="11"/>
        <v>0</v>
      </c>
      <c r="AM36" s="153">
        <f t="shared" si="12"/>
        <v>0</v>
      </c>
      <c r="AN36" s="154" t="e">
        <f t="shared" si="13"/>
        <v>#DIV/0!</v>
      </c>
      <c r="AO36" s="167">
        <f t="shared" si="14"/>
        <v>0</v>
      </c>
    </row>
    <row r="37" spans="2:41">
      <c r="B37" s="42">
        <v>34</v>
      </c>
      <c r="C37" s="45"/>
      <c r="D37" s="25"/>
      <c r="E37" s="25"/>
      <c r="F37" s="25"/>
      <c r="G37" s="25">
        <v>200</v>
      </c>
      <c r="H37" s="36">
        <v>1.25</v>
      </c>
      <c r="I37" s="131">
        <v>2</v>
      </c>
      <c r="J37" s="129">
        <f t="shared" si="1"/>
        <v>2</v>
      </c>
      <c r="K37" s="60">
        <f t="shared" si="3"/>
        <v>1</v>
      </c>
      <c r="L37" s="30"/>
      <c r="M37" s="7">
        <f t="shared" si="2"/>
        <v>-0.53</v>
      </c>
      <c r="N37" s="26">
        <f t="shared" si="0"/>
        <v>0</v>
      </c>
      <c r="O37" s="10">
        <f t="shared" si="4"/>
        <v>-0.26500000000000001</v>
      </c>
      <c r="P37" s="52"/>
      <c r="Q37" s="52"/>
      <c r="R37" s="25"/>
      <c r="S37" s="53"/>
      <c r="AE37" s="192" t="s">
        <v>202</v>
      </c>
      <c r="AF37" s="153">
        <f t="shared" si="7"/>
        <v>0</v>
      </c>
      <c r="AG37" s="153">
        <f t="shared" si="8"/>
        <v>0</v>
      </c>
      <c r="AH37" s="154" t="e">
        <f t="shared" si="9"/>
        <v>#DIV/0!</v>
      </c>
      <c r="AI37" s="167">
        <f t="shared" si="10"/>
        <v>0</v>
      </c>
      <c r="AK37" s="1" t="s">
        <v>854</v>
      </c>
      <c r="AL37" s="153">
        <f t="shared" si="11"/>
        <v>0</v>
      </c>
      <c r="AM37" s="153">
        <f t="shared" si="12"/>
        <v>0</v>
      </c>
      <c r="AN37" s="154" t="e">
        <f t="shared" si="13"/>
        <v>#DIV/0!</v>
      </c>
      <c r="AO37" s="167">
        <f t="shared" si="14"/>
        <v>0</v>
      </c>
    </row>
    <row r="38" spans="2:41">
      <c r="B38" s="42">
        <v>35</v>
      </c>
      <c r="C38" s="45"/>
      <c r="D38" s="25"/>
      <c r="E38" s="25"/>
      <c r="F38" s="25"/>
      <c r="G38" s="25">
        <v>200</v>
      </c>
      <c r="H38" s="36">
        <v>1.25</v>
      </c>
      <c r="I38" s="131">
        <v>2</v>
      </c>
      <c r="J38" s="129">
        <f t="shared" si="1"/>
        <v>2</v>
      </c>
      <c r="K38" s="60">
        <f t="shared" si="3"/>
        <v>1</v>
      </c>
      <c r="L38" s="30"/>
      <c r="M38" s="7">
        <f t="shared" si="2"/>
        <v>-0.53</v>
      </c>
      <c r="N38" s="26">
        <f t="shared" si="0"/>
        <v>0</v>
      </c>
      <c r="O38" s="10">
        <f t="shared" si="4"/>
        <v>-0.26500000000000001</v>
      </c>
      <c r="P38" s="52"/>
      <c r="Q38" s="52"/>
      <c r="R38" s="25"/>
      <c r="S38" s="53"/>
      <c r="AE38" s="1" t="s">
        <v>861</v>
      </c>
      <c r="AF38" s="153">
        <f t="shared" si="7"/>
        <v>0</v>
      </c>
      <c r="AG38" s="153">
        <f t="shared" si="8"/>
        <v>0</v>
      </c>
      <c r="AH38" s="154" t="e">
        <f t="shared" si="9"/>
        <v>#DIV/0!</v>
      </c>
      <c r="AI38" s="167">
        <f t="shared" si="10"/>
        <v>0</v>
      </c>
      <c r="AK38" s="192" t="s">
        <v>719</v>
      </c>
      <c r="AL38" s="153">
        <f t="shared" si="11"/>
        <v>0</v>
      </c>
      <c r="AM38" s="153">
        <f t="shared" si="12"/>
        <v>0</v>
      </c>
      <c r="AN38" s="154" t="e">
        <f t="shared" si="13"/>
        <v>#DIV/0!</v>
      </c>
      <c r="AO38" s="167">
        <f t="shared" si="14"/>
        <v>0</v>
      </c>
    </row>
    <row r="39" spans="2:41">
      <c r="B39" s="42">
        <v>36</v>
      </c>
      <c r="C39" s="45"/>
      <c r="D39" s="25"/>
      <c r="E39" s="25"/>
      <c r="F39" s="25"/>
      <c r="G39" s="25">
        <v>200</v>
      </c>
      <c r="H39" s="36">
        <v>1.25</v>
      </c>
      <c r="I39" s="131">
        <v>2</v>
      </c>
      <c r="J39" s="129">
        <f t="shared" si="1"/>
        <v>2</v>
      </c>
      <c r="K39" s="60">
        <f t="shared" si="3"/>
        <v>1</v>
      </c>
      <c r="L39" s="30"/>
      <c r="M39" s="7">
        <f t="shared" si="2"/>
        <v>-0.53</v>
      </c>
      <c r="N39" s="26">
        <f t="shared" si="0"/>
        <v>0</v>
      </c>
      <c r="O39" s="10">
        <f t="shared" si="4"/>
        <v>-0.26500000000000001</v>
      </c>
      <c r="P39" s="52"/>
      <c r="Q39" s="52"/>
      <c r="R39" s="25"/>
      <c r="S39" s="53"/>
      <c r="AE39" s="1" t="s">
        <v>793</v>
      </c>
      <c r="AF39" s="153">
        <f t="shared" si="7"/>
        <v>0</v>
      </c>
      <c r="AG39" s="153">
        <f t="shared" si="8"/>
        <v>0</v>
      </c>
      <c r="AH39" s="154" t="e">
        <f t="shared" si="9"/>
        <v>#DIV/0!</v>
      </c>
      <c r="AI39" s="167">
        <f t="shared" si="10"/>
        <v>0</v>
      </c>
      <c r="AK39" s="153" t="s">
        <v>855</v>
      </c>
      <c r="AL39" s="153">
        <f t="shared" si="11"/>
        <v>0</v>
      </c>
      <c r="AM39" s="153">
        <f t="shared" si="12"/>
        <v>0</v>
      </c>
      <c r="AN39" s="154" t="e">
        <f t="shared" si="13"/>
        <v>#DIV/0!</v>
      </c>
      <c r="AO39" s="167">
        <f t="shared" si="14"/>
        <v>0</v>
      </c>
    </row>
    <row r="40" spans="2:41">
      <c r="B40" s="42">
        <v>37</v>
      </c>
      <c r="C40" s="45"/>
      <c r="D40" s="25"/>
      <c r="E40" s="25"/>
      <c r="F40" s="25"/>
      <c r="G40" s="25">
        <v>200</v>
      </c>
      <c r="H40" s="36">
        <v>1.25</v>
      </c>
      <c r="I40" s="131">
        <v>2</v>
      </c>
      <c r="J40" s="129">
        <f t="shared" si="1"/>
        <v>2</v>
      </c>
      <c r="K40" s="60">
        <f t="shared" si="3"/>
        <v>1</v>
      </c>
      <c r="L40" s="30"/>
      <c r="M40" s="7">
        <f t="shared" si="2"/>
        <v>-0.53</v>
      </c>
      <c r="N40" s="26">
        <f t="shared" si="0"/>
        <v>0</v>
      </c>
      <c r="O40" s="10">
        <f t="shared" si="4"/>
        <v>-0.26500000000000001</v>
      </c>
      <c r="P40" s="52"/>
      <c r="Q40" s="52"/>
      <c r="R40" s="25"/>
      <c r="S40" s="53"/>
      <c r="AE40" s="192" t="s">
        <v>103</v>
      </c>
      <c r="AF40" s="153">
        <f t="shared" si="7"/>
        <v>0</v>
      </c>
      <c r="AG40" s="153">
        <f t="shared" si="8"/>
        <v>0</v>
      </c>
      <c r="AH40" s="154" t="e">
        <f t="shared" si="9"/>
        <v>#DIV/0!</v>
      </c>
      <c r="AI40" s="167">
        <f t="shared" si="10"/>
        <v>0</v>
      </c>
      <c r="AK40" s="1" t="s">
        <v>859</v>
      </c>
      <c r="AL40" s="153">
        <f t="shared" si="11"/>
        <v>0</v>
      </c>
      <c r="AM40" s="153">
        <f t="shared" si="12"/>
        <v>0</v>
      </c>
      <c r="AN40" s="154" t="e">
        <f t="shared" si="13"/>
        <v>#DIV/0!</v>
      </c>
      <c r="AO40" s="167">
        <f t="shared" si="14"/>
        <v>0</v>
      </c>
    </row>
    <row r="41" spans="2:41">
      <c r="B41" s="42">
        <v>38</v>
      </c>
      <c r="C41" s="45"/>
      <c r="D41" s="25"/>
      <c r="E41" s="25"/>
      <c r="F41" s="25"/>
      <c r="G41" s="25">
        <v>200</v>
      </c>
      <c r="H41" s="36">
        <v>1.25</v>
      </c>
      <c r="I41" s="131">
        <v>2</v>
      </c>
      <c r="J41" s="129">
        <f t="shared" si="1"/>
        <v>2</v>
      </c>
      <c r="K41" s="60">
        <f t="shared" si="3"/>
        <v>1</v>
      </c>
      <c r="L41" s="30"/>
      <c r="M41" s="7">
        <f t="shared" si="2"/>
        <v>-0.53</v>
      </c>
      <c r="N41" s="26">
        <f t="shared" si="0"/>
        <v>0</v>
      </c>
      <c r="O41" s="10">
        <f t="shared" si="4"/>
        <v>-0.26500000000000001</v>
      </c>
      <c r="P41" s="52"/>
      <c r="Q41" s="52"/>
      <c r="R41" s="25"/>
      <c r="S41" s="53"/>
      <c r="AE41" s="1" t="s">
        <v>1101</v>
      </c>
      <c r="AF41" s="153">
        <f t="shared" si="7"/>
        <v>0</v>
      </c>
      <c r="AG41" s="153">
        <f t="shared" si="8"/>
        <v>0</v>
      </c>
      <c r="AH41" s="154" t="e">
        <f t="shared" si="9"/>
        <v>#DIV/0!</v>
      </c>
      <c r="AI41" s="167">
        <f t="shared" si="10"/>
        <v>0</v>
      </c>
      <c r="AK41" s="1" t="s">
        <v>877</v>
      </c>
      <c r="AL41" s="153">
        <f t="shared" si="11"/>
        <v>0</v>
      </c>
      <c r="AM41" s="153">
        <f t="shared" si="12"/>
        <v>0</v>
      </c>
      <c r="AN41" s="154" t="e">
        <f t="shared" si="13"/>
        <v>#DIV/0!</v>
      </c>
      <c r="AO41" s="167">
        <f t="shared" si="14"/>
        <v>0</v>
      </c>
    </row>
    <row r="42" spans="2:41">
      <c r="B42" s="42">
        <v>39</v>
      </c>
      <c r="C42" s="45"/>
      <c r="D42" s="25"/>
      <c r="E42" s="25"/>
      <c r="F42" s="25"/>
      <c r="G42" s="25">
        <v>200</v>
      </c>
      <c r="H42" s="36">
        <v>1.25</v>
      </c>
      <c r="I42" s="131">
        <v>2</v>
      </c>
      <c r="J42" s="129">
        <f t="shared" si="1"/>
        <v>2</v>
      </c>
      <c r="K42" s="60">
        <f t="shared" si="3"/>
        <v>1</v>
      </c>
      <c r="L42" s="30"/>
      <c r="M42" s="7">
        <f t="shared" si="2"/>
        <v>-0.53</v>
      </c>
      <c r="N42" s="26">
        <f t="shared" si="0"/>
        <v>0</v>
      </c>
      <c r="O42" s="10">
        <f t="shared" si="4"/>
        <v>-0.26500000000000001</v>
      </c>
      <c r="P42" s="52"/>
      <c r="Q42" s="52"/>
      <c r="R42" s="25"/>
      <c r="S42" s="53"/>
      <c r="AE42" s="1" t="s">
        <v>300</v>
      </c>
      <c r="AF42" s="153">
        <f t="shared" si="7"/>
        <v>0</v>
      </c>
      <c r="AG42" s="153">
        <f t="shared" si="8"/>
        <v>0</v>
      </c>
      <c r="AH42" s="154" t="e">
        <f t="shared" si="9"/>
        <v>#DIV/0!</v>
      </c>
      <c r="AI42" s="167">
        <f t="shared" si="10"/>
        <v>0</v>
      </c>
      <c r="AK42" s="1" t="s">
        <v>594</v>
      </c>
      <c r="AL42" s="153">
        <f t="shared" si="11"/>
        <v>0</v>
      </c>
      <c r="AM42" s="153">
        <f t="shared" si="12"/>
        <v>0</v>
      </c>
      <c r="AN42" s="154" t="e">
        <f t="shared" si="13"/>
        <v>#DIV/0!</v>
      </c>
      <c r="AO42" s="167">
        <f t="shared" si="14"/>
        <v>0</v>
      </c>
    </row>
    <row r="43" spans="2:41">
      <c r="B43" s="42">
        <v>40</v>
      </c>
      <c r="C43" s="45"/>
      <c r="D43" s="25"/>
      <c r="E43" s="25"/>
      <c r="F43" s="25"/>
      <c r="G43" s="25">
        <v>200</v>
      </c>
      <c r="H43" s="36">
        <v>1.25</v>
      </c>
      <c r="I43" s="131">
        <v>2</v>
      </c>
      <c r="J43" s="129">
        <f t="shared" si="1"/>
        <v>2</v>
      </c>
      <c r="K43" s="60">
        <f t="shared" si="3"/>
        <v>1</v>
      </c>
      <c r="L43" s="30"/>
      <c r="M43" s="7">
        <f t="shared" si="2"/>
        <v>-0.53</v>
      </c>
      <c r="N43" s="26">
        <f t="shared" si="0"/>
        <v>0</v>
      </c>
      <c r="O43" s="10">
        <f t="shared" si="4"/>
        <v>-0.26500000000000001</v>
      </c>
      <c r="P43" s="52"/>
      <c r="Q43" s="52"/>
      <c r="R43" s="25"/>
      <c r="S43" s="53"/>
      <c r="AE43" s="1" t="s">
        <v>113</v>
      </c>
      <c r="AF43" s="153">
        <f t="shared" si="7"/>
        <v>0</v>
      </c>
      <c r="AG43" s="153">
        <f t="shared" si="8"/>
        <v>0</v>
      </c>
      <c r="AH43" s="154" t="e">
        <f t="shared" si="9"/>
        <v>#DIV/0!</v>
      </c>
      <c r="AI43" s="167">
        <f t="shared" si="10"/>
        <v>0</v>
      </c>
      <c r="AK43" s="1" t="s">
        <v>561</v>
      </c>
      <c r="AL43" s="153">
        <f t="shared" si="11"/>
        <v>0</v>
      </c>
      <c r="AM43" s="153">
        <f t="shared" si="12"/>
        <v>0</v>
      </c>
      <c r="AN43" s="154" t="e">
        <f t="shared" si="13"/>
        <v>#DIV/0!</v>
      </c>
      <c r="AO43" s="167">
        <f t="shared" si="14"/>
        <v>0</v>
      </c>
    </row>
    <row r="44" spans="2:41">
      <c r="B44" s="42">
        <v>41</v>
      </c>
      <c r="C44" s="45"/>
      <c r="D44" s="25"/>
      <c r="E44" s="25"/>
      <c r="F44" s="25"/>
      <c r="G44" s="25">
        <v>200</v>
      </c>
      <c r="H44" s="36">
        <v>1.25</v>
      </c>
      <c r="I44" s="131">
        <v>2</v>
      </c>
      <c r="J44" s="129">
        <f t="shared" si="1"/>
        <v>2</v>
      </c>
      <c r="K44" s="60">
        <f t="shared" si="3"/>
        <v>1</v>
      </c>
      <c r="L44" s="30"/>
      <c r="M44" s="7">
        <f t="shared" si="2"/>
        <v>-0.53</v>
      </c>
      <c r="N44" s="26">
        <f t="shared" si="0"/>
        <v>0</v>
      </c>
      <c r="O44" s="10">
        <f t="shared" si="4"/>
        <v>-0.26500000000000001</v>
      </c>
      <c r="P44" s="52"/>
      <c r="Q44" s="52"/>
      <c r="R44" s="25"/>
      <c r="S44" s="53"/>
      <c r="AE44" s="1" t="s">
        <v>970</v>
      </c>
      <c r="AF44" s="153">
        <f t="shared" si="7"/>
        <v>0</v>
      </c>
      <c r="AG44" s="153">
        <f t="shared" si="8"/>
        <v>0</v>
      </c>
      <c r="AH44" s="154" t="e">
        <f t="shared" si="9"/>
        <v>#DIV/0!</v>
      </c>
      <c r="AI44" s="167">
        <f t="shared" si="10"/>
        <v>0</v>
      </c>
      <c r="AK44" s="153" t="s">
        <v>612</v>
      </c>
      <c r="AL44" s="153">
        <f t="shared" si="11"/>
        <v>0</v>
      </c>
      <c r="AM44" s="153">
        <f t="shared" si="12"/>
        <v>0</v>
      </c>
      <c r="AN44" s="154" t="e">
        <f t="shared" si="13"/>
        <v>#DIV/0!</v>
      </c>
      <c r="AO44" s="167">
        <f t="shared" si="14"/>
        <v>0</v>
      </c>
    </row>
    <row r="45" spans="2:41">
      <c r="B45" s="42">
        <v>42</v>
      </c>
      <c r="C45" s="45"/>
      <c r="D45" s="25"/>
      <c r="E45" s="25"/>
      <c r="F45" s="25"/>
      <c r="G45" s="25">
        <v>200</v>
      </c>
      <c r="H45" s="36">
        <v>1.25</v>
      </c>
      <c r="I45" s="131">
        <v>2</v>
      </c>
      <c r="J45" s="129">
        <f t="shared" si="1"/>
        <v>2</v>
      </c>
      <c r="K45" s="60">
        <f t="shared" si="3"/>
        <v>1</v>
      </c>
      <c r="L45" s="30"/>
      <c r="M45" s="7">
        <f t="shared" si="2"/>
        <v>-0.53</v>
      </c>
      <c r="N45" s="26">
        <f t="shared" si="0"/>
        <v>0</v>
      </c>
      <c r="O45" s="10">
        <f t="shared" si="4"/>
        <v>-0.26500000000000001</v>
      </c>
      <c r="P45" s="52"/>
      <c r="Q45" s="52"/>
      <c r="R45" s="25"/>
      <c r="S45" s="53"/>
      <c r="AE45" s="1" t="s">
        <v>877</v>
      </c>
      <c r="AF45" s="153">
        <f t="shared" si="7"/>
        <v>0</v>
      </c>
      <c r="AG45" s="153">
        <f t="shared" si="8"/>
        <v>0</v>
      </c>
      <c r="AH45" s="154" t="e">
        <f t="shared" si="9"/>
        <v>#DIV/0!</v>
      </c>
      <c r="AI45" s="167">
        <f t="shared" si="10"/>
        <v>0</v>
      </c>
      <c r="AK45" s="153" t="s">
        <v>126</v>
      </c>
      <c r="AL45" s="153">
        <f t="shared" si="11"/>
        <v>0</v>
      </c>
      <c r="AM45" s="153">
        <f t="shared" si="12"/>
        <v>0</v>
      </c>
      <c r="AN45" s="154" t="e">
        <f t="shared" si="13"/>
        <v>#DIV/0!</v>
      </c>
      <c r="AO45" s="167">
        <f t="shared" si="14"/>
        <v>0</v>
      </c>
    </row>
    <row r="46" spans="2:41">
      <c r="B46" s="42">
        <v>43</v>
      </c>
      <c r="C46" s="45"/>
      <c r="D46" s="25"/>
      <c r="E46" s="25"/>
      <c r="F46" s="25"/>
      <c r="G46" s="25">
        <v>200</v>
      </c>
      <c r="H46" s="36">
        <v>1.25</v>
      </c>
      <c r="I46" s="131">
        <v>2</v>
      </c>
      <c r="J46" s="129">
        <f t="shared" si="1"/>
        <v>2</v>
      </c>
      <c r="K46" s="60">
        <f t="shared" si="3"/>
        <v>1</v>
      </c>
      <c r="L46" s="30"/>
      <c r="M46" s="7">
        <f t="shared" si="2"/>
        <v>-0.53</v>
      </c>
      <c r="N46" s="26">
        <f t="shared" si="0"/>
        <v>0</v>
      </c>
      <c r="O46" s="10">
        <f t="shared" si="4"/>
        <v>-0.26500000000000001</v>
      </c>
      <c r="P46" s="52"/>
      <c r="Q46" s="52"/>
      <c r="R46" s="25"/>
      <c r="S46" s="53"/>
      <c r="AE46" s="1" t="s">
        <v>490</v>
      </c>
      <c r="AF46" s="153">
        <f t="shared" si="7"/>
        <v>0</v>
      </c>
      <c r="AG46" s="153">
        <f t="shared" si="8"/>
        <v>0</v>
      </c>
      <c r="AH46" s="154" t="e">
        <f t="shared" si="9"/>
        <v>#DIV/0!</v>
      </c>
      <c r="AI46" s="167">
        <f t="shared" si="10"/>
        <v>0</v>
      </c>
      <c r="AK46" s="1" t="s">
        <v>490</v>
      </c>
      <c r="AL46" s="153">
        <f t="shared" si="11"/>
        <v>0</v>
      </c>
      <c r="AM46" s="153">
        <f t="shared" si="12"/>
        <v>0</v>
      </c>
      <c r="AN46" s="154" t="e">
        <f t="shared" si="13"/>
        <v>#DIV/0!</v>
      </c>
      <c r="AO46" s="167">
        <f t="shared" si="14"/>
        <v>0</v>
      </c>
    </row>
    <row r="47" spans="2:41">
      <c r="B47" s="42">
        <v>44</v>
      </c>
      <c r="C47" s="45"/>
      <c r="D47" s="25"/>
      <c r="E47" s="25"/>
      <c r="F47" s="25"/>
      <c r="G47" s="25">
        <v>200</v>
      </c>
      <c r="H47" s="36">
        <v>1.25</v>
      </c>
      <c r="I47" s="131">
        <v>2</v>
      </c>
      <c r="J47" s="129">
        <f t="shared" si="1"/>
        <v>2</v>
      </c>
      <c r="K47" s="60">
        <f t="shared" si="3"/>
        <v>1</v>
      </c>
      <c r="L47" s="30"/>
      <c r="M47" s="7">
        <f t="shared" si="2"/>
        <v>-0.53</v>
      </c>
      <c r="N47" s="26">
        <f t="shared" si="0"/>
        <v>0</v>
      </c>
      <c r="O47" s="10">
        <f t="shared" si="4"/>
        <v>-0.26500000000000001</v>
      </c>
      <c r="P47" s="52"/>
      <c r="Q47" s="52"/>
      <c r="R47" s="25"/>
      <c r="S47" s="53"/>
      <c r="AE47" s="1" t="s">
        <v>392</v>
      </c>
      <c r="AF47" s="153">
        <f t="shared" si="7"/>
        <v>1</v>
      </c>
      <c r="AG47" s="153">
        <f t="shared" si="8"/>
        <v>1</v>
      </c>
      <c r="AH47" s="154">
        <f t="shared" si="9"/>
        <v>1</v>
      </c>
      <c r="AI47" s="167">
        <f t="shared" si="10"/>
        <v>0.245</v>
      </c>
      <c r="AK47" s="152" t="s">
        <v>717</v>
      </c>
      <c r="AL47" s="153">
        <f t="shared" si="11"/>
        <v>0</v>
      </c>
      <c r="AM47" s="153">
        <f t="shared" si="12"/>
        <v>0</v>
      </c>
      <c r="AN47" s="154" t="e">
        <f t="shared" si="13"/>
        <v>#DIV/0!</v>
      </c>
      <c r="AO47" s="167">
        <f t="shared" si="14"/>
        <v>0</v>
      </c>
    </row>
    <row r="48" spans="2:41">
      <c r="B48" s="42">
        <v>45</v>
      </c>
      <c r="C48" s="45"/>
      <c r="D48" s="25"/>
      <c r="E48" s="25"/>
      <c r="F48" s="25"/>
      <c r="G48" s="25">
        <v>200</v>
      </c>
      <c r="H48" s="36">
        <v>1.25</v>
      </c>
      <c r="I48" s="131">
        <v>2</v>
      </c>
      <c r="J48" s="129">
        <f t="shared" si="1"/>
        <v>2</v>
      </c>
      <c r="K48" s="60">
        <f t="shared" si="3"/>
        <v>1</v>
      </c>
      <c r="L48" s="30"/>
      <c r="M48" s="7">
        <f t="shared" si="2"/>
        <v>-0.53</v>
      </c>
      <c r="N48" s="26">
        <f t="shared" si="0"/>
        <v>0</v>
      </c>
      <c r="O48" s="10">
        <f t="shared" si="4"/>
        <v>-0.26500000000000001</v>
      </c>
      <c r="P48" s="52"/>
      <c r="Q48" s="52"/>
      <c r="R48" s="25"/>
      <c r="S48" s="53"/>
      <c r="AE48" s="1" t="s">
        <v>539</v>
      </c>
      <c r="AF48" s="153">
        <f t="shared" si="7"/>
        <v>0</v>
      </c>
      <c r="AG48" s="153">
        <f t="shared" si="8"/>
        <v>0</v>
      </c>
      <c r="AH48" s="154" t="e">
        <f t="shared" si="9"/>
        <v>#DIV/0!</v>
      </c>
      <c r="AI48" s="167">
        <f t="shared" si="10"/>
        <v>0</v>
      </c>
      <c r="AK48" s="1" t="s">
        <v>392</v>
      </c>
      <c r="AL48" s="153">
        <f t="shared" si="11"/>
        <v>1</v>
      </c>
      <c r="AM48" s="153">
        <f t="shared" si="12"/>
        <v>1</v>
      </c>
      <c r="AN48" s="154">
        <f t="shared" si="13"/>
        <v>1</v>
      </c>
      <c r="AO48" s="167">
        <f t="shared" si="14"/>
        <v>0.245</v>
      </c>
    </row>
    <row r="49" spans="2:41">
      <c r="B49" s="42">
        <v>46</v>
      </c>
      <c r="C49" s="45"/>
      <c r="D49" s="25"/>
      <c r="E49" s="25"/>
      <c r="F49" s="25"/>
      <c r="G49" s="25">
        <v>200</v>
      </c>
      <c r="H49" s="36">
        <v>1.25</v>
      </c>
      <c r="I49" s="131">
        <v>2</v>
      </c>
      <c r="J49" s="129">
        <f t="shared" si="1"/>
        <v>2</v>
      </c>
      <c r="K49" s="60">
        <f t="shared" si="3"/>
        <v>1</v>
      </c>
      <c r="L49" s="30"/>
      <c r="M49" s="7">
        <f t="shared" si="2"/>
        <v>-0.53</v>
      </c>
      <c r="N49" s="26">
        <f t="shared" si="0"/>
        <v>0</v>
      </c>
      <c r="O49" s="10">
        <f t="shared" si="4"/>
        <v>-0.26500000000000001</v>
      </c>
      <c r="P49" s="52"/>
      <c r="Q49" s="52"/>
      <c r="R49" s="25"/>
      <c r="S49" s="53"/>
      <c r="AE49" s="1" t="s">
        <v>1002</v>
      </c>
      <c r="AF49" s="153">
        <f t="shared" si="7"/>
        <v>0</v>
      </c>
      <c r="AG49" s="153">
        <f t="shared" si="8"/>
        <v>0</v>
      </c>
      <c r="AH49" s="154" t="e">
        <f t="shared" si="9"/>
        <v>#DIV/0!</v>
      </c>
      <c r="AI49" s="167">
        <f t="shared" si="10"/>
        <v>0</v>
      </c>
      <c r="AK49" s="1" t="s">
        <v>718</v>
      </c>
      <c r="AL49" s="153">
        <f t="shared" si="11"/>
        <v>1</v>
      </c>
      <c r="AM49" s="153">
        <f t="shared" si="12"/>
        <v>1</v>
      </c>
      <c r="AN49" s="154">
        <f t="shared" si="13"/>
        <v>1</v>
      </c>
      <c r="AO49" s="167">
        <f t="shared" si="14"/>
        <v>0.245</v>
      </c>
    </row>
    <row r="50" spans="2:41">
      <c r="B50" s="42">
        <v>47</v>
      </c>
      <c r="C50" s="45"/>
      <c r="D50" s="25"/>
      <c r="E50" s="44"/>
      <c r="F50" s="25"/>
      <c r="G50" s="25">
        <v>200</v>
      </c>
      <c r="H50" s="36">
        <v>1.25</v>
      </c>
      <c r="I50" s="131">
        <v>2</v>
      </c>
      <c r="J50" s="129">
        <f t="shared" si="1"/>
        <v>2</v>
      </c>
      <c r="K50" s="60">
        <f t="shared" si="3"/>
        <v>1</v>
      </c>
      <c r="L50" s="30"/>
      <c r="M50" s="7">
        <f t="shared" si="2"/>
        <v>-0.53</v>
      </c>
      <c r="N50" s="26">
        <f t="shared" si="0"/>
        <v>0</v>
      </c>
      <c r="O50" s="10">
        <f t="shared" si="4"/>
        <v>-0.26500000000000001</v>
      </c>
      <c r="P50" s="52"/>
      <c r="Q50" s="52"/>
      <c r="R50" s="25"/>
      <c r="S50" s="53"/>
      <c r="AE50" s="1" t="s">
        <v>854</v>
      </c>
      <c r="AF50" s="153">
        <f t="shared" si="7"/>
        <v>0</v>
      </c>
      <c r="AG50" s="153">
        <f t="shared" si="8"/>
        <v>0</v>
      </c>
      <c r="AH50" s="154" t="e">
        <f t="shared" si="9"/>
        <v>#DIV/0!</v>
      </c>
      <c r="AI50" s="167">
        <f t="shared" si="10"/>
        <v>0</v>
      </c>
      <c r="AK50" s="1" t="s">
        <v>793</v>
      </c>
      <c r="AL50" s="153">
        <f t="shared" si="11"/>
        <v>0</v>
      </c>
      <c r="AM50" s="153">
        <f t="shared" si="12"/>
        <v>0</v>
      </c>
      <c r="AN50" s="154" t="e">
        <f t="shared" si="13"/>
        <v>#DIV/0!</v>
      </c>
      <c r="AO50" s="167">
        <f t="shared" si="14"/>
        <v>0</v>
      </c>
    </row>
    <row r="51" spans="2:41">
      <c r="B51" s="42">
        <v>48</v>
      </c>
      <c r="C51" s="45"/>
      <c r="D51" s="25"/>
      <c r="E51" s="25"/>
      <c r="F51" s="25"/>
      <c r="G51" s="25">
        <v>200</v>
      </c>
      <c r="H51" s="36">
        <v>1.25</v>
      </c>
      <c r="I51" s="131">
        <v>2</v>
      </c>
      <c r="J51" s="129">
        <f t="shared" si="1"/>
        <v>2</v>
      </c>
      <c r="K51" s="61">
        <f t="shared" si="3"/>
        <v>1</v>
      </c>
      <c r="L51" s="30"/>
      <c r="M51" s="7">
        <f t="shared" si="2"/>
        <v>-0.53</v>
      </c>
      <c r="N51" s="26">
        <f t="shared" si="0"/>
        <v>0</v>
      </c>
      <c r="O51" s="10">
        <f t="shared" si="4"/>
        <v>-0.26500000000000001</v>
      </c>
      <c r="P51" s="52"/>
      <c r="Q51" s="52"/>
      <c r="R51" s="25"/>
      <c r="S51" s="53"/>
      <c r="AE51" s="1" t="s">
        <v>966</v>
      </c>
      <c r="AF51" s="153">
        <f t="shared" si="7"/>
        <v>0</v>
      </c>
      <c r="AG51" s="153">
        <f t="shared" si="8"/>
        <v>0</v>
      </c>
      <c r="AH51" s="154" t="e">
        <f t="shared" si="9"/>
        <v>#DIV/0!</v>
      </c>
      <c r="AI51" s="167">
        <f t="shared" si="10"/>
        <v>0</v>
      </c>
      <c r="AK51" s="1" t="s">
        <v>858</v>
      </c>
      <c r="AL51" s="153">
        <f t="shared" si="11"/>
        <v>0</v>
      </c>
      <c r="AM51" s="153">
        <f t="shared" si="12"/>
        <v>0</v>
      </c>
      <c r="AN51" s="154" t="e">
        <f t="shared" si="13"/>
        <v>#DIV/0!</v>
      </c>
      <c r="AO51" s="167">
        <f t="shared" si="14"/>
        <v>0</v>
      </c>
    </row>
    <row r="52" spans="2:41">
      <c r="B52" s="42">
        <v>49</v>
      </c>
      <c r="C52" s="45"/>
      <c r="D52" s="25"/>
      <c r="E52" s="25"/>
      <c r="F52" s="25"/>
      <c r="G52" s="25">
        <v>200</v>
      </c>
      <c r="H52" s="36">
        <v>1.25</v>
      </c>
      <c r="I52" s="131">
        <v>2</v>
      </c>
      <c r="J52" s="129">
        <f t="shared" si="1"/>
        <v>2</v>
      </c>
      <c r="K52" s="61">
        <f t="shared" si="3"/>
        <v>1</v>
      </c>
      <c r="L52" s="30"/>
      <c r="M52" s="7">
        <f t="shared" si="2"/>
        <v>-0.53</v>
      </c>
      <c r="N52" s="26">
        <f t="shared" si="0"/>
        <v>0</v>
      </c>
      <c r="O52" s="10">
        <f t="shared" si="4"/>
        <v>-0.26500000000000001</v>
      </c>
      <c r="P52" s="52"/>
      <c r="Q52" s="52"/>
      <c r="R52" s="25"/>
      <c r="S52" s="53"/>
      <c r="AE52" s="1" t="s">
        <v>594</v>
      </c>
      <c r="AF52" s="153">
        <f t="shared" si="7"/>
        <v>0</v>
      </c>
      <c r="AG52" s="153">
        <f t="shared" si="8"/>
        <v>0</v>
      </c>
      <c r="AH52" s="154" t="e">
        <f t="shared" si="9"/>
        <v>#DIV/0!</v>
      </c>
      <c r="AI52" s="167">
        <f t="shared" si="10"/>
        <v>0</v>
      </c>
      <c r="AK52" s="1" t="s">
        <v>966</v>
      </c>
      <c r="AL52" s="153">
        <f t="shared" si="11"/>
        <v>0</v>
      </c>
      <c r="AM52" s="153">
        <f t="shared" si="12"/>
        <v>0</v>
      </c>
      <c r="AN52" s="154" t="e">
        <f t="shared" si="13"/>
        <v>#DIV/0!</v>
      </c>
      <c r="AO52" s="167">
        <f t="shared" si="14"/>
        <v>0</v>
      </c>
    </row>
    <row r="53" spans="2:41">
      <c r="B53" s="42">
        <v>50</v>
      </c>
      <c r="C53" s="45"/>
      <c r="D53" s="25"/>
      <c r="E53" s="25"/>
      <c r="F53" s="25"/>
      <c r="G53" s="25">
        <v>200</v>
      </c>
      <c r="H53" s="36">
        <v>1.25</v>
      </c>
      <c r="I53" s="131">
        <v>2</v>
      </c>
      <c r="J53" s="129">
        <f t="shared" si="1"/>
        <v>2</v>
      </c>
      <c r="K53" s="61">
        <f t="shared" si="3"/>
        <v>1</v>
      </c>
      <c r="L53" s="30"/>
      <c r="M53" s="7">
        <f t="shared" si="2"/>
        <v>-0.53</v>
      </c>
      <c r="N53" s="26">
        <f t="shared" si="0"/>
        <v>0</v>
      </c>
      <c r="O53" s="10">
        <f t="shared" si="4"/>
        <v>-0.26500000000000001</v>
      </c>
      <c r="P53" s="52"/>
      <c r="Q53" s="52"/>
      <c r="R53" s="25"/>
      <c r="S53" s="53"/>
      <c r="AE53" s="1" t="s">
        <v>719</v>
      </c>
      <c r="AF53" s="153">
        <f t="shared" si="7"/>
        <v>0</v>
      </c>
      <c r="AG53" s="153">
        <f t="shared" si="8"/>
        <v>0</v>
      </c>
      <c r="AH53" s="154" t="e">
        <f t="shared" si="9"/>
        <v>#DIV/0!</v>
      </c>
      <c r="AI53" s="167">
        <f t="shared" si="10"/>
        <v>0</v>
      </c>
      <c r="AK53" s="153" t="s">
        <v>149</v>
      </c>
      <c r="AL53" s="153">
        <f t="shared" si="11"/>
        <v>0</v>
      </c>
      <c r="AM53" s="153">
        <f t="shared" si="12"/>
        <v>0</v>
      </c>
      <c r="AN53" s="154" t="e">
        <f t="shared" si="13"/>
        <v>#DIV/0!</v>
      </c>
      <c r="AO53" s="167">
        <f t="shared" si="14"/>
        <v>0</v>
      </c>
    </row>
    <row r="54" spans="2:41">
      <c r="B54" s="42">
        <v>51</v>
      </c>
      <c r="C54" s="45"/>
      <c r="D54" s="25"/>
      <c r="E54" s="25"/>
      <c r="F54" s="25"/>
      <c r="G54" s="25">
        <v>200</v>
      </c>
      <c r="H54" s="36">
        <v>1.25</v>
      </c>
      <c r="I54" s="131">
        <v>2</v>
      </c>
      <c r="J54" s="129">
        <f t="shared" si="1"/>
        <v>2</v>
      </c>
      <c r="K54" s="61">
        <f t="shared" si="3"/>
        <v>1</v>
      </c>
      <c r="L54" s="30"/>
      <c r="M54" s="7">
        <f t="shared" si="2"/>
        <v>-0.53</v>
      </c>
      <c r="N54" s="26">
        <f t="shared" si="0"/>
        <v>0</v>
      </c>
      <c r="O54" s="10">
        <f t="shared" si="4"/>
        <v>-0.26500000000000001</v>
      </c>
      <c r="P54" s="52"/>
      <c r="Q54" s="52"/>
      <c r="R54" s="25"/>
      <c r="S54" s="53"/>
      <c r="AE54" s="1" t="s">
        <v>561</v>
      </c>
      <c r="AF54" s="153">
        <f t="shared" si="7"/>
        <v>0</v>
      </c>
      <c r="AG54" s="153">
        <f t="shared" si="8"/>
        <v>0</v>
      </c>
      <c r="AH54" s="154" t="e">
        <f t="shared" si="9"/>
        <v>#DIV/0!</v>
      </c>
      <c r="AI54" s="167">
        <f t="shared" si="10"/>
        <v>0</v>
      </c>
      <c r="AK54" s="153" t="s">
        <v>171</v>
      </c>
      <c r="AL54" s="153">
        <f t="shared" si="11"/>
        <v>0</v>
      </c>
      <c r="AM54" s="153">
        <f t="shared" si="12"/>
        <v>0</v>
      </c>
      <c r="AN54" s="154" t="e">
        <f t="shared" si="13"/>
        <v>#DIV/0!</v>
      </c>
      <c r="AO54" s="167">
        <f t="shared" si="14"/>
        <v>0</v>
      </c>
    </row>
    <row r="55" spans="2:41">
      <c r="B55" s="42">
        <v>52</v>
      </c>
      <c r="C55" s="45"/>
      <c r="D55" s="25"/>
      <c r="E55" s="25"/>
      <c r="F55" s="25"/>
      <c r="G55" s="25">
        <v>200</v>
      </c>
      <c r="H55" s="36">
        <v>1.25</v>
      </c>
      <c r="I55" s="131">
        <v>2</v>
      </c>
      <c r="J55" s="129">
        <f t="shared" si="1"/>
        <v>2</v>
      </c>
      <c r="K55" s="61">
        <f t="shared" si="3"/>
        <v>1</v>
      </c>
      <c r="L55" s="30"/>
      <c r="M55" s="7">
        <f t="shared" si="2"/>
        <v>-0.53</v>
      </c>
      <c r="N55" s="26">
        <f t="shared" si="0"/>
        <v>0</v>
      </c>
      <c r="O55" s="10">
        <f t="shared" si="4"/>
        <v>-0.26500000000000001</v>
      </c>
      <c r="P55" s="52"/>
      <c r="Q55" s="52"/>
      <c r="R55" s="25"/>
      <c r="S55" s="53"/>
      <c r="AE55" s="1" t="s">
        <v>859</v>
      </c>
      <c r="AF55" s="153">
        <f t="shared" si="7"/>
        <v>0</v>
      </c>
      <c r="AG55" s="153">
        <f t="shared" si="8"/>
        <v>0</v>
      </c>
      <c r="AH55" s="154" t="e">
        <f t="shared" si="9"/>
        <v>#DIV/0!</v>
      </c>
      <c r="AI55" s="167">
        <f t="shared" si="10"/>
        <v>0</v>
      </c>
      <c r="AK55" s="151" t="s">
        <v>162</v>
      </c>
      <c r="AL55" s="153">
        <f t="shared" si="11"/>
        <v>0</v>
      </c>
      <c r="AM55" s="153">
        <f t="shared" si="12"/>
        <v>0</v>
      </c>
      <c r="AN55" s="154" t="e">
        <f t="shared" si="13"/>
        <v>#DIV/0!</v>
      </c>
      <c r="AO55" s="167">
        <f t="shared" si="14"/>
        <v>0</v>
      </c>
    </row>
    <row r="56" spans="2:41">
      <c r="B56" s="42">
        <v>53</v>
      </c>
      <c r="C56" s="45"/>
      <c r="D56" s="25"/>
      <c r="E56" s="25"/>
      <c r="F56" s="25"/>
      <c r="G56" s="25">
        <v>200</v>
      </c>
      <c r="H56" s="36">
        <v>1.25</v>
      </c>
      <c r="I56" s="131">
        <v>2</v>
      </c>
      <c r="J56" s="129">
        <f t="shared" si="1"/>
        <v>2</v>
      </c>
      <c r="K56" s="61">
        <f t="shared" si="3"/>
        <v>1</v>
      </c>
      <c r="L56" s="30"/>
      <c r="M56" s="7">
        <f t="shared" si="2"/>
        <v>-0.53</v>
      </c>
      <c r="N56" s="26">
        <f t="shared" si="0"/>
        <v>0</v>
      </c>
      <c r="O56" s="10">
        <f t="shared" si="4"/>
        <v>-0.26500000000000001</v>
      </c>
      <c r="P56" s="52"/>
      <c r="Q56" s="52"/>
      <c r="R56" s="25"/>
      <c r="S56" s="53"/>
    </row>
    <row r="57" spans="2:41">
      <c r="B57" s="42">
        <v>54</v>
      </c>
      <c r="C57" s="45"/>
      <c r="D57" s="25"/>
      <c r="E57" s="25"/>
      <c r="F57" s="25"/>
      <c r="G57" s="25">
        <v>200</v>
      </c>
      <c r="H57" s="36">
        <v>1.25</v>
      </c>
      <c r="I57" s="131">
        <v>2</v>
      </c>
      <c r="J57" s="129">
        <f t="shared" si="1"/>
        <v>2</v>
      </c>
      <c r="K57" s="61">
        <f t="shared" si="3"/>
        <v>1</v>
      </c>
      <c r="L57" s="30"/>
      <c r="M57" s="7">
        <f t="shared" si="2"/>
        <v>-0.53</v>
      </c>
      <c r="N57" s="26">
        <f t="shared" si="0"/>
        <v>0</v>
      </c>
      <c r="O57" s="10">
        <f t="shared" si="4"/>
        <v>-0.26500000000000001</v>
      </c>
      <c r="P57" s="52"/>
      <c r="Q57" s="52"/>
      <c r="R57" s="25"/>
      <c r="S57" s="53"/>
    </row>
    <row r="58" spans="2:41">
      <c r="B58" s="42">
        <v>55</v>
      </c>
      <c r="C58" s="45"/>
      <c r="D58" s="25"/>
      <c r="E58" s="25"/>
      <c r="F58" s="25"/>
      <c r="G58" s="25">
        <v>200</v>
      </c>
      <c r="H58" s="36">
        <v>1.25</v>
      </c>
      <c r="I58" s="131">
        <v>2</v>
      </c>
      <c r="J58" s="129">
        <f t="shared" si="1"/>
        <v>2</v>
      </c>
      <c r="K58" s="61">
        <f t="shared" si="3"/>
        <v>1</v>
      </c>
      <c r="L58" s="30"/>
      <c r="M58" s="7">
        <f t="shared" si="2"/>
        <v>-0.53</v>
      </c>
      <c r="N58" s="26">
        <f t="shared" si="0"/>
        <v>0</v>
      </c>
      <c r="O58" s="10">
        <f t="shared" si="4"/>
        <v>-0.26500000000000001</v>
      </c>
      <c r="P58" s="52"/>
      <c r="Q58" s="52"/>
      <c r="R58" s="25"/>
      <c r="S58" s="53"/>
    </row>
    <row r="59" spans="2:41">
      <c r="B59" s="42">
        <v>56</v>
      </c>
      <c r="C59" s="45"/>
      <c r="D59" s="25"/>
      <c r="E59" s="25"/>
      <c r="F59" s="25"/>
      <c r="G59" s="25">
        <v>200</v>
      </c>
      <c r="H59" s="36">
        <v>1.25</v>
      </c>
      <c r="I59" s="131">
        <v>2</v>
      </c>
      <c r="J59" s="129">
        <f t="shared" si="1"/>
        <v>2</v>
      </c>
      <c r="K59" s="61">
        <f t="shared" si="3"/>
        <v>1</v>
      </c>
      <c r="L59" s="30"/>
      <c r="M59" s="7">
        <f t="shared" si="2"/>
        <v>-0.53</v>
      </c>
      <c r="N59" s="26">
        <f t="shared" si="0"/>
        <v>0</v>
      </c>
      <c r="O59" s="10">
        <f t="shared" si="4"/>
        <v>-0.26500000000000001</v>
      </c>
      <c r="P59" s="52"/>
      <c r="Q59" s="52"/>
      <c r="R59" s="25"/>
      <c r="S59" s="53"/>
    </row>
    <row r="60" spans="2:41">
      <c r="B60" s="42">
        <v>57</v>
      </c>
      <c r="C60" s="45"/>
      <c r="D60" s="25"/>
      <c r="E60" s="25"/>
      <c r="F60" s="25"/>
      <c r="G60" s="25">
        <v>200</v>
      </c>
      <c r="H60" s="36">
        <v>1.25</v>
      </c>
      <c r="I60" s="131">
        <v>2</v>
      </c>
      <c r="J60" s="129">
        <f t="shared" si="1"/>
        <v>2</v>
      </c>
      <c r="K60" s="61">
        <f t="shared" si="3"/>
        <v>1</v>
      </c>
      <c r="L60" s="30"/>
      <c r="M60" s="7">
        <f t="shared" si="2"/>
        <v>-0.53</v>
      </c>
      <c r="N60" s="26">
        <f t="shared" si="0"/>
        <v>0</v>
      </c>
      <c r="O60" s="10">
        <f t="shared" si="4"/>
        <v>-0.26500000000000001</v>
      </c>
      <c r="P60" s="52"/>
      <c r="Q60" s="52"/>
      <c r="R60" s="25"/>
      <c r="S60" s="53"/>
    </row>
    <row r="61" spans="2:41">
      <c r="B61" s="42">
        <v>58</v>
      </c>
      <c r="C61" s="45"/>
      <c r="D61" s="25"/>
      <c r="E61" s="25"/>
      <c r="F61" s="25"/>
      <c r="G61" s="25">
        <v>200</v>
      </c>
      <c r="H61" s="36">
        <v>1.25</v>
      </c>
      <c r="I61" s="131">
        <v>2</v>
      </c>
      <c r="J61" s="129">
        <f t="shared" si="1"/>
        <v>2</v>
      </c>
      <c r="K61" s="61">
        <f t="shared" si="3"/>
        <v>1</v>
      </c>
      <c r="L61" s="30"/>
      <c r="M61" s="7">
        <f t="shared" si="2"/>
        <v>-0.53</v>
      </c>
      <c r="N61" s="26">
        <f t="shared" si="0"/>
        <v>0</v>
      </c>
      <c r="O61" s="10">
        <f t="shared" si="4"/>
        <v>-0.26500000000000001</v>
      </c>
      <c r="P61" s="52"/>
      <c r="Q61" s="52"/>
      <c r="R61" s="25"/>
      <c r="S61" s="53"/>
    </row>
    <row r="62" spans="2:41">
      <c r="B62" s="42">
        <v>59</v>
      </c>
      <c r="C62" s="45"/>
      <c r="D62" s="25"/>
      <c r="E62" s="25"/>
      <c r="F62" s="25"/>
      <c r="G62" s="25">
        <v>200</v>
      </c>
      <c r="H62" s="36">
        <v>1.25</v>
      </c>
      <c r="I62" s="131">
        <v>2</v>
      </c>
      <c r="J62" s="129">
        <f t="shared" si="1"/>
        <v>2</v>
      </c>
      <c r="K62" s="61">
        <f t="shared" si="3"/>
        <v>1</v>
      </c>
      <c r="L62" s="30"/>
      <c r="M62" s="7">
        <f t="shared" si="2"/>
        <v>-0.53</v>
      </c>
      <c r="N62" s="26">
        <f t="shared" si="0"/>
        <v>0</v>
      </c>
      <c r="O62" s="10">
        <f t="shared" si="4"/>
        <v>-0.26500000000000001</v>
      </c>
      <c r="P62" s="52"/>
      <c r="Q62" s="52"/>
      <c r="R62" s="25"/>
      <c r="S62" s="53"/>
    </row>
    <row r="63" spans="2:41">
      <c r="B63" s="42">
        <v>60</v>
      </c>
      <c r="C63" s="45"/>
      <c r="D63" s="25"/>
      <c r="E63" s="25"/>
      <c r="F63" s="25"/>
      <c r="G63" s="25">
        <v>200</v>
      </c>
      <c r="H63" s="36">
        <v>1.25</v>
      </c>
      <c r="I63" s="131">
        <v>2</v>
      </c>
      <c r="J63" s="129">
        <f t="shared" si="1"/>
        <v>2</v>
      </c>
      <c r="K63" s="61">
        <f t="shared" si="3"/>
        <v>1</v>
      </c>
      <c r="L63" s="30"/>
      <c r="M63" s="7">
        <f t="shared" si="2"/>
        <v>-0.53</v>
      </c>
      <c r="N63" s="26">
        <f t="shared" si="0"/>
        <v>0</v>
      </c>
      <c r="O63" s="10">
        <f t="shared" si="4"/>
        <v>-0.26500000000000001</v>
      </c>
      <c r="P63" s="52"/>
      <c r="Q63" s="52"/>
      <c r="R63" s="25"/>
      <c r="S63" s="53"/>
    </row>
    <row r="64" spans="2:41">
      <c r="B64" s="42">
        <v>61</v>
      </c>
      <c r="C64" s="45"/>
      <c r="D64" s="25"/>
      <c r="E64" s="25"/>
      <c r="F64" s="25"/>
      <c r="G64" s="25">
        <v>200</v>
      </c>
      <c r="H64" s="36">
        <v>1.25</v>
      </c>
      <c r="I64" s="131">
        <v>2</v>
      </c>
      <c r="J64" s="129">
        <f t="shared" si="1"/>
        <v>2</v>
      </c>
      <c r="K64" s="61">
        <f t="shared" si="3"/>
        <v>1</v>
      </c>
      <c r="L64" s="30"/>
      <c r="M64" s="7">
        <f t="shared" si="2"/>
        <v>-0.53</v>
      </c>
      <c r="N64" s="26">
        <f t="shared" si="0"/>
        <v>0</v>
      </c>
      <c r="O64" s="10">
        <f t="shared" si="4"/>
        <v>-0.26500000000000001</v>
      </c>
      <c r="P64" s="52"/>
      <c r="Q64" s="52"/>
      <c r="R64" s="25"/>
      <c r="S64" s="53"/>
    </row>
    <row r="65" spans="2:19">
      <c r="B65" s="42">
        <v>62</v>
      </c>
      <c r="C65" s="45"/>
      <c r="D65" s="25"/>
      <c r="E65" s="44"/>
      <c r="F65" s="44"/>
      <c r="G65" s="25">
        <v>200</v>
      </c>
      <c r="H65" s="36">
        <v>1.25</v>
      </c>
      <c r="I65" s="131">
        <v>2</v>
      </c>
      <c r="J65" s="129">
        <f t="shared" si="1"/>
        <v>2</v>
      </c>
      <c r="K65" s="61">
        <f t="shared" si="3"/>
        <v>1</v>
      </c>
      <c r="L65" s="30"/>
      <c r="M65" s="7">
        <f t="shared" si="2"/>
        <v>-0.53</v>
      </c>
      <c r="N65" s="26">
        <f t="shared" si="0"/>
        <v>0</v>
      </c>
      <c r="O65" s="10">
        <f t="shared" si="4"/>
        <v>-0.26500000000000001</v>
      </c>
      <c r="P65" s="52"/>
      <c r="Q65" s="52"/>
      <c r="R65" s="25"/>
      <c r="S65" s="53"/>
    </row>
    <row r="66" spans="2:19">
      <c r="B66" s="42">
        <v>63</v>
      </c>
      <c r="C66" s="45"/>
      <c r="D66" s="25"/>
      <c r="E66" s="25"/>
      <c r="F66" s="25"/>
      <c r="G66" s="25">
        <v>200</v>
      </c>
      <c r="H66" s="36">
        <v>1.25</v>
      </c>
      <c r="I66" s="131">
        <v>2</v>
      </c>
      <c r="J66" s="129">
        <f t="shared" si="1"/>
        <v>2</v>
      </c>
      <c r="K66" s="61">
        <f t="shared" si="3"/>
        <v>1</v>
      </c>
      <c r="L66" s="30"/>
      <c r="M66" s="7">
        <f t="shared" si="2"/>
        <v>-0.53</v>
      </c>
      <c r="N66" s="26">
        <f t="shared" si="0"/>
        <v>0</v>
      </c>
      <c r="O66" s="10">
        <f t="shared" si="4"/>
        <v>-0.26500000000000001</v>
      </c>
      <c r="P66" s="52"/>
      <c r="Q66" s="52"/>
      <c r="R66" s="25"/>
      <c r="S66" s="53"/>
    </row>
    <row r="67" spans="2:19">
      <c r="B67" s="42">
        <v>64</v>
      </c>
      <c r="C67" s="45"/>
      <c r="D67" s="25"/>
      <c r="E67" s="25"/>
      <c r="F67" s="25"/>
      <c r="G67" s="25">
        <v>200</v>
      </c>
      <c r="H67" s="36">
        <v>1.25</v>
      </c>
      <c r="I67" s="131">
        <v>2</v>
      </c>
      <c r="J67" s="129">
        <f t="shared" si="1"/>
        <v>2</v>
      </c>
      <c r="K67" s="61">
        <f t="shared" si="3"/>
        <v>1</v>
      </c>
      <c r="L67" s="30"/>
      <c r="M67" s="7">
        <f t="shared" si="2"/>
        <v>-0.53</v>
      </c>
      <c r="N67" s="26">
        <f t="shared" si="0"/>
        <v>0</v>
      </c>
      <c r="O67" s="10">
        <f t="shared" si="4"/>
        <v>-0.26500000000000001</v>
      </c>
      <c r="P67" s="52"/>
      <c r="Q67" s="52"/>
      <c r="R67" s="25"/>
      <c r="S67" s="53" t="s">
        <v>670</v>
      </c>
    </row>
    <row r="68" spans="2:19">
      <c r="B68" s="42">
        <v>65</v>
      </c>
      <c r="C68" s="45"/>
      <c r="D68" s="25"/>
      <c r="E68" s="25"/>
      <c r="F68" s="25"/>
      <c r="G68" s="25">
        <v>200</v>
      </c>
      <c r="H68" s="36">
        <v>1.25</v>
      </c>
      <c r="I68" s="131">
        <v>2</v>
      </c>
      <c r="J68" s="129">
        <f t="shared" si="1"/>
        <v>2</v>
      </c>
      <c r="K68" s="61">
        <f t="shared" si="3"/>
        <v>1</v>
      </c>
      <c r="L68" s="30"/>
      <c r="M68" s="7">
        <f t="shared" si="2"/>
        <v>-0.53</v>
      </c>
      <c r="N68" s="26">
        <f t="shared" ref="N68:N213" si="17">IFERROR(((L68/G68)*100),"0")</f>
        <v>0</v>
      </c>
      <c r="O68" s="10">
        <f t="shared" si="4"/>
        <v>-0.26500000000000001</v>
      </c>
      <c r="P68" s="52"/>
      <c r="Q68" s="52"/>
      <c r="R68" s="25"/>
      <c r="S68" s="53"/>
    </row>
    <row r="69" spans="2:19">
      <c r="B69" s="42">
        <v>66</v>
      </c>
      <c r="C69" s="45"/>
      <c r="D69" s="25"/>
      <c r="E69" s="25"/>
      <c r="F69" s="25"/>
      <c r="G69" s="25">
        <v>200</v>
      </c>
      <c r="H69" s="36">
        <v>1.25</v>
      </c>
      <c r="I69" s="131">
        <v>2</v>
      </c>
      <c r="J69" s="129">
        <f t="shared" ref="J69:J132" si="18">I69</f>
        <v>2</v>
      </c>
      <c r="K69" s="61">
        <f t="shared" si="3"/>
        <v>1</v>
      </c>
      <c r="L69" s="30"/>
      <c r="M69" s="7">
        <f t="shared" si="2"/>
        <v>-0.53</v>
      </c>
      <c r="N69" s="26">
        <f t="shared" si="17"/>
        <v>0</v>
      </c>
      <c r="O69" s="10">
        <f t="shared" si="4"/>
        <v>-0.26500000000000001</v>
      </c>
      <c r="P69" s="52"/>
      <c r="Q69" s="52"/>
      <c r="R69" s="25"/>
      <c r="S69" s="53"/>
    </row>
    <row r="70" spans="2:19">
      <c r="B70" s="42">
        <v>67</v>
      </c>
      <c r="C70" s="45"/>
      <c r="D70" s="25"/>
      <c r="E70" s="25"/>
      <c r="F70" s="25"/>
      <c r="G70" s="25">
        <v>200</v>
      </c>
      <c r="H70" s="36">
        <v>1.25</v>
      </c>
      <c r="I70" s="131">
        <v>2</v>
      </c>
      <c r="J70" s="129">
        <f t="shared" si="18"/>
        <v>2</v>
      </c>
      <c r="K70" s="61">
        <f t="shared" si="3"/>
        <v>1</v>
      </c>
      <c r="L70" s="30"/>
      <c r="M70" s="7">
        <f t="shared" ref="M70:M133" si="19">L70+M69</f>
        <v>-0.53</v>
      </c>
      <c r="N70" s="26">
        <f t="shared" si="17"/>
        <v>0</v>
      </c>
      <c r="O70" s="10">
        <f t="shared" si="4"/>
        <v>-0.26500000000000001</v>
      </c>
      <c r="P70" s="52"/>
      <c r="Q70" s="52"/>
      <c r="R70" s="25"/>
      <c r="S70" s="53"/>
    </row>
    <row r="71" spans="2:19">
      <c r="B71" s="42">
        <v>68</v>
      </c>
      <c r="C71" s="45"/>
      <c r="D71" s="25"/>
      <c r="E71" s="25"/>
      <c r="F71" s="25"/>
      <c r="G71" s="25">
        <v>200</v>
      </c>
      <c r="H71" s="36">
        <v>1.25</v>
      </c>
      <c r="I71" s="131">
        <v>2</v>
      </c>
      <c r="J71" s="129">
        <f t="shared" si="18"/>
        <v>2</v>
      </c>
      <c r="K71" s="61">
        <f t="shared" ref="K71:K162" si="20">IFERROR(((J71/G71)*100),"-")</f>
        <v>1</v>
      </c>
      <c r="L71" s="30"/>
      <c r="M71" s="7">
        <f t="shared" si="19"/>
        <v>-0.53</v>
      </c>
      <c r="N71" s="26">
        <f t="shared" si="17"/>
        <v>0</v>
      </c>
      <c r="O71" s="10">
        <f t="shared" ref="O71:O134" si="21">N71+O70</f>
        <v>-0.26500000000000001</v>
      </c>
      <c r="P71" s="52"/>
      <c r="Q71" s="52"/>
      <c r="R71" s="25"/>
      <c r="S71" s="53"/>
    </row>
    <row r="72" spans="2:19">
      <c r="B72" s="42">
        <v>69</v>
      </c>
      <c r="C72" s="45"/>
      <c r="D72" s="25"/>
      <c r="E72" s="25"/>
      <c r="F72" s="25"/>
      <c r="G72" s="25">
        <v>200</v>
      </c>
      <c r="H72" s="36">
        <v>1.25</v>
      </c>
      <c r="I72" s="131">
        <v>2</v>
      </c>
      <c r="J72" s="129">
        <f t="shared" si="18"/>
        <v>2</v>
      </c>
      <c r="K72" s="61">
        <f t="shared" si="20"/>
        <v>1</v>
      </c>
      <c r="L72" s="30"/>
      <c r="M72" s="7">
        <f t="shared" si="19"/>
        <v>-0.53</v>
      </c>
      <c r="N72" s="26">
        <f t="shared" si="17"/>
        <v>0</v>
      </c>
      <c r="O72" s="10">
        <f t="shared" si="21"/>
        <v>-0.26500000000000001</v>
      </c>
      <c r="P72" s="52"/>
      <c r="Q72" s="52"/>
      <c r="R72" s="25"/>
      <c r="S72" s="53"/>
    </row>
    <row r="73" spans="2:19">
      <c r="B73" s="42">
        <v>70</v>
      </c>
      <c r="C73" s="45"/>
      <c r="D73" s="25"/>
      <c r="E73" s="25"/>
      <c r="F73" s="25"/>
      <c r="G73" s="25">
        <v>200</v>
      </c>
      <c r="H73" s="36">
        <v>1.25</v>
      </c>
      <c r="I73" s="131">
        <v>2</v>
      </c>
      <c r="J73" s="129">
        <f t="shared" si="18"/>
        <v>2</v>
      </c>
      <c r="K73" s="61">
        <f t="shared" si="20"/>
        <v>1</v>
      </c>
      <c r="L73" s="30"/>
      <c r="M73" s="7">
        <f t="shared" si="19"/>
        <v>-0.53</v>
      </c>
      <c r="N73" s="26">
        <f t="shared" si="17"/>
        <v>0</v>
      </c>
      <c r="O73" s="10">
        <f t="shared" si="21"/>
        <v>-0.26500000000000001</v>
      </c>
      <c r="P73" s="52"/>
      <c r="Q73" s="52"/>
      <c r="R73" s="25"/>
      <c r="S73" s="53"/>
    </row>
    <row r="74" spans="2:19">
      <c r="B74" s="42">
        <v>71</v>
      </c>
      <c r="C74" s="45"/>
      <c r="D74" s="25"/>
      <c r="E74" s="25"/>
      <c r="F74" s="25"/>
      <c r="G74" s="25">
        <v>200</v>
      </c>
      <c r="H74" s="36">
        <v>1.25</v>
      </c>
      <c r="I74" s="131">
        <v>2</v>
      </c>
      <c r="J74" s="129">
        <f t="shared" si="18"/>
        <v>2</v>
      </c>
      <c r="K74" s="61">
        <f t="shared" si="20"/>
        <v>1</v>
      </c>
      <c r="L74" s="30"/>
      <c r="M74" s="7">
        <f t="shared" si="19"/>
        <v>-0.53</v>
      </c>
      <c r="N74" s="26">
        <f t="shared" si="17"/>
        <v>0</v>
      </c>
      <c r="O74" s="10">
        <f t="shared" si="21"/>
        <v>-0.26500000000000001</v>
      </c>
      <c r="P74" s="52"/>
      <c r="Q74" s="52"/>
      <c r="R74" s="25"/>
      <c r="S74" s="53"/>
    </row>
    <row r="75" spans="2:19">
      <c r="B75" s="42">
        <v>72</v>
      </c>
      <c r="C75" s="45"/>
      <c r="D75" s="25"/>
      <c r="E75" s="25"/>
      <c r="F75" s="25"/>
      <c r="G75" s="25">
        <v>200</v>
      </c>
      <c r="H75" s="36">
        <v>1.25</v>
      </c>
      <c r="I75" s="131">
        <v>2</v>
      </c>
      <c r="J75" s="129">
        <f t="shared" si="18"/>
        <v>2</v>
      </c>
      <c r="K75" s="61">
        <f t="shared" si="20"/>
        <v>1</v>
      </c>
      <c r="L75" s="30"/>
      <c r="M75" s="7">
        <f t="shared" si="19"/>
        <v>-0.53</v>
      </c>
      <c r="N75" s="26">
        <f t="shared" si="17"/>
        <v>0</v>
      </c>
      <c r="O75" s="10">
        <f t="shared" si="21"/>
        <v>-0.26500000000000001</v>
      </c>
      <c r="P75" s="52"/>
      <c r="Q75" s="52"/>
      <c r="R75" s="25"/>
      <c r="S75" s="53"/>
    </row>
    <row r="76" spans="2:19">
      <c r="B76" s="42">
        <v>73</v>
      </c>
      <c r="C76" s="45"/>
      <c r="D76" s="25"/>
      <c r="E76" s="25"/>
      <c r="F76" s="25"/>
      <c r="G76" s="25">
        <v>200</v>
      </c>
      <c r="H76" s="36">
        <v>1.25</v>
      </c>
      <c r="I76" s="131">
        <v>2</v>
      </c>
      <c r="J76" s="129">
        <f t="shared" si="18"/>
        <v>2</v>
      </c>
      <c r="K76" s="61">
        <f t="shared" si="20"/>
        <v>1</v>
      </c>
      <c r="L76" s="30"/>
      <c r="M76" s="7">
        <f t="shared" si="19"/>
        <v>-0.53</v>
      </c>
      <c r="N76" s="26">
        <f t="shared" si="17"/>
        <v>0</v>
      </c>
      <c r="O76" s="10">
        <f t="shared" si="21"/>
        <v>-0.26500000000000001</v>
      </c>
      <c r="P76" s="52"/>
      <c r="Q76" s="52"/>
      <c r="R76" s="25"/>
      <c r="S76" s="53"/>
    </row>
    <row r="77" spans="2:19">
      <c r="B77" s="42">
        <v>74</v>
      </c>
      <c r="C77" s="45"/>
      <c r="D77" s="25"/>
      <c r="E77" s="25"/>
      <c r="F77" s="25"/>
      <c r="G77" s="25">
        <v>200</v>
      </c>
      <c r="H77" s="36">
        <v>1.25</v>
      </c>
      <c r="I77" s="131">
        <v>2</v>
      </c>
      <c r="J77" s="129">
        <f t="shared" si="18"/>
        <v>2</v>
      </c>
      <c r="K77" s="61">
        <f t="shared" si="20"/>
        <v>1</v>
      </c>
      <c r="L77" s="30"/>
      <c r="M77" s="7">
        <f t="shared" si="19"/>
        <v>-0.53</v>
      </c>
      <c r="N77" s="26">
        <f t="shared" si="17"/>
        <v>0</v>
      </c>
      <c r="O77" s="10">
        <f t="shared" si="21"/>
        <v>-0.26500000000000001</v>
      </c>
      <c r="P77" s="52"/>
      <c r="Q77" s="52"/>
      <c r="R77" s="25"/>
      <c r="S77" s="53"/>
    </row>
    <row r="78" spans="2:19">
      <c r="B78" s="42">
        <v>75</v>
      </c>
      <c r="C78" s="45"/>
      <c r="D78" s="25"/>
      <c r="E78" s="25"/>
      <c r="F78" s="25"/>
      <c r="G78" s="25">
        <v>200</v>
      </c>
      <c r="H78" s="36">
        <v>1.25</v>
      </c>
      <c r="I78" s="131">
        <v>2</v>
      </c>
      <c r="J78" s="129">
        <f t="shared" si="18"/>
        <v>2</v>
      </c>
      <c r="K78" s="61">
        <f t="shared" si="20"/>
        <v>1</v>
      </c>
      <c r="L78" s="30"/>
      <c r="M78" s="7">
        <f t="shared" si="19"/>
        <v>-0.53</v>
      </c>
      <c r="N78" s="26">
        <f t="shared" si="17"/>
        <v>0</v>
      </c>
      <c r="O78" s="10">
        <f t="shared" si="21"/>
        <v>-0.26500000000000001</v>
      </c>
      <c r="P78" s="52"/>
      <c r="Q78" s="52"/>
      <c r="R78" s="25"/>
      <c r="S78" s="53"/>
    </row>
    <row r="79" spans="2:19">
      <c r="B79" s="42">
        <v>76</v>
      </c>
      <c r="C79" s="45"/>
      <c r="D79" s="25"/>
      <c r="E79" s="25"/>
      <c r="F79" s="25"/>
      <c r="G79" s="25">
        <v>200</v>
      </c>
      <c r="H79" s="36">
        <v>1.25</v>
      </c>
      <c r="I79" s="131">
        <v>2</v>
      </c>
      <c r="J79" s="129">
        <f t="shared" si="18"/>
        <v>2</v>
      </c>
      <c r="K79" s="61">
        <f t="shared" si="20"/>
        <v>1</v>
      </c>
      <c r="L79" s="30"/>
      <c r="M79" s="7">
        <f t="shared" si="19"/>
        <v>-0.53</v>
      </c>
      <c r="N79" s="26">
        <f t="shared" si="17"/>
        <v>0</v>
      </c>
      <c r="O79" s="10">
        <f t="shared" si="21"/>
        <v>-0.26500000000000001</v>
      </c>
      <c r="P79" s="52"/>
      <c r="Q79" s="52"/>
      <c r="R79" s="25"/>
      <c r="S79" s="53"/>
    </row>
    <row r="80" spans="2:19">
      <c r="B80" s="42">
        <v>77</v>
      </c>
      <c r="C80" s="45"/>
      <c r="D80" s="25"/>
      <c r="E80" s="25"/>
      <c r="F80" s="25"/>
      <c r="G80" s="25">
        <v>200</v>
      </c>
      <c r="H80" s="36">
        <v>1.25</v>
      </c>
      <c r="I80" s="131">
        <v>2</v>
      </c>
      <c r="J80" s="129">
        <f t="shared" si="18"/>
        <v>2</v>
      </c>
      <c r="K80" s="61">
        <f t="shared" si="20"/>
        <v>1</v>
      </c>
      <c r="L80" s="30"/>
      <c r="M80" s="7">
        <f t="shared" si="19"/>
        <v>-0.53</v>
      </c>
      <c r="N80" s="26">
        <f t="shared" si="17"/>
        <v>0</v>
      </c>
      <c r="O80" s="10">
        <f t="shared" si="21"/>
        <v>-0.26500000000000001</v>
      </c>
      <c r="P80" s="52"/>
      <c r="Q80" s="52"/>
      <c r="R80" s="25"/>
      <c r="S80" s="53"/>
    </row>
    <row r="81" spans="2:21">
      <c r="B81" s="42">
        <v>78</v>
      </c>
      <c r="C81" s="45"/>
      <c r="D81" s="25"/>
      <c r="E81" s="25"/>
      <c r="F81" s="25"/>
      <c r="G81" s="25">
        <v>200</v>
      </c>
      <c r="H81" s="36">
        <v>1.25</v>
      </c>
      <c r="I81" s="131">
        <v>2</v>
      </c>
      <c r="J81" s="129">
        <f t="shared" si="18"/>
        <v>2</v>
      </c>
      <c r="K81" s="61">
        <f t="shared" si="20"/>
        <v>1</v>
      </c>
      <c r="L81" s="30"/>
      <c r="M81" s="7">
        <f t="shared" si="19"/>
        <v>-0.53</v>
      </c>
      <c r="N81" s="26">
        <f t="shared" si="17"/>
        <v>0</v>
      </c>
      <c r="O81" s="10">
        <f t="shared" si="21"/>
        <v>-0.26500000000000001</v>
      </c>
      <c r="P81" s="52"/>
      <c r="Q81" s="52"/>
      <c r="R81" s="25"/>
      <c r="S81" s="53"/>
    </row>
    <row r="82" spans="2:21">
      <c r="B82" s="42">
        <v>79</v>
      </c>
      <c r="C82" s="45"/>
      <c r="D82" s="25"/>
      <c r="E82" s="25"/>
      <c r="F82" s="25"/>
      <c r="G82" s="25">
        <v>200</v>
      </c>
      <c r="H82" s="36">
        <v>1.25</v>
      </c>
      <c r="I82" s="131">
        <v>2</v>
      </c>
      <c r="J82" s="129">
        <f t="shared" si="18"/>
        <v>2</v>
      </c>
      <c r="K82" s="61">
        <f t="shared" si="20"/>
        <v>1</v>
      </c>
      <c r="L82" s="30"/>
      <c r="M82" s="7">
        <f t="shared" si="19"/>
        <v>-0.53</v>
      </c>
      <c r="N82" s="26">
        <f t="shared" si="17"/>
        <v>0</v>
      </c>
      <c r="O82" s="10">
        <f t="shared" si="21"/>
        <v>-0.26500000000000001</v>
      </c>
      <c r="P82" s="52"/>
      <c r="Q82" s="52"/>
      <c r="R82" s="25"/>
      <c r="S82" s="53"/>
    </row>
    <row r="83" spans="2:21">
      <c r="B83" s="42">
        <v>80</v>
      </c>
      <c r="C83" s="45"/>
      <c r="D83" s="25"/>
      <c r="E83" s="25"/>
      <c r="F83" s="25"/>
      <c r="G83" s="25">
        <v>200</v>
      </c>
      <c r="H83" s="36">
        <v>1.25</v>
      </c>
      <c r="I83" s="131">
        <v>2</v>
      </c>
      <c r="J83" s="129">
        <f t="shared" si="18"/>
        <v>2</v>
      </c>
      <c r="K83" s="61">
        <f t="shared" si="20"/>
        <v>1</v>
      </c>
      <c r="L83" s="30"/>
      <c r="M83" s="7">
        <f t="shared" si="19"/>
        <v>-0.53</v>
      </c>
      <c r="N83" s="26">
        <f t="shared" si="17"/>
        <v>0</v>
      </c>
      <c r="O83" s="10">
        <f t="shared" si="21"/>
        <v>-0.26500000000000001</v>
      </c>
      <c r="P83" s="52"/>
      <c r="Q83" s="52"/>
      <c r="R83" s="25"/>
      <c r="S83" s="53"/>
    </row>
    <row r="84" spans="2:21">
      <c r="B84" s="42">
        <v>81</v>
      </c>
      <c r="C84" s="45"/>
      <c r="D84" s="25"/>
      <c r="E84" s="25"/>
      <c r="F84" s="25"/>
      <c r="G84" s="25">
        <v>200</v>
      </c>
      <c r="H84" s="36">
        <v>1.25</v>
      </c>
      <c r="I84" s="131">
        <v>2</v>
      </c>
      <c r="J84" s="129">
        <f t="shared" si="18"/>
        <v>2</v>
      </c>
      <c r="K84" s="61">
        <f t="shared" si="20"/>
        <v>1</v>
      </c>
      <c r="L84" s="30"/>
      <c r="M84" s="7">
        <f t="shared" si="19"/>
        <v>-0.53</v>
      </c>
      <c r="N84" s="26">
        <f t="shared" si="17"/>
        <v>0</v>
      </c>
      <c r="O84" s="10">
        <f t="shared" si="21"/>
        <v>-0.26500000000000001</v>
      </c>
      <c r="P84" s="52"/>
      <c r="Q84" s="52"/>
      <c r="R84" s="25"/>
      <c r="S84" s="53"/>
    </row>
    <row r="85" spans="2:21">
      <c r="B85" s="42">
        <v>82</v>
      </c>
      <c r="C85" s="45"/>
      <c r="D85" s="25"/>
      <c r="E85" s="25"/>
      <c r="F85" s="25"/>
      <c r="G85" s="25">
        <v>200</v>
      </c>
      <c r="H85" s="36">
        <v>1.25</v>
      </c>
      <c r="I85" s="131">
        <v>2</v>
      </c>
      <c r="J85" s="129">
        <f t="shared" si="18"/>
        <v>2</v>
      </c>
      <c r="K85" s="61">
        <f t="shared" si="20"/>
        <v>1</v>
      </c>
      <c r="L85" s="30"/>
      <c r="M85" s="7">
        <f t="shared" si="19"/>
        <v>-0.53</v>
      </c>
      <c r="N85" s="26">
        <f t="shared" si="17"/>
        <v>0</v>
      </c>
      <c r="O85" s="10">
        <f t="shared" si="21"/>
        <v>-0.26500000000000001</v>
      </c>
      <c r="P85" s="52"/>
      <c r="Q85" s="52"/>
      <c r="R85" s="25"/>
      <c r="S85" s="53"/>
    </row>
    <row r="86" spans="2:21">
      <c r="B86" s="42">
        <v>83</v>
      </c>
      <c r="C86" s="45"/>
      <c r="D86" s="25"/>
      <c r="E86" s="25"/>
      <c r="F86" s="25"/>
      <c r="G86" s="25">
        <v>200</v>
      </c>
      <c r="H86" s="36">
        <v>1.25</v>
      </c>
      <c r="I86" s="131">
        <v>2</v>
      </c>
      <c r="J86" s="129">
        <f t="shared" si="18"/>
        <v>2</v>
      </c>
      <c r="K86" s="61">
        <f t="shared" si="20"/>
        <v>1</v>
      </c>
      <c r="L86" s="30"/>
      <c r="M86" s="7">
        <f t="shared" si="19"/>
        <v>-0.53</v>
      </c>
      <c r="N86" s="26">
        <f t="shared" si="17"/>
        <v>0</v>
      </c>
      <c r="O86" s="10">
        <f t="shared" si="21"/>
        <v>-0.26500000000000001</v>
      </c>
      <c r="P86" s="52"/>
      <c r="Q86" s="52"/>
      <c r="R86" s="25"/>
      <c r="S86" s="53"/>
    </row>
    <row r="87" spans="2:21">
      <c r="B87" s="42">
        <v>84</v>
      </c>
      <c r="C87" s="45"/>
      <c r="D87" s="25"/>
      <c r="E87" s="25"/>
      <c r="F87" s="25"/>
      <c r="G87" s="25">
        <v>200</v>
      </c>
      <c r="H87" s="36">
        <v>1.25</v>
      </c>
      <c r="I87" s="131">
        <v>2</v>
      </c>
      <c r="J87" s="129">
        <f t="shared" si="18"/>
        <v>2</v>
      </c>
      <c r="K87" s="61">
        <f t="shared" si="20"/>
        <v>1</v>
      </c>
      <c r="L87" s="30"/>
      <c r="M87" s="7">
        <f t="shared" si="19"/>
        <v>-0.53</v>
      </c>
      <c r="N87" s="26">
        <f t="shared" si="17"/>
        <v>0</v>
      </c>
      <c r="O87" s="10">
        <f t="shared" si="21"/>
        <v>-0.26500000000000001</v>
      </c>
      <c r="P87" s="52"/>
      <c r="Q87" s="52"/>
      <c r="R87" s="25"/>
      <c r="S87" s="53"/>
    </row>
    <row r="88" spans="2:21">
      <c r="B88" s="42">
        <v>85</v>
      </c>
      <c r="C88" s="45"/>
      <c r="D88" s="25"/>
      <c r="E88" s="25"/>
      <c r="F88" s="25"/>
      <c r="G88" s="25">
        <v>200</v>
      </c>
      <c r="H88" s="36">
        <v>1.25</v>
      </c>
      <c r="I88" s="131">
        <v>2</v>
      </c>
      <c r="J88" s="129">
        <f t="shared" si="18"/>
        <v>2</v>
      </c>
      <c r="K88" s="61">
        <f t="shared" si="20"/>
        <v>1</v>
      </c>
      <c r="L88" s="30"/>
      <c r="M88" s="7">
        <f t="shared" si="19"/>
        <v>-0.53</v>
      </c>
      <c r="N88" s="26">
        <f t="shared" si="17"/>
        <v>0</v>
      </c>
      <c r="O88" s="10">
        <f t="shared" si="21"/>
        <v>-0.26500000000000001</v>
      </c>
      <c r="P88" s="52"/>
      <c r="Q88" s="52"/>
      <c r="R88" s="25"/>
      <c r="S88" s="53"/>
    </row>
    <row r="89" spans="2:21">
      <c r="B89" s="42">
        <v>86</v>
      </c>
      <c r="C89" s="45"/>
      <c r="D89" s="25"/>
      <c r="E89" s="25"/>
      <c r="F89" s="25"/>
      <c r="G89" s="25">
        <v>200</v>
      </c>
      <c r="H89" s="36">
        <v>1.25</v>
      </c>
      <c r="I89" s="131">
        <v>2</v>
      </c>
      <c r="J89" s="129">
        <f t="shared" si="18"/>
        <v>2</v>
      </c>
      <c r="K89" s="61">
        <f t="shared" si="20"/>
        <v>1</v>
      </c>
      <c r="L89" s="30"/>
      <c r="M89" s="7">
        <f t="shared" si="19"/>
        <v>-0.53</v>
      </c>
      <c r="N89" s="26">
        <f t="shared" si="17"/>
        <v>0</v>
      </c>
      <c r="O89" s="10">
        <f t="shared" si="21"/>
        <v>-0.26500000000000001</v>
      </c>
      <c r="P89" s="52"/>
      <c r="Q89" s="52"/>
      <c r="R89" s="25"/>
      <c r="S89" s="53"/>
    </row>
    <row r="90" spans="2:21">
      <c r="B90" s="42">
        <v>87</v>
      </c>
      <c r="C90" s="45"/>
      <c r="D90" s="25"/>
      <c r="E90" s="25"/>
      <c r="F90" s="25"/>
      <c r="G90" s="25">
        <v>200</v>
      </c>
      <c r="H90" s="36">
        <v>1.25</v>
      </c>
      <c r="I90" s="131">
        <v>2</v>
      </c>
      <c r="J90" s="129">
        <f t="shared" si="18"/>
        <v>2</v>
      </c>
      <c r="K90" s="61">
        <f t="shared" si="20"/>
        <v>1</v>
      </c>
      <c r="L90" s="30"/>
      <c r="M90" s="7">
        <f t="shared" si="19"/>
        <v>-0.53</v>
      </c>
      <c r="N90" s="26">
        <f t="shared" si="17"/>
        <v>0</v>
      </c>
      <c r="O90" s="10">
        <f t="shared" si="21"/>
        <v>-0.26500000000000001</v>
      </c>
      <c r="P90" s="52"/>
      <c r="Q90" s="52"/>
      <c r="R90" s="25"/>
      <c r="S90" s="53"/>
    </row>
    <row r="91" spans="2:21">
      <c r="B91" s="42">
        <v>88</v>
      </c>
      <c r="C91" s="45"/>
      <c r="D91" s="25"/>
      <c r="E91" s="25"/>
      <c r="F91" s="25"/>
      <c r="G91" s="25">
        <v>200</v>
      </c>
      <c r="H91" s="36">
        <v>1.25</v>
      </c>
      <c r="I91" s="131">
        <v>2</v>
      </c>
      <c r="J91" s="129">
        <f t="shared" si="18"/>
        <v>2</v>
      </c>
      <c r="K91" s="61">
        <f t="shared" si="20"/>
        <v>1</v>
      </c>
      <c r="L91" s="30"/>
      <c r="M91" s="7">
        <f t="shared" si="19"/>
        <v>-0.53</v>
      </c>
      <c r="N91" s="26">
        <f t="shared" si="17"/>
        <v>0</v>
      </c>
      <c r="O91" s="10">
        <f t="shared" si="21"/>
        <v>-0.26500000000000001</v>
      </c>
      <c r="P91" s="52"/>
      <c r="Q91" s="52"/>
      <c r="R91" s="25"/>
      <c r="S91" s="53"/>
    </row>
    <row r="92" spans="2:21">
      <c r="B92" s="42">
        <v>89</v>
      </c>
      <c r="C92" s="45"/>
      <c r="D92" s="25"/>
      <c r="E92" s="25"/>
      <c r="F92" s="25"/>
      <c r="G92" s="25">
        <v>200</v>
      </c>
      <c r="H92" s="36">
        <v>1.25</v>
      </c>
      <c r="I92" s="131">
        <v>2</v>
      </c>
      <c r="J92" s="129">
        <f t="shared" si="18"/>
        <v>2</v>
      </c>
      <c r="K92" s="61">
        <f t="shared" si="20"/>
        <v>1</v>
      </c>
      <c r="L92" s="30"/>
      <c r="M92" s="7">
        <f t="shared" si="19"/>
        <v>-0.53</v>
      </c>
      <c r="N92" s="26">
        <f t="shared" si="17"/>
        <v>0</v>
      </c>
      <c r="O92" s="10">
        <f t="shared" si="21"/>
        <v>-0.26500000000000001</v>
      </c>
      <c r="P92" s="52"/>
      <c r="Q92" s="52"/>
      <c r="R92" s="25"/>
      <c r="S92" s="53"/>
    </row>
    <row r="93" spans="2:21">
      <c r="B93" s="42">
        <v>90</v>
      </c>
      <c r="C93" s="45"/>
      <c r="D93" s="25"/>
      <c r="E93" s="25"/>
      <c r="F93" s="25"/>
      <c r="G93" s="25">
        <v>200</v>
      </c>
      <c r="H93" s="36">
        <v>1.25</v>
      </c>
      <c r="I93" s="131">
        <v>2</v>
      </c>
      <c r="J93" s="129">
        <f t="shared" si="18"/>
        <v>2</v>
      </c>
      <c r="K93" s="61">
        <f t="shared" si="20"/>
        <v>1</v>
      </c>
      <c r="L93" s="30"/>
      <c r="M93" s="7">
        <f t="shared" si="19"/>
        <v>-0.53</v>
      </c>
      <c r="N93" s="26">
        <f t="shared" si="17"/>
        <v>0</v>
      </c>
      <c r="O93" s="10">
        <f t="shared" si="21"/>
        <v>-0.26500000000000001</v>
      </c>
      <c r="P93" s="52"/>
      <c r="Q93" s="52"/>
      <c r="R93" s="25"/>
      <c r="S93" s="53"/>
    </row>
    <row r="94" spans="2:21">
      <c r="B94" s="42">
        <v>91</v>
      </c>
      <c r="C94" s="45"/>
      <c r="D94" s="25"/>
      <c r="E94" s="25"/>
      <c r="F94" s="25"/>
      <c r="G94" s="25">
        <v>200</v>
      </c>
      <c r="H94" s="36">
        <v>1.25</v>
      </c>
      <c r="I94" s="131">
        <v>2</v>
      </c>
      <c r="J94" s="129">
        <f t="shared" si="18"/>
        <v>2</v>
      </c>
      <c r="K94" s="61">
        <f t="shared" si="20"/>
        <v>1</v>
      </c>
      <c r="L94" s="30"/>
      <c r="M94" s="7">
        <f t="shared" si="19"/>
        <v>-0.53</v>
      </c>
      <c r="N94" s="26">
        <f t="shared" si="17"/>
        <v>0</v>
      </c>
      <c r="O94" s="10">
        <f t="shared" si="21"/>
        <v>-0.26500000000000001</v>
      </c>
      <c r="P94" s="52"/>
      <c r="Q94" s="52"/>
      <c r="R94" s="25"/>
      <c r="S94" s="53"/>
    </row>
    <row r="95" spans="2:21">
      <c r="B95" s="42">
        <v>92</v>
      </c>
      <c r="C95" s="45"/>
      <c r="D95" s="25"/>
      <c r="E95" s="25"/>
      <c r="F95" s="25"/>
      <c r="G95" s="25">
        <v>200</v>
      </c>
      <c r="H95" s="36">
        <v>1.25</v>
      </c>
      <c r="I95" s="131">
        <v>2</v>
      </c>
      <c r="J95" s="129">
        <f t="shared" si="18"/>
        <v>2</v>
      </c>
      <c r="K95" s="61">
        <f t="shared" si="20"/>
        <v>1</v>
      </c>
      <c r="L95" s="30"/>
      <c r="M95" s="7">
        <f t="shared" si="19"/>
        <v>-0.53</v>
      </c>
      <c r="N95" s="26">
        <f t="shared" si="17"/>
        <v>0</v>
      </c>
      <c r="O95" s="10">
        <f t="shared" si="21"/>
        <v>-0.26500000000000001</v>
      </c>
      <c r="P95" s="52"/>
      <c r="Q95" s="52"/>
      <c r="R95" s="25"/>
      <c r="S95" s="53"/>
    </row>
    <row r="96" spans="2:21">
      <c r="B96" s="42">
        <v>93</v>
      </c>
      <c r="C96" s="45"/>
      <c r="D96" s="25"/>
      <c r="E96" s="25"/>
      <c r="F96" s="25"/>
      <c r="G96" s="25">
        <v>200</v>
      </c>
      <c r="H96" s="36">
        <v>1.25</v>
      </c>
      <c r="I96" s="131">
        <v>-2</v>
      </c>
      <c r="J96" s="129">
        <f t="shared" si="18"/>
        <v>-2</v>
      </c>
      <c r="K96" s="61">
        <f t="shared" si="20"/>
        <v>-1</v>
      </c>
      <c r="L96" s="30"/>
      <c r="M96" s="7">
        <f t="shared" si="19"/>
        <v>-0.53</v>
      </c>
      <c r="N96" s="26">
        <f t="shared" si="17"/>
        <v>0</v>
      </c>
      <c r="O96" s="10">
        <f t="shared" si="21"/>
        <v>-0.26500000000000001</v>
      </c>
      <c r="P96" s="52"/>
      <c r="Q96" s="52"/>
      <c r="R96" s="25"/>
      <c r="S96" s="53"/>
      <c r="U96" t="s">
        <v>15</v>
      </c>
    </row>
    <row r="97" spans="2:19">
      <c r="B97" s="42">
        <v>94</v>
      </c>
      <c r="C97" s="45"/>
      <c r="D97" s="25"/>
      <c r="E97" s="25"/>
      <c r="F97" s="25"/>
      <c r="G97" s="25">
        <v>200</v>
      </c>
      <c r="H97" s="36">
        <v>1.25</v>
      </c>
      <c r="I97" s="131">
        <v>-2</v>
      </c>
      <c r="J97" s="129">
        <f t="shared" si="18"/>
        <v>-2</v>
      </c>
      <c r="K97" s="61">
        <f t="shared" si="20"/>
        <v>-1</v>
      </c>
      <c r="L97" s="30"/>
      <c r="M97" s="7">
        <f t="shared" si="19"/>
        <v>-0.53</v>
      </c>
      <c r="N97" s="26">
        <f t="shared" si="17"/>
        <v>0</v>
      </c>
      <c r="O97" s="10">
        <f t="shared" si="21"/>
        <v>-0.26500000000000001</v>
      </c>
      <c r="P97" s="52"/>
      <c r="Q97" s="52"/>
      <c r="R97" s="25"/>
      <c r="S97" s="53"/>
    </row>
    <row r="98" spans="2:19">
      <c r="B98" s="42">
        <v>95</v>
      </c>
      <c r="C98" s="45"/>
      <c r="D98" s="25"/>
      <c r="E98" s="25"/>
      <c r="F98" s="25"/>
      <c r="G98" s="25">
        <v>200</v>
      </c>
      <c r="H98" s="36">
        <v>1.25</v>
      </c>
      <c r="I98" s="131">
        <v>2</v>
      </c>
      <c r="J98" s="129">
        <f t="shared" si="18"/>
        <v>2</v>
      </c>
      <c r="K98" s="61">
        <f t="shared" si="20"/>
        <v>1</v>
      </c>
      <c r="L98" s="30"/>
      <c r="M98" s="7">
        <f t="shared" si="19"/>
        <v>-0.53</v>
      </c>
      <c r="N98" s="26">
        <f t="shared" si="17"/>
        <v>0</v>
      </c>
      <c r="O98" s="10">
        <f t="shared" si="21"/>
        <v>-0.26500000000000001</v>
      </c>
      <c r="P98" s="52"/>
      <c r="Q98" s="52"/>
      <c r="R98" s="25"/>
      <c r="S98" s="53"/>
    </row>
    <row r="99" spans="2:19">
      <c r="B99" s="42">
        <v>96</v>
      </c>
      <c r="C99" s="45"/>
      <c r="D99" s="25"/>
      <c r="E99" s="25"/>
      <c r="F99" s="25"/>
      <c r="G99" s="25">
        <v>200</v>
      </c>
      <c r="H99" s="36">
        <v>1.25</v>
      </c>
      <c r="I99" s="131">
        <v>2</v>
      </c>
      <c r="J99" s="129">
        <f t="shared" si="18"/>
        <v>2</v>
      </c>
      <c r="K99" s="61">
        <f t="shared" si="20"/>
        <v>1</v>
      </c>
      <c r="L99" s="30"/>
      <c r="M99" s="7">
        <f t="shared" si="19"/>
        <v>-0.53</v>
      </c>
      <c r="N99" s="26">
        <f t="shared" si="17"/>
        <v>0</v>
      </c>
      <c r="O99" s="10">
        <f t="shared" si="21"/>
        <v>-0.26500000000000001</v>
      </c>
      <c r="P99" s="52"/>
      <c r="Q99" s="52"/>
      <c r="R99" s="25"/>
      <c r="S99" s="53"/>
    </row>
    <row r="100" spans="2:19">
      <c r="B100" s="42">
        <v>97</v>
      </c>
      <c r="C100" s="45"/>
      <c r="D100" s="25"/>
      <c r="E100" s="25"/>
      <c r="F100" s="25"/>
      <c r="G100" s="25">
        <v>200</v>
      </c>
      <c r="H100" s="36">
        <v>1.25</v>
      </c>
      <c r="I100" s="131">
        <v>2</v>
      </c>
      <c r="J100" s="129">
        <f t="shared" si="18"/>
        <v>2</v>
      </c>
      <c r="K100" s="61">
        <f t="shared" si="20"/>
        <v>1</v>
      </c>
      <c r="L100" s="30"/>
      <c r="M100" s="7">
        <f t="shared" si="19"/>
        <v>-0.53</v>
      </c>
      <c r="N100" s="26">
        <f t="shared" si="17"/>
        <v>0</v>
      </c>
      <c r="O100" s="10">
        <f t="shared" si="21"/>
        <v>-0.26500000000000001</v>
      </c>
      <c r="P100" s="52"/>
      <c r="Q100" s="52"/>
      <c r="R100" s="25"/>
      <c r="S100" s="53"/>
    </row>
    <row r="101" spans="2:19">
      <c r="B101" s="42">
        <v>98</v>
      </c>
      <c r="C101" s="45"/>
      <c r="D101" s="25"/>
      <c r="E101" s="25"/>
      <c r="F101" s="25"/>
      <c r="G101" s="25">
        <v>200</v>
      </c>
      <c r="H101" s="36">
        <v>1.25</v>
      </c>
      <c r="I101" s="131">
        <v>2</v>
      </c>
      <c r="J101" s="129">
        <f t="shared" si="18"/>
        <v>2</v>
      </c>
      <c r="K101" s="61">
        <f t="shared" si="20"/>
        <v>1</v>
      </c>
      <c r="L101" s="30"/>
      <c r="M101" s="7">
        <f t="shared" si="19"/>
        <v>-0.53</v>
      </c>
      <c r="N101" s="26">
        <f t="shared" si="17"/>
        <v>0</v>
      </c>
      <c r="O101" s="10">
        <f t="shared" si="21"/>
        <v>-0.26500000000000001</v>
      </c>
      <c r="P101" s="52"/>
      <c r="Q101" s="52"/>
      <c r="R101" s="25"/>
      <c r="S101" s="53"/>
    </row>
    <row r="102" spans="2:19">
      <c r="B102" s="42">
        <v>99</v>
      </c>
      <c r="C102" s="45"/>
      <c r="D102" s="25"/>
      <c r="E102" s="25"/>
      <c r="F102" s="25"/>
      <c r="G102" s="25">
        <v>200</v>
      </c>
      <c r="H102" s="36">
        <v>1.25</v>
      </c>
      <c r="I102" s="131">
        <v>2</v>
      </c>
      <c r="J102" s="129">
        <f t="shared" si="18"/>
        <v>2</v>
      </c>
      <c r="K102" s="61">
        <f t="shared" si="20"/>
        <v>1</v>
      </c>
      <c r="L102" s="30"/>
      <c r="M102" s="7">
        <f t="shared" si="19"/>
        <v>-0.53</v>
      </c>
      <c r="N102" s="26">
        <f t="shared" si="17"/>
        <v>0</v>
      </c>
      <c r="O102" s="10">
        <f t="shared" si="21"/>
        <v>-0.26500000000000001</v>
      </c>
      <c r="P102" s="52"/>
      <c r="Q102" s="52"/>
      <c r="R102" s="25"/>
      <c r="S102" s="53"/>
    </row>
    <row r="103" spans="2:19">
      <c r="B103" s="42">
        <v>100</v>
      </c>
      <c r="C103" s="45"/>
      <c r="D103" s="25"/>
      <c r="E103" s="25"/>
      <c r="F103" s="25"/>
      <c r="G103" s="25">
        <v>200</v>
      </c>
      <c r="H103" s="36">
        <v>1.25</v>
      </c>
      <c r="I103" s="131">
        <v>2</v>
      </c>
      <c r="J103" s="129">
        <f t="shared" si="18"/>
        <v>2</v>
      </c>
      <c r="K103" s="61">
        <f t="shared" si="20"/>
        <v>1</v>
      </c>
      <c r="L103" s="30"/>
      <c r="M103" s="7">
        <f t="shared" si="19"/>
        <v>-0.53</v>
      </c>
      <c r="N103" s="26">
        <f t="shared" si="17"/>
        <v>0</v>
      </c>
      <c r="O103" s="10">
        <f t="shared" si="21"/>
        <v>-0.26500000000000001</v>
      </c>
      <c r="P103" s="52"/>
      <c r="Q103" s="52"/>
      <c r="R103" s="25"/>
      <c r="S103" s="53"/>
    </row>
    <row r="104" spans="2:19">
      <c r="B104" s="42">
        <v>101</v>
      </c>
      <c r="C104" s="45"/>
      <c r="D104" s="25"/>
      <c r="E104" s="25"/>
      <c r="F104" s="25"/>
      <c r="G104" s="25">
        <v>200</v>
      </c>
      <c r="H104" s="36">
        <v>1.25</v>
      </c>
      <c r="I104" s="131">
        <v>2</v>
      </c>
      <c r="J104" s="129">
        <f t="shared" si="18"/>
        <v>2</v>
      </c>
      <c r="K104" s="61">
        <f t="shared" si="20"/>
        <v>1</v>
      </c>
      <c r="L104" s="30"/>
      <c r="M104" s="7">
        <f t="shared" si="19"/>
        <v>-0.53</v>
      </c>
      <c r="N104" s="26">
        <f t="shared" si="17"/>
        <v>0</v>
      </c>
      <c r="O104" s="10">
        <f t="shared" si="21"/>
        <v>-0.26500000000000001</v>
      </c>
      <c r="P104" s="52"/>
      <c r="Q104" s="52"/>
      <c r="R104" s="25"/>
      <c r="S104" s="53"/>
    </row>
    <row r="105" spans="2:19">
      <c r="B105" s="42">
        <v>102</v>
      </c>
      <c r="C105" s="45"/>
      <c r="D105" s="25"/>
      <c r="E105" s="25"/>
      <c r="F105" s="25"/>
      <c r="G105" s="25">
        <v>200</v>
      </c>
      <c r="H105" s="36">
        <v>1.25</v>
      </c>
      <c r="I105" s="131">
        <v>2</v>
      </c>
      <c r="J105" s="129">
        <f t="shared" si="18"/>
        <v>2</v>
      </c>
      <c r="K105" s="61">
        <f t="shared" si="20"/>
        <v>1</v>
      </c>
      <c r="L105" s="30"/>
      <c r="M105" s="7">
        <f t="shared" si="19"/>
        <v>-0.53</v>
      </c>
      <c r="N105" s="26">
        <f t="shared" si="17"/>
        <v>0</v>
      </c>
      <c r="O105" s="10">
        <f t="shared" si="21"/>
        <v>-0.26500000000000001</v>
      </c>
      <c r="P105" s="52"/>
      <c r="Q105" s="52"/>
      <c r="R105" s="25"/>
      <c r="S105" s="53"/>
    </row>
    <row r="106" spans="2:19">
      <c r="B106" s="42">
        <v>103</v>
      </c>
      <c r="C106" s="45"/>
      <c r="D106" s="25"/>
      <c r="E106" s="25"/>
      <c r="F106" s="25"/>
      <c r="G106" s="25">
        <v>200</v>
      </c>
      <c r="H106" s="36">
        <v>1.25</v>
      </c>
      <c r="I106" s="131">
        <v>2</v>
      </c>
      <c r="J106" s="129">
        <f t="shared" si="18"/>
        <v>2</v>
      </c>
      <c r="K106" s="61">
        <f t="shared" si="20"/>
        <v>1</v>
      </c>
      <c r="L106" s="30"/>
      <c r="M106" s="7">
        <f t="shared" si="19"/>
        <v>-0.53</v>
      </c>
      <c r="N106" s="26">
        <f t="shared" si="17"/>
        <v>0</v>
      </c>
      <c r="O106" s="10">
        <f t="shared" si="21"/>
        <v>-0.26500000000000001</v>
      </c>
      <c r="P106" s="52"/>
      <c r="Q106" s="52"/>
      <c r="R106" s="25"/>
      <c r="S106" s="53"/>
    </row>
    <row r="107" spans="2:19">
      <c r="B107" s="42">
        <v>104</v>
      </c>
      <c r="C107" s="45"/>
      <c r="D107" s="25"/>
      <c r="E107" s="25"/>
      <c r="F107" s="25"/>
      <c r="G107" s="25">
        <v>200</v>
      </c>
      <c r="H107" s="36">
        <v>1.25</v>
      </c>
      <c r="I107" s="131">
        <v>2</v>
      </c>
      <c r="J107" s="129">
        <f t="shared" si="18"/>
        <v>2</v>
      </c>
      <c r="K107" s="61">
        <f t="shared" si="20"/>
        <v>1</v>
      </c>
      <c r="L107" s="30"/>
      <c r="M107" s="7">
        <f t="shared" si="19"/>
        <v>-0.53</v>
      </c>
      <c r="N107" s="26">
        <f t="shared" si="17"/>
        <v>0</v>
      </c>
      <c r="O107" s="10">
        <f t="shared" si="21"/>
        <v>-0.26500000000000001</v>
      </c>
      <c r="P107" s="52"/>
      <c r="Q107" s="52"/>
      <c r="R107" s="25"/>
      <c r="S107" s="53"/>
    </row>
    <row r="108" spans="2:19">
      <c r="B108" s="42">
        <v>105</v>
      </c>
      <c r="C108" s="45"/>
      <c r="D108" s="25"/>
      <c r="E108" s="25"/>
      <c r="F108" s="25"/>
      <c r="G108" s="25">
        <v>200</v>
      </c>
      <c r="H108" s="36">
        <v>1.25</v>
      </c>
      <c r="I108" s="131">
        <v>2</v>
      </c>
      <c r="J108" s="129">
        <f t="shared" si="18"/>
        <v>2</v>
      </c>
      <c r="K108" s="61">
        <f t="shared" si="20"/>
        <v>1</v>
      </c>
      <c r="L108" s="30"/>
      <c r="M108" s="7">
        <f t="shared" si="19"/>
        <v>-0.53</v>
      </c>
      <c r="N108" s="26">
        <f t="shared" si="17"/>
        <v>0</v>
      </c>
      <c r="O108" s="10">
        <f t="shared" si="21"/>
        <v>-0.26500000000000001</v>
      </c>
      <c r="P108" s="52"/>
      <c r="Q108" s="52"/>
      <c r="R108" s="25"/>
      <c r="S108" s="53"/>
    </row>
    <row r="109" spans="2:19">
      <c r="B109" s="42">
        <v>106</v>
      </c>
      <c r="C109" s="45"/>
      <c r="D109" s="25"/>
      <c r="E109" s="25"/>
      <c r="F109" s="25"/>
      <c r="G109" s="25">
        <v>200</v>
      </c>
      <c r="H109" s="36">
        <v>1.25</v>
      </c>
      <c r="I109" s="131">
        <v>2</v>
      </c>
      <c r="J109" s="129">
        <f t="shared" si="18"/>
        <v>2</v>
      </c>
      <c r="K109" s="61">
        <f t="shared" si="20"/>
        <v>1</v>
      </c>
      <c r="L109" s="30"/>
      <c r="M109" s="7">
        <f t="shared" si="19"/>
        <v>-0.53</v>
      </c>
      <c r="N109" s="26">
        <f t="shared" si="17"/>
        <v>0</v>
      </c>
      <c r="O109" s="10">
        <f t="shared" si="21"/>
        <v>-0.26500000000000001</v>
      </c>
      <c r="P109" s="52"/>
      <c r="Q109" s="52"/>
      <c r="R109" s="25"/>
      <c r="S109" s="53"/>
    </row>
    <row r="110" spans="2:19">
      <c r="B110" s="42">
        <v>107</v>
      </c>
      <c r="C110" s="45"/>
      <c r="D110" s="25"/>
      <c r="E110" s="25"/>
      <c r="F110" s="25"/>
      <c r="G110" s="25">
        <v>200</v>
      </c>
      <c r="H110" s="36">
        <v>1.25</v>
      </c>
      <c r="I110" s="131">
        <v>2</v>
      </c>
      <c r="J110" s="129">
        <f t="shared" si="18"/>
        <v>2</v>
      </c>
      <c r="K110" s="61">
        <f t="shared" si="20"/>
        <v>1</v>
      </c>
      <c r="L110" s="30"/>
      <c r="M110" s="7">
        <f t="shared" si="19"/>
        <v>-0.53</v>
      </c>
      <c r="N110" s="26">
        <f t="shared" si="17"/>
        <v>0</v>
      </c>
      <c r="O110" s="10">
        <f t="shared" si="21"/>
        <v>-0.26500000000000001</v>
      </c>
      <c r="P110" s="52"/>
      <c r="Q110" s="52"/>
      <c r="R110" s="25"/>
      <c r="S110" s="53"/>
    </row>
    <row r="111" spans="2:19">
      <c r="B111" s="42">
        <v>108</v>
      </c>
      <c r="C111" s="45"/>
      <c r="D111" s="25"/>
      <c r="E111" s="25"/>
      <c r="F111" s="25"/>
      <c r="G111" s="25">
        <v>200</v>
      </c>
      <c r="H111" s="36">
        <v>1.25</v>
      </c>
      <c r="I111" s="131">
        <v>2</v>
      </c>
      <c r="J111" s="129">
        <f t="shared" si="18"/>
        <v>2</v>
      </c>
      <c r="K111" s="61">
        <f t="shared" si="20"/>
        <v>1</v>
      </c>
      <c r="L111" s="30"/>
      <c r="M111" s="7">
        <f t="shared" si="19"/>
        <v>-0.53</v>
      </c>
      <c r="N111" s="26">
        <f t="shared" si="17"/>
        <v>0</v>
      </c>
      <c r="O111" s="10">
        <f t="shared" si="21"/>
        <v>-0.26500000000000001</v>
      </c>
      <c r="P111" s="52"/>
      <c r="Q111" s="52"/>
      <c r="R111" s="25"/>
      <c r="S111" s="53"/>
    </row>
    <row r="112" spans="2:19">
      <c r="B112" s="42">
        <v>109</v>
      </c>
      <c r="C112" s="45"/>
      <c r="D112" s="25"/>
      <c r="E112" s="25"/>
      <c r="F112" s="25"/>
      <c r="G112" s="25">
        <v>200</v>
      </c>
      <c r="H112" s="36">
        <v>1.25</v>
      </c>
      <c r="I112" s="131">
        <v>2</v>
      </c>
      <c r="J112" s="129">
        <f t="shared" si="18"/>
        <v>2</v>
      </c>
      <c r="K112" s="61">
        <f t="shared" si="20"/>
        <v>1</v>
      </c>
      <c r="L112" s="30"/>
      <c r="M112" s="7">
        <f t="shared" si="19"/>
        <v>-0.53</v>
      </c>
      <c r="N112" s="26">
        <f t="shared" si="17"/>
        <v>0</v>
      </c>
      <c r="O112" s="10">
        <f t="shared" si="21"/>
        <v>-0.26500000000000001</v>
      </c>
      <c r="P112" s="52"/>
      <c r="Q112" s="52"/>
      <c r="R112" s="25"/>
      <c r="S112" s="53"/>
    </row>
    <row r="113" spans="2:19">
      <c r="B113" s="42">
        <v>110</v>
      </c>
      <c r="C113" s="45"/>
      <c r="D113" s="25"/>
      <c r="E113" s="25"/>
      <c r="F113" s="25"/>
      <c r="G113" s="25">
        <v>200</v>
      </c>
      <c r="H113" s="36">
        <v>1.25</v>
      </c>
      <c r="I113" s="131">
        <v>2</v>
      </c>
      <c r="J113" s="129">
        <f t="shared" si="18"/>
        <v>2</v>
      </c>
      <c r="K113" s="61">
        <f t="shared" si="20"/>
        <v>1</v>
      </c>
      <c r="L113" s="30"/>
      <c r="M113" s="7">
        <f t="shared" si="19"/>
        <v>-0.53</v>
      </c>
      <c r="N113" s="26">
        <f t="shared" si="17"/>
        <v>0</v>
      </c>
      <c r="O113" s="10">
        <f t="shared" si="21"/>
        <v>-0.26500000000000001</v>
      </c>
      <c r="P113" s="52"/>
      <c r="Q113" s="52"/>
      <c r="R113" s="25"/>
      <c r="S113" s="53"/>
    </row>
    <row r="114" spans="2:19">
      <c r="B114" s="42">
        <v>111</v>
      </c>
      <c r="C114" s="45"/>
      <c r="D114" s="25"/>
      <c r="E114" s="25"/>
      <c r="F114" s="25"/>
      <c r="G114" s="25">
        <v>200</v>
      </c>
      <c r="H114" s="36">
        <v>1.25</v>
      </c>
      <c r="I114" s="131">
        <v>2</v>
      </c>
      <c r="J114" s="129">
        <f t="shared" si="18"/>
        <v>2</v>
      </c>
      <c r="K114" s="61">
        <f t="shared" si="20"/>
        <v>1</v>
      </c>
      <c r="L114" s="30"/>
      <c r="M114" s="7">
        <f t="shared" si="19"/>
        <v>-0.53</v>
      </c>
      <c r="N114" s="26">
        <f t="shared" si="17"/>
        <v>0</v>
      </c>
      <c r="O114" s="10">
        <f t="shared" si="21"/>
        <v>-0.26500000000000001</v>
      </c>
      <c r="P114" s="52"/>
      <c r="Q114" s="52"/>
      <c r="R114" s="25"/>
      <c r="S114" s="53"/>
    </row>
    <row r="115" spans="2:19">
      <c r="B115" s="42">
        <v>112</v>
      </c>
      <c r="C115" s="45"/>
      <c r="D115" s="25"/>
      <c r="E115" s="25"/>
      <c r="F115" s="25"/>
      <c r="G115" s="25">
        <v>200</v>
      </c>
      <c r="H115" s="36">
        <v>1.25</v>
      </c>
      <c r="I115" s="131">
        <v>2</v>
      </c>
      <c r="J115" s="129">
        <f t="shared" si="18"/>
        <v>2</v>
      </c>
      <c r="K115" s="61">
        <f t="shared" si="20"/>
        <v>1</v>
      </c>
      <c r="L115" s="30"/>
      <c r="M115" s="7">
        <f t="shared" si="19"/>
        <v>-0.53</v>
      </c>
      <c r="N115" s="26">
        <f t="shared" si="17"/>
        <v>0</v>
      </c>
      <c r="O115" s="10">
        <f t="shared" si="21"/>
        <v>-0.26500000000000001</v>
      </c>
      <c r="P115" s="52"/>
      <c r="Q115" s="52"/>
      <c r="R115" s="25"/>
      <c r="S115" s="53"/>
    </row>
    <row r="116" spans="2:19">
      <c r="B116" s="42">
        <v>113</v>
      </c>
      <c r="C116" s="45"/>
      <c r="D116" s="25"/>
      <c r="E116" s="25"/>
      <c r="F116" s="25"/>
      <c r="G116" s="25">
        <v>200</v>
      </c>
      <c r="H116" s="36">
        <v>1.25</v>
      </c>
      <c r="I116" s="131">
        <v>2</v>
      </c>
      <c r="J116" s="129">
        <f t="shared" si="18"/>
        <v>2</v>
      </c>
      <c r="K116" s="61">
        <f t="shared" si="20"/>
        <v>1</v>
      </c>
      <c r="L116" s="30"/>
      <c r="M116" s="7">
        <f t="shared" si="19"/>
        <v>-0.53</v>
      </c>
      <c r="N116" s="26">
        <f t="shared" si="17"/>
        <v>0</v>
      </c>
      <c r="O116" s="10">
        <f t="shared" si="21"/>
        <v>-0.26500000000000001</v>
      </c>
      <c r="P116" s="52"/>
      <c r="Q116" s="52"/>
      <c r="R116" s="25"/>
      <c r="S116" s="53"/>
    </row>
    <row r="117" spans="2:19">
      <c r="B117" s="42">
        <v>114</v>
      </c>
      <c r="C117" s="45"/>
      <c r="D117" s="25"/>
      <c r="E117" s="25"/>
      <c r="F117" s="25"/>
      <c r="G117" s="25">
        <v>200</v>
      </c>
      <c r="H117" s="36">
        <v>1.25</v>
      </c>
      <c r="I117" s="131">
        <v>2</v>
      </c>
      <c r="J117" s="129">
        <f t="shared" si="18"/>
        <v>2</v>
      </c>
      <c r="K117" s="61">
        <f t="shared" si="20"/>
        <v>1</v>
      </c>
      <c r="L117" s="30"/>
      <c r="M117" s="7">
        <f t="shared" si="19"/>
        <v>-0.53</v>
      </c>
      <c r="N117" s="26">
        <f t="shared" si="17"/>
        <v>0</v>
      </c>
      <c r="O117" s="10">
        <f t="shared" si="21"/>
        <v>-0.26500000000000001</v>
      </c>
      <c r="P117" s="52"/>
      <c r="Q117" s="52"/>
      <c r="R117" s="25"/>
      <c r="S117" s="53"/>
    </row>
    <row r="118" spans="2:19">
      <c r="B118" s="42">
        <v>115</v>
      </c>
      <c r="C118" s="45"/>
      <c r="D118" s="25"/>
      <c r="E118" s="25"/>
      <c r="F118" s="25"/>
      <c r="G118" s="25">
        <v>200</v>
      </c>
      <c r="H118" s="36">
        <v>1.25</v>
      </c>
      <c r="I118" s="131">
        <v>2</v>
      </c>
      <c r="J118" s="129">
        <f t="shared" si="18"/>
        <v>2</v>
      </c>
      <c r="K118" s="61">
        <f t="shared" si="20"/>
        <v>1</v>
      </c>
      <c r="L118" s="30"/>
      <c r="M118" s="7">
        <f t="shared" si="19"/>
        <v>-0.53</v>
      </c>
      <c r="N118" s="26">
        <f t="shared" si="17"/>
        <v>0</v>
      </c>
      <c r="O118" s="10">
        <f t="shared" si="21"/>
        <v>-0.26500000000000001</v>
      </c>
      <c r="P118" s="52"/>
      <c r="Q118" s="52"/>
      <c r="R118" s="25"/>
      <c r="S118" s="53"/>
    </row>
    <row r="119" spans="2:19">
      <c r="B119" s="42">
        <v>116</v>
      </c>
      <c r="C119" s="45"/>
      <c r="D119" s="25"/>
      <c r="E119" s="25"/>
      <c r="F119" s="25"/>
      <c r="G119" s="25">
        <v>200</v>
      </c>
      <c r="H119" s="36">
        <v>1.25</v>
      </c>
      <c r="I119" s="131">
        <v>2</v>
      </c>
      <c r="J119" s="129">
        <f t="shared" si="18"/>
        <v>2</v>
      </c>
      <c r="K119" s="61">
        <f t="shared" si="20"/>
        <v>1</v>
      </c>
      <c r="L119" s="30"/>
      <c r="M119" s="7">
        <f t="shared" si="19"/>
        <v>-0.53</v>
      </c>
      <c r="N119" s="26">
        <f t="shared" si="17"/>
        <v>0</v>
      </c>
      <c r="O119" s="10">
        <f t="shared" si="21"/>
        <v>-0.26500000000000001</v>
      </c>
      <c r="P119" s="52"/>
      <c r="Q119" s="52"/>
      <c r="R119" s="25"/>
      <c r="S119" s="53"/>
    </row>
    <row r="120" spans="2:19">
      <c r="B120" s="42">
        <v>117</v>
      </c>
      <c r="C120" s="45"/>
      <c r="D120" s="25"/>
      <c r="E120" s="25"/>
      <c r="F120" s="25"/>
      <c r="G120" s="25">
        <v>200</v>
      </c>
      <c r="H120" s="36">
        <v>1.25</v>
      </c>
      <c r="I120" s="131">
        <v>2</v>
      </c>
      <c r="J120" s="129">
        <f t="shared" si="18"/>
        <v>2</v>
      </c>
      <c r="K120" s="61">
        <f t="shared" si="20"/>
        <v>1</v>
      </c>
      <c r="L120" s="30"/>
      <c r="M120" s="7">
        <f t="shared" si="19"/>
        <v>-0.53</v>
      </c>
      <c r="N120" s="26">
        <f t="shared" si="17"/>
        <v>0</v>
      </c>
      <c r="O120" s="10">
        <f t="shared" si="21"/>
        <v>-0.26500000000000001</v>
      </c>
      <c r="P120" s="52"/>
      <c r="Q120" s="52"/>
      <c r="R120" s="25"/>
      <c r="S120" s="53"/>
    </row>
    <row r="121" spans="2:19">
      <c r="B121" s="42">
        <v>118</v>
      </c>
      <c r="C121" s="45"/>
      <c r="D121" s="25"/>
      <c r="E121" s="25"/>
      <c r="F121" s="25"/>
      <c r="G121" s="25">
        <v>200</v>
      </c>
      <c r="H121" s="36">
        <v>1.25</v>
      </c>
      <c r="I121" s="131">
        <v>2</v>
      </c>
      <c r="J121" s="129">
        <f t="shared" si="18"/>
        <v>2</v>
      </c>
      <c r="K121" s="61">
        <f t="shared" si="20"/>
        <v>1</v>
      </c>
      <c r="L121" s="30"/>
      <c r="M121" s="7">
        <f t="shared" si="19"/>
        <v>-0.53</v>
      </c>
      <c r="N121" s="26">
        <f t="shared" si="17"/>
        <v>0</v>
      </c>
      <c r="O121" s="10">
        <f t="shared" si="21"/>
        <v>-0.26500000000000001</v>
      </c>
      <c r="P121" s="52"/>
      <c r="Q121" s="52"/>
      <c r="R121" s="25"/>
      <c r="S121" s="53"/>
    </row>
    <row r="122" spans="2:19">
      <c r="B122" s="42">
        <v>119</v>
      </c>
      <c r="C122" s="45"/>
      <c r="D122" s="25"/>
      <c r="E122" s="25"/>
      <c r="F122" s="25"/>
      <c r="G122" s="25">
        <v>200</v>
      </c>
      <c r="H122" s="36">
        <v>1.25</v>
      </c>
      <c r="I122" s="131">
        <v>2</v>
      </c>
      <c r="J122" s="129">
        <f t="shared" si="18"/>
        <v>2</v>
      </c>
      <c r="K122" s="61">
        <f t="shared" si="20"/>
        <v>1</v>
      </c>
      <c r="L122" s="30"/>
      <c r="M122" s="7">
        <f t="shared" si="19"/>
        <v>-0.53</v>
      </c>
      <c r="N122" s="26">
        <f t="shared" si="17"/>
        <v>0</v>
      </c>
      <c r="O122" s="10">
        <f t="shared" si="21"/>
        <v>-0.26500000000000001</v>
      </c>
      <c r="P122" s="52"/>
      <c r="Q122" s="52"/>
      <c r="R122" s="25"/>
      <c r="S122" s="53"/>
    </row>
    <row r="123" spans="2:19">
      <c r="B123" s="42">
        <v>120</v>
      </c>
      <c r="C123" s="45"/>
      <c r="D123" s="25"/>
      <c r="E123" s="25"/>
      <c r="F123" s="25"/>
      <c r="G123" s="25">
        <v>200</v>
      </c>
      <c r="H123" s="36">
        <v>1.25</v>
      </c>
      <c r="I123" s="131">
        <v>2</v>
      </c>
      <c r="J123" s="129">
        <f t="shared" si="18"/>
        <v>2</v>
      </c>
      <c r="K123" s="61">
        <f t="shared" si="20"/>
        <v>1</v>
      </c>
      <c r="L123" s="30"/>
      <c r="M123" s="7">
        <f t="shared" si="19"/>
        <v>-0.53</v>
      </c>
      <c r="N123" s="26">
        <f t="shared" si="17"/>
        <v>0</v>
      </c>
      <c r="O123" s="10">
        <f t="shared" si="21"/>
        <v>-0.26500000000000001</v>
      </c>
      <c r="P123" s="52"/>
      <c r="Q123" s="52"/>
      <c r="R123" s="25"/>
      <c r="S123" s="53"/>
    </row>
    <row r="124" spans="2:19">
      <c r="B124" s="42">
        <v>121</v>
      </c>
      <c r="C124" s="45"/>
      <c r="D124" s="25"/>
      <c r="E124" s="25"/>
      <c r="F124" s="25"/>
      <c r="G124" s="25">
        <v>200</v>
      </c>
      <c r="H124" s="36">
        <v>1.25</v>
      </c>
      <c r="I124" s="131">
        <v>2</v>
      </c>
      <c r="J124" s="129">
        <f t="shared" si="18"/>
        <v>2</v>
      </c>
      <c r="K124" s="61">
        <f t="shared" si="20"/>
        <v>1</v>
      </c>
      <c r="L124" s="30"/>
      <c r="M124" s="7">
        <f t="shared" si="19"/>
        <v>-0.53</v>
      </c>
      <c r="N124" s="26">
        <f t="shared" si="17"/>
        <v>0</v>
      </c>
      <c r="O124" s="10">
        <f t="shared" si="21"/>
        <v>-0.26500000000000001</v>
      </c>
      <c r="P124" s="52"/>
      <c r="Q124" s="52"/>
      <c r="R124" s="25"/>
      <c r="S124" s="53"/>
    </row>
    <row r="125" spans="2:19">
      <c r="B125" s="42">
        <v>122</v>
      </c>
      <c r="C125" s="45"/>
      <c r="D125" s="25"/>
      <c r="E125" s="25"/>
      <c r="F125" s="25"/>
      <c r="G125" s="25">
        <v>200</v>
      </c>
      <c r="H125" s="36">
        <v>1.25</v>
      </c>
      <c r="I125" s="131">
        <v>2</v>
      </c>
      <c r="J125" s="129">
        <f t="shared" si="18"/>
        <v>2</v>
      </c>
      <c r="K125" s="61">
        <f t="shared" si="20"/>
        <v>1</v>
      </c>
      <c r="L125" s="30"/>
      <c r="M125" s="7">
        <f t="shared" si="19"/>
        <v>-0.53</v>
      </c>
      <c r="N125" s="26">
        <f t="shared" si="17"/>
        <v>0</v>
      </c>
      <c r="O125" s="10">
        <f t="shared" si="21"/>
        <v>-0.26500000000000001</v>
      </c>
      <c r="P125" s="52"/>
      <c r="Q125" s="52"/>
      <c r="R125" s="25"/>
      <c r="S125" s="53"/>
    </row>
    <row r="126" spans="2:19">
      <c r="B126" s="42">
        <v>123</v>
      </c>
      <c r="C126" s="45"/>
      <c r="D126" s="25"/>
      <c r="E126" s="25"/>
      <c r="F126" s="25"/>
      <c r="G126" s="25">
        <v>200</v>
      </c>
      <c r="H126" s="36">
        <v>1.25</v>
      </c>
      <c r="I126" s="131">
        <v>2</v>
      </c>
      <c r="J126" s="129">
        <f t="shared" si="18"/>
        <v>2</v>
      </c>
      <c r="K126" s="61">
        <f t="shared" si="20"/>
        <v>1</v>
      </c>
      <c r="L126" s="30"/>
      <c r="M126" s="7">
        <f t="shared" si="19"/>
        <v>-0.53</v>
      </c>
      <c r="N126" s="26">
        <f t="shared" si="17"/>
        <v>0</v>
      </c>
      <c r="O126" s="10">
        <f t="shared" si="21"/>
        <v>-0.26500000000000001</v>
      </c>
      <c r="P126" s="52"/>
      <c r="Q126" s="52"/>
      <c r="R126" s="25"/>
      <c r="S126" s="53"/>
    </row>
    <row r="127" spans="2:19">
      <c r="B127" s="42">
        <v>124</v>
      </c>
      <c r="C127" s="45"/>
      <c r="D127" s="25"/>
      <c r="E127" s="25"/>
      <c r="F127" s="25"/>
      <c r="G127" s="25">
        <v>200</v>
      </c>
      <c r="H127" s="36">
        <v>1.25</v>
      </c>
      <c r="I127" s="131">
        <v>2</v>
      </c>
      <c r="J127" s="129">
        <f t="shared" si="18"/>
        <v>2</v>
      </c>
      <c r="K127" s="61">
        <f t="shared" si="20"/>
        <v>1</v>
      </c>
      <c r="L127" s="30"/>
      <c r="M127" s="7">
        <f t="shared" si="19"/>
        <v>-0.53</v>
      </c>
      <c r="N127" s="26">
        <f t="shared" si="17"/>
        <v>0</v>
      </c>
      <c r="O127" s="10">
        <f t="shared" si="21"/>
        <v>-0.26500000000000001</v>
      </c>
      <c r="P127" s="52"/>
      <c r="Q127" s="52"/>
      <c r="R127" s="25"/>
      <c r="S127" s="53"/>
    </row>
    <row r="128" spans="2:19">
      <c r="B128" s="42">
        <v>125</v>
      </c>
      <c r="C128" s="45"/>
      <c r="D128" s="25"/>
      <c r="E128" s="25"/>
      <c r="F128" s="25"/>
      <c r="G128" s="25">
        <v>200</v>
      </c>
      <c r="H128" s="36">
        <v>1.25</v>
      </c>
      <c r="I128" s="131">
        <v>2</v>
      </c>
      <c r="J128" s="129">
        <f t="shared" si="18"/>
        <v>2</v>
      </c>
      <c r="K128" s="61">
        <f t="shared" si="20"/>
        <v>1</v>
      </c>
      <c r="L128" s="30"/>
      <c r="M128" s="7">
        <f t="shared" si="19"/>
        <v>-0.53</v>
      </c>
      <c r="N128" s="26">
        <f t="shared" si="17"/>
        <v>0</v>
      </c>
      <c r="O128" s="10">
        <f t="shared" si="21"/>
        <v>-0.26500000000000001</v>
      </c>
      <c r="P128" s="52"/>
      <c r="Q128" s="52"/>
      <c r="R128" s="25"/>
      <c r="S128" s="53"/>
    </row>
    <row r="129" spans="2:19">
      <c r="B129" s="42">
        <v>126</v>
      </c>
      <c r="C129" s="45"/>
      <c r="D129" s="25"/>
      <c r="E129" s="25"/>
      <c r="F129" s="25"/>
      <c r="G129" s="25">
        <v>200</v>
      </c>
      <c r="H129" s="36">
        <v>1.25</v>
      </c>
      <c r="I129" s="131">
        <v>2</v>
      </c>
      <c r="J129" s="129">
        <f t="shared" si="18"/>
        <v>2</v>
      </c>
      <c r="K129" s="61">
        <f t="shared" si="20"/>
        <v>1</v>
      </c>
      <c r="L129" s="30"/>
      <c r="M129" s="7">
        <f t="shared" si="19"/>
        <v>-0.53</v>
      </c>
      <c r="N129" s="26">
        <f t="shared" si="17"/>
        <v>0</v>
      </c>
      <c r="O129" s="10">
        <f t="shared" si="21"/>
        <v>-0.26500000000000001</v>
      </c>
      <c r="P129" s="52"/>
      <c r="Q129" s="52"/>
      <c r="R129" s="25"/>
      <c r="S129" s="53"/>
    </row>
    <row r="130" spans="2:19">
      <c r="B130" s="42">
        <v>127</v>
      </c>
      <c r="C130" s="45"/>
      <c r="D130" s="25"/>
      <c r="E130" s="25"/>
      <c r="F130" s="25"/>
      <c r="G130" s="25">
        <v>200</v>
      </c>
      <c r="H130" s="36">
        <v>1.25</v>
      </c>
      <c r="I130" s="131">
        <v>2</v>
      </c>
      <c r="J130" s="129">
        <f t="shared" si="18"/>
        <v>2</v>
      </c>
      <c r="K130" s="61">
        <f t="shared" si="20"/>
        <v>1</v>
      </c>
      <c r="L130" s="30"/>
      <c r="M130" s="7">
        <f t="shared" si="19"/>
        <v>-0.53</v>
      </c>
      <c r="N130" s="26">
        <f t="shared" si="17"/>
        <v>0</v>
      </c>
      <c r="O130" s="10">
        <f t="shared" si="21"/>
        <v>-0.26500000000000001</v>
      </c>
      <c r="P130" s="52"/>
      <c r="Q130" s="52"/>
      <c r="R130" s="25"/>
      <c r="S130" s="53"/>
    </row>
    <row r="131" spans="2:19">
      <c r="B131" s="42">
        <v>128</v>
      </c>
      <c r="C131" s="45"/>
      <c r="D131" s="25"/>
      <c r="E131" s="25"/>
      <c r="F131" s="25"/>
      <c r="G131" s="25">
        <v>200</v>
      </c>
      <c r="H131" s="36">
        <v>1.25</v>
      </c>
      <c r="I131" s="131">
        <v>2</v>
      </c>
      <c r="J131" s="129">
        <f t="shared" si="18"/>
        <v>2</v>
      </c>
      <c r="K131" s="61">
        <f t="shared" si="20"/>
        <v>1</v>
      </c>
      <c r="L131" s="30"/>
      <c r="M131" s="7">
        <f t="shared" si="19"/>
        <v>-0.53</v>
      </c>
      <c r="N131" s="26">
        <f t="shared" si="17"/>
        <v>0</v>
      </c>
      <c r="O131" s="10">
        <f t="shared" si="21"/>
        <v>-0.26500000000000001</v>
      </c>
      <c r="P131" s="52"/>
      <c r="Q131" s="52"/>
      <c r="R131" s="25"/>
      <c r="S131" s="53"/>
    </row>
    <row r="132" spans="2:19">
      <c r="B132" s="42">
        <v>129</v>
      </c>
      <c r="C132" s="45"/>
      <c r="D132" s="25"/>
      <c r="E132" s="25"/>
      <c r="F132" s="25"/>
      <c r="G132" s="25">
        <v>200</v>
      </c>
      <c r="H132" s="36">
        <v>1.25</v>
      </c>
      <c r="I132" s="131">
        <v>2</v>
      </c>
      <c r="J132" s="129">
        <f t="shared" si="18"/>
        <v>2</v>
      </c>
      <c r="K132" s="61">
        <f t="shared" si="20"/>
        <v>1</v>
      </c>
      <c r="L132" s="30"/>
      <c r="M132" s="7">
        <f t="shared" si="19"/>
        <v>-0.53</v>
      </c>
      <c r="N132" s="26">
        <f t="shared" si="17"/>
        <v>0</v>
      </c>
      <c r="O132" s="10">
        <f t="shared" si="21"/>
        <v>-0.26500000000000001</v>
      </c>
      <c r="P132" s="52"/>
      <c r="Q132" s="52"/>
      <c r="R132" s="25"/>
      <c r="S132" s="53"/>
    </row>
    <row r="133" spans="2:19">
      <c r="B133" s="42">
        <v>130</v>
      </c>
      <c r="C133" s="45"/>
      <c r="D133" s="25"/>
      <c r="E133" s="25"/>
      <c r="F133" s="25"/>
      <c r="G133" s="25">
        <v>200</v>
      </c>
      <c r="H133" s="36">
        <v>1.25</v>
      </c>
      <c r="I133" s="131">
        <v>2</v>
      </c>
      <c r="J133" s="129">
        <f t="shared" ref="J133:J196" si="22">I133</f>
        <v>2</v>
      </c>
      <c r="K133" s="61">
        <f t="shared" si="20"/>
        <v>1</v>
      </c>
      <c r="L133" s="30"/>
      <c r="M133" s="7">
        <f t="shared" si="19"/>
        <v>-0.53</v>
      </c>
      <c r="N133" s="26">
        <f t="shared" si="17"/>
        <v>0</v>
      </c>
      <c r="O133" s="10">
        <f t="shared" si="21"/>
        <v>-0.26500000000000001</v>
      </c>
      <c r="P133" s="52"/>
      <c r="Q133" s="52"/>
      <c r="R133" s="25"/>
      <c r="S133" s="53"/>
    </row>
    <row r="134" spans="2:19">
      <c r="B134" s="42">
        <v>131</v>
      </c>
      <c r="C134" s="45"/>
      <c r="D134" s="25"/>
      <c r="E134" s="25"/>
      <c r="F134" s="25"/>
      <c r="G134" s="25">
        <v>200</v>
      </c>
      <c r="H134" s="36">
        <v>1.25</v>
      </c>
      <c r="I134" s="131">
        <v>2</v>
      </c>
      <c r="J134" s="129">
        <f t="shared" si="22"/>
        <v>2</v>
      </c>
      <c r="K134" s="61">
        <f t="shared" si="20"/>
        <v>1</v>
      </c>
      <c r="L134" s="30"/>
      <c r="M134" s="7">
        <f t="shared" ref="M134:M197" si="23">L134+M133</f>
        <v>-0.53</v>
      </c>
      <c r="N134" s="26">
        <f t="shared" si="17"/>
        <v>0</v>
      </c>
      <c r="O134" s="10">
        <f t="shared" si="21"/>
        <v>-0.26500000000000001</v>
      </c>
      <c r="P134" s="52"/>
      <c r="Q134" s="52"/>
      <c r="R134" s="25"/>
      <c r="S134" s="53"/>
    </row>
    <row r="135" spans="2:19">
      <c r="B135" s="42">
        <v>132</v>
      </c>
      <c r="C135" s="45"/>
      <c r="D135" s="25"/>
      <c r="E135" s="25"/>
      <c r="F135" s="25"/>
      <c r="G135" s="25">
        <v>200</v>
      </c>
      <c r="H135" s="36">
        <v>1.25</v>
      </c>
      <c r="I135" s="131">
        <v>2</v>
      </c>
      <c r="J135" s="129">
        <f t="shared" si="22"/>
        <v>2</v>
      </c>
      <c r="K135" s="61">
        <f t="shared" si="20"/>
        <v>1</v>
      </c>
      <c r="L135" s="30"/>
      <c r="M135" s="7">
        <f t="shared" si="23"/>
        <v>-0.53</v>
      </c>
      <c r="N135" s="26">
        <f t="shared" si="17"/>
        <v>0</v>
      </c>
      <c r="O135" s="10">
        <f t="shared" ref="O135:O198" si="24">N135+O134</f>
        <v>-0.26500000000000001</v>
      </c>
      <c r="P135" s="52"/>
      <c r="Q135" s="52"/>
      <c r="R135" s="25"/>
      <c r="S135" s="53"/>
    </row>
    <row r="136" spans="2:19">
      <c r="B136" s="42">
        <v>133</v>
      </c>
      <c r="C136" s="45"/>
      <c r="D136" s="25"/>
      <c r="E136" s="25"/>
      <c r="F136" s="25"/>
      <c r="G136" s="25">
        <v>200</v>
      </c>
      <c r="H136" s="36">
        <v>1.25</v>
      </c>
      <c r="I136" s="131">
        <v>2</v>
      </c>
      <c r="J136" s="129">
        <f t="shared" si="22"/>
        <v>2</v>
      </c>
      <c r="K136" s="61">
        <f t="shared" si="20"/>
        <v>1</v>
      </c>
      <c r="L136" s="30"/>
      <c r="M136" s="7">
        <f t="shared" si="23"/>
        <v>-0.53</v>
      </c>
      <c r="N136" s="26">
        <f t="shared" si="17"/>
        <v>0</v>
      </c>
      <c r="O136" s="10">
        <f t="shared" si="24"/>
        <v>-0.26500000000000001</v>
      </c>
      <c r="P136" s="52"/>
      <c r="Q136" s="52"/>
      <c r="R136" s="25"/>
      <c r="S136" s="53"/>
    </row>
    <row r="137" spans="2:19">
      <c r="B137" s="42">
        <v>134</v>
      </c>
      <c r="C137" s="45"/>
      <c r="D137" s="25"/>
      <c r="E137" s="25"/>
      <c r="F137" s="25"/>
      <c r="G137" s="25">
        <v>200</v>
      </c>
      <c r="H137" s="36">
        <v>1.25</v>
      </c>
      <c r="I137" s="131">
        <v>2</v>
      </c>
      <c r="J137" s="129">
        <f t="shared" si="22"/>
        <v>2</v>
      </c>
      <c r="K137" s="61">
        <f t="shared" si="20"/>
        <v>1</v>
      </c>
      <c r="L137" s="30"/>
      <c r="M137" s="7">
        <f t="shared" si="23"/>
        <v>-0.53</v>
      </c>
      <c r="N137" s="26">
        <f t="shared" si="17"/>
        <v>0</v>
      </c>
      <c r="O137" s="10">
        <f t="shared" si="24"/>
        <v>-0.26500000000000001</v>
      </c>
      <c r="P137" s="52"/>
      <c r="Q137" s="52"/>
      <c r="R137" s="25"/>
      <c r="S137" s="53"/>
    </row>
    <row r="138" spans="2:19">
      <c r="B138" s="42">
        <v>135</v>
      </c>
      <c r="C138" s="45"/>
      <c r="D138" s="25"/>
      <c r="E138" s="25"/>
      <c r="F138" s="25"/>
      <c r="G138" s="25">
        <v>200</v>
      </c>
      <c r="H138" s="36">
        <v>1.25</v>
      </c>
      <c r="I138" s="131">
        <v>2</v>
      </c>
      <c r="J138" s="129">
        <f t="shared" si="22"/>
        <v>2</v>
      </c>
      <c r="K138" s="61">
        <f t="shared" si="20"/>
        <v>1</v>
      </c>
      <c r="L138" s="30"/>
      <c r="M138" s="7">
        <f t="shared" si="23"/>
        <v>-0.53</v>
      </c>
      <c r="N138" s="26">
        <f t="shared" si="17"/>
        <v>0</v>
      </c>
      <c r="O138" s="10">
        <f t="shared" si="24"/>
        <v>-0.26500000000000001</v>
      </c>
      <c r="P138" s="52"/>
      <c r="Q138" s="52"/>
      <c r="R138" s="25"/>
      <c r="S138" s="53"/>
    </row>
    <row r="139" spans="2:19">
      <c r="B139" s="42">
        <v>136</v>
      </c>
      <c r="C139" s="45"/>
      <c r="D139" s="25"/>
      <c r="E139" s="25"/>
      <c r="F139" s="25"/>
      <c r="G139" s="25">
        <v>200</v>
      </c>
      <c r="H139" s="36">
        <v>1.25</v>
      </c>
      <c r="I139" s="131">
        <v>2</v>
      </c>
      <c r="J139" s="129">
        <f t="shared" si="22"/>
        <v>2</v>
      </c>
      <c r="K139" s="61">
        <f t="shared" si="20"/>
        <v>1</v>
      </c>
      <c r="L139" s="30"/>
      <c r="M139" s="7">
        <f t="shared" si="23"/>
        <v>-0.53</v>
      </c>
      <c r="N139" s="26">
        <f t="shared" si="17"/>
        <v>0</v>
      </c>
      <c r="O139" s="10">
        <f t="shared" si="24"/>
        <v>-0.26500000000000001</v>
      </c>
      <c r="P139" s="52"/>
      <c r="Q139" s="52"/>
      <c r="R139" s="25"/>
      <c r="S139" s="53"/>
    </row>
    <row r="140" spans="2:19">
      <c r="B140" s="42">
        <v>137</v>
      </c>
      <c r="C140" s="45"/>
      <c r="D140" s="25"/>
      <c r="E140" s="25"/>
      <c r="F140" s="25"/>
      <c r="G140" s="25">
        <v>200</v>
      </c>
      <c r="H140" s="36">
        <v>1.25</v>
      </c>
      <c r="I140" s="131">
        <v>2</v>
      </c>
      <c r="J140" s="129">
        <f t="shared" si="22"/>
        <v>2</v>
      </c>
      <c r="K140" s="61">
        <f t="shared" si="20"/>
        <v>1</v>
      </c>
      <c r="L140" s="30"/>
      <c r="M140" s="7">
        <f t="shared" si="23"/>
        <v>-0.53</v>
      </c>
      <c r="N140" s="26">
        <f t="shared" si="17"/>
        <v>0</v>
      </c>
      <c r="O140" s="10">
        <f t="shared" si="24"/>
        <v>-0.26500000000000001</v>
      </c>
      <c r="P140" s="52"/>
      <c r="Q140" s="52"/>
      <c r="R140" s="25"/>
      <c r="S140" s="53"/>
    </row>
    <row r="141" spans="2:19">
      <c r="B141" s="42">
        <v>138</v>
      </c>
      <c r="C141" s="45"/>
      <c r="D141" s="25"/>
      <c r="E141" s="25"/>
      <c r="F141" s="25"/>
      <c r="G141" s="25">
        <v>200</v>
      </c>
      <c r="H141" s="36">
        <v>1.25</v>
      </c>
      <c r="I141" s="131">
        <v>2</v>
      </c>
      <c r="J141" s="129">
        <f t="shared" si="22"/>
        <v>2</v>
      </c>
      <c r="K141" s="61">
        <f t="shared" si="20"/>
        <v>1</v>
      </c>
      <c r="L141" s="30"/>
      <c r="M141" s="7">
        <f t="shared" si="23"/>
        <v>-0.53</v>
      </c>
      <c r="N141" s="26">
        <f t="shared" si="17"/>
        <v>0</v>
      </c>
      <c r="O141" s="10">
        <f t="shared" si="24"/>
        <v>-0.26500000000000001</v>
      </c>
      <c r="P141" s="52"/>
      <c r="Q141" s="52"/>
      <c r="R141" s="25"/>
      <c r="S141" s="53"/>
    </row>
    <row r="142" spans="2:19">
      <c r="B142" s="42">
        <v>139</v>
      </c>
      <c r="C142" s="45"/>
      <c r="D142" s="25"/>
      <c r="E142" s="25"/>
      <c r="F142" s="25"/>
      <c r="G142" s="25">
        <v>200</v>
      </c>
      <c r="H142" s="36">
        <v>1.25</v>
      </c>
      <c r="I142" s="131">
        <v>2</v>
      </c>
      <c r="J142" s="129">
        <f t="shared" si="22"/>
        <v>2</v>
      </c>
      <c r="K142" s="61">
        <f t="shared" si="20"/>
        <v>1</v>
      </c>
      <c r="L142" s="30"/>
      <c r="M142" s="7">
        <f t="shared" si="23"/>
        <v>-0.53</v>
      </c>
      <c r="N142" s="26">
        <f t="shared" si="17"/>
        <v>0</v>
      </c>
      <c r="O142" s="10">
        <f t="shared" si="24"/>
        <v>-0.26500000000000001</v>
      </c>
      <c r="P142" s="52"/>
      <c r="Q142" s="52"/>
      <c r="R142" s="25"/>
      <c r="S142" s="53"/>
    </row>
    <row r="143" spans="2:19">
      <c r="B143" s="42">
        <v>140</v>
      </c>
      <c r="C143" s="45"/>
      <c r="D143" s="25"/>
      <c r="E143" s="25"/>
      <c r="F143" s="25"/>
      <c r="G143" s="25">
        <v>200</v>
      </c>
      <c r="H143" s="36">
        <v>1.25</v>
      </c>
      <c r="I143" s="131">
        <v>2</v>
      </c>
      <c r="J143" s="129">
        <f t="shared" si="22"/>
        <v>2</v>
      </c>
      <c r="K143" s="61">
        <f t="shared" si="20"/>
        <v>1</v>
      </c>
      <c r="L143" s="30"/>
      <c r="M143" s="7">
        <f t="shared" si="23"/>
        <v>-0.53</v>
      </c>
      <c r="N143" s="26">
        <f t="shared" si="17"/>
        <v>0</v>
      </c>
      <c r="O143" s="10">
        <f t="shared" si="24"/>
        <v>-0.26500000000000001</v>
      </c>
      <c r="P143" s="52"/>
      <c r="Q143" s="52"/>
      <c r="R143" s="25"/>
      <c r="S143" s="53"/>
    </row>
    <row r="144" spans="2:19">
      <c r="B144" s="42">
        <v>141</v>
      </c>
      <c r="C144" s="45"/>
      <c r="D144" s="25"/>
      <c r="E144" s="25"/>
      <c r="F144" s="25"/>
      <c r="G144" s="25">
        <v>200</v>
      </c>
      <c r="H144" s="36">
        <v>1.25</v>
      </c>
      <c r="I144" s="131">
        <v>2</v>
      </c>
      <c r="J144" s="129">
        <f t="shared" si="22"/>
        <v>2</v>
      </c>
      <c r="K144" s="61">
        <f t="shared" si="20"/>
        <v>1</v>
      </c>
      <c r="L144" s="30"/>
      <c r="M144" s="7">
        <f t="shared" si="23"/>
        <v>-0.53</v>
      </c>
      <c r="N144" s="26">
        <f t="shared" si="17"/>
        <v>0</v>
      </c>
      <c r="O144" s="10">
        <f t="shared" si="24"/>
        <v>-0.26500000000000001</v>
      </c>
      <c r="P144" s="52"/>
      <c r="Q144" s="52"/>
      <c r="R144" s="25"/>
      <c r="S144" s="53"/>
    </row>
    <row r="145" spans="2:19">
      <c r="B145" s="42">
        <v>142</v>
      </c>
      <c r="C145" s="45"/>
      <c r="D145" s="25"/>
      <c r="E145" s="25"/>
      <c r="F145" s="25"/>
      <c r="G145" s="25">
        <v>200</v>
      </c>
      <c r="H145" s="36">
        <v>1.25</v>
      </c>
      <c r="I145" s="131">
        <v>2</v>
      </c>
      <c r="J145" s="129">
        <f t="shared" si="22"/>
        <v>2</v>
      </c>
      <c r="K145" s="61">
        <f t="shared" si="20"/>
        <v>1</v>
      </c>
      <c r="L145" s="30"/>
      <c r="M145" s="7">
        <f t="shared" si="23"/>
        <v>-0.53</v>
      </c>
      <c r="N145" s="26">
        <f t="shared" si="17"/>
        <v>0</v>
      </c>
      <c r="O145" s="10">
        <f t="shared" si="24"/>
        <v>-0.26500000000000001</v>
      </c>
      <c r="P145" s="52"/>
      <c r="Q145" s="52"/>
      <c r="R145" s="25"/>
      <c r="S145" s="53"/>
    </row>
    <row r="146" spans="2:19">
      <c r="B146" s="42">
        <v>143</v>
      </c>
      <c r="C146" s="45"/>
      <c r="D146" s="25"/>
      <c r="E146" s="25"/>
      <c r="F146" s="25"/>
      <c r="G146" s="25">
        <v>200</v>
      </c>
      <c r="H146" s="36">
        <v>1.25</v>
      </c>
      <c r="I146" s="131">
        <v>2</v>
      </c>
      <c r="J146" s="129">
        <f t="shared" si="22"/>
        <v>2</v>
      </c>
      <c r="K146" s="61">
        <f t="shared" si="20"/>
        <v>1</v>
      </c>
      <c r="L146" s="30"/>
      <c r="M146" s="7">
        <f t="shared" si="23"/>
        <v>-0.53</v>
      </c>
      <c r="N146" s="26">
        <f t="shared" si="17"/>
        <v>0</v>
      </c>
      <c r="O146" s="10">
        <f t="shared" si="24"/>
        <v>-0.26500000000000001</v>
      </c>
      <c r="P146" s="52"/>
      <c r="Q146" s="52"/>
      <c r="R146" s="25"/>
      <c r="S146" s="53"/>
    </row>
    <row r="147" spans="2:19">
      <c r="B147" s="42">
        <v>144</v>
      </c>
      <c r="C147" s="45"/>
      <c r="D147" s="25"/>
      <c r="E147" s="25"/>
      <c r="F147" s="25"/>
      <c r="G147" s="25">
        <v>200</v>
      </c>
      <c r="H147" s="36">
        <v>1.25</v>
      </c>
      <c r="I147" s="131">
        <v>2</v>
      </c>
      <c r="J147" s="129">
        <f t="shared" si="22"/>
        <v>2</v>
      </c>
      <c r="K147" s="61">
        <f t="shared" si="20"/>
        <v>1</v>
      </c>
      <c r="L147" s="30"/>
      <c r="M147" s="7">
        <f t="shared" si="23"/>
        <v>-0.53</v>
      </c>
      <c r="N147" s="26">
        <f t="shared" si="17"/>
        <v>0</v>
      </c>
      <c r="O147" s="10">
        <f t="shared" si="24"/>
        <v>-0.26500000000000001</v>
      </c>
      <c r="P147" s="52"/>
      <c r="Q147" s="52"/>
      <c r="R147" s="25"/>
      <c r="S147" s="53"/>
    </row>
    <row r="148" spans="2:19">
      <c r="B148" s="42">
        <v>145</v>
      </c>
      <c r="C148" s="45"/>
      <c r="D148" s="25"/>
      <c r="E148" s="25"/>
      <c r="F148" s="25"/>
      <c r="G148" s="25">
        <v>200</v>
      </c>
      <c r="H148" s="36">
        <v>1.25</v>
      </c>
      <c r="I148" s="131">
        <v>2</v>
      </c>
      <c r="J148" s="129">
        <f t="shared" si="22"/>
        <v>2</v>
      </c>
      <c r="K148" s="61">
        <f t="shared" si="20"/>
        <v>1</v>
      </c>
      <c r="L148" s="30"/>
      <c r="M148" s="7">
        <f t="shared" si="23"/>
        <v>-0.53</v>
      </c>
      <c r="N148" s="26">
        <f t="shared" si="17"/>
        <v>0</v>
      </c>
      <c r="O148" s="10">
        <f t="shared" si="24"/>
        <v>-0.26500000000000001</v>
      </c>
      <c r="P148" s="52"/>
      <c r="Q148" s="52"/>
      <c r="R148" s="25"/>
      <c r="S148" s="53"/>
    </row>
    <row r="149" spans="2:19">
      <c r="B149" s="42">
        <v>146</v>
      </c>
      <c r="C149" s="45"/>
      <c r="D149" s="25"/>
      <c r="E149" s="25"/>
      <c r="F149" s="25"/>
      <c r="G149" s="25">
        <v>200</v>
      </c>
      <c r="H149" s="36">
        <v>1.25</v>
      </c>
      <c r="I149" s="131">
        <v>2</v>
      </c>
      <c r="J149" s="129">
        <f t="shared" si="22"/>
        <v>2</v>
      </c>
      <c r="K149" s="61">
        <f t="shared" si="20"/>
        <v>1</v>
      </c>
      <c r="L149" s="30"/>
      <c r="M149" s="7">
        <f t="shared" si="23"/>
        <v>-0.53</v>
      </c>
      <c r="N149" s="26">
        <f t="shared" si="17"/>
        <v>0</v>
      </c>
      <c r="O149" s="10">
        <f t="shared" si="24"/>
        <v>-0.26500000000000001</v>
      </c>
      <c r="P149" s="52"/>
      <c r="Q149" s="52"/>
      <c r="R149" s="25"/>
      <c r="S149" s="53"/>
    </row>
    <row r="150" spans="2:19">
      <c r="B150" s="42">
        <v>147</v>
      </c>
      <c r="C150" s="45"/>
      <c r="D150" s="25"/>
      <c r="E150" s="25"/>
      <c r="F150" s="25"/>
      <c r="G150" s="25">
        <v>200</v>
      </c>
      <c r="H150" s="36">
        <v>1.25</v>
      </c>
      <c r="I150" s="131">
        <v>2</v>
      </c>
      <c r="J150" s="129">
        <f t="shared" si="22"/>
        <v>2</v>
      </c>
      <c r="K150" s="61">
        <f t="shared" si="20"/>
        <v>1</v>
      </c>
      <c r="L150" s="30"/>
      <c r="M150" s="7">
        <f t="shared" si="23"/>
        <v>-0.53</v>
      </c>
      <c r="N150" s="26">
        <f t="shared" si="17"/>
        <v>0</v>
      </c>
      <c r="O150" s="10">
        <f t="shared" si="24"/>
        <v>-0.26500000000000001</v>
      </c>
      <c r="P150" s="52"/>
      <c r="Q150" s="52"/>
      <c r="R150" s="25"/>
      <c r="S150" s="53"/>
    </row>
    <row r="151" spans="2:19">
      <c r="B151" s="42">
        <v>148</v>
      </c>
      <c r="C151" s="45"/>
      <c r="D151" s="25"/>
      <c r="E151" s="25"/>
      <c r="F151" s="25"/>
      <c r="G151" s="25">
        <v>200</v>
      </c>
      <c r="H151" s="36">
        <v>1.25</v>
      </c>
      <c r="I151" s="131">
        <v>2</v>
      </c>
      <c r="J151" s="129">
        <f t="shared" si="22"/>
        <v>2</v>
      </c>
      <c r="K151" s="61">
        <f t="shared" si="20"/>
        <v>1</v>
      </c>
      <c r="L151" s="30"/>
      <c r="M151" s="7">
        <f t="shared" si="23"/>
        <v>-0.53</v>
      </c>
      <c r="N151" s="26">
        <f t="shared" si="17"/>
        <v>0</v>
      </c>
      <c r="O151" s="10">
        <f t="shared" si="24"/>
        <v>-0.26500000000000001</v>
      </c>
      <c r="P151" s="52"/>
      <c r="Q151" s="52"/>
      <c r="R151" s="25"/>
      <c r="S151" s="53"/>
    </row>
    <row r="152" spans="2:19">
      <c r="B152" s="42">
        <v>149</v>
      </c>
      <c r="C152" s="45"/>
      <c r="D152" s="25"/>
      <c r="E152" s="25"/>
      <c r="F152" s="25"/>
      <c r="G152" s="25">
        <v>200</v>
      </c>
      <c r="H152" s="36">
        <v>1.25</v>
      </c>
      <c r="I152" s="131">
        <v>2</v>
      </c>
      <c r="J152" s="129">
        <f t="shared" si="22"/>
        <v>2</v>
      </c>
      <c r="K152" s="61">
        <f t="shared" si="20"/>
        <v>1</v>
      </c>
      <c r="L152" s="30"/>
      <c r="M152" s="7">
        <f t="shared" si="23"/>
        <v>-0.53</v>
      </c>
      <c r="N152" s="26">
        <f t="shared" si="17"/>
        <v>0</v>
      </c>
      <c r="O152" s="10">
        <f t="shared" si="24"/>
        <v>-0.26500000000000001</v>
      </c>
      <c r="P152" s="52"/>
      <c r="Q152" s="52"/>
      <c r="R152" s="25"/>
      <c r="S152" s="53"/>
    </row>
    <row r="153" spans="2:19">
      <c r="B153" s="42">
        <v>150</v>
      </c>
      <c r="C153" s="45"/>
      <c r="D153" s="25"/>
      <c r="E153" s="25"/>
      <c r="F153" s="25"/>
      <c r="G153" s="25">
        <v>200</v>
      </c>
      <c r="H153" s="36">
        <v>1.25</v>
      </c>
      <c r="I153" s="131">
        <v>2</v>
      </c>
      <c r="J153" s="129">
        <f t="shared" si="22"/>
        <v>2</v>
      </c>
      <c r="K153" s="61">
        <f t="shared" si="20"/>
        <v>1</v>
      </c>
      <c r="L153" s="30"/>
      <c r="M153" s="7">
        <f t="shared" si="23"/>
        <v>-0.53</v>
      </c>
      <c r="N153" s="26">
        <f t="shared" si="17"/>
        <v>0</v>
      </c>
      <c r="O153" s="10">
        <f t="shared" si="24"/>
        <v>-0.26500000000000001</v>
      </c>
      <c r="P153" s="52"/>
      <c r="Q153" s="52"/>
      <c r="R153" s="25"/>
      <c r="S153" s="53"/>
    </row>
    <row r="154" spans="2:19">
      <c r="B154" s="42">
        <v>151</v>
      </c>
      <c r="C154" s="45"/>
      <c r="D154" s="25"/>
      <c r="E154" s="25"/>
      <c r="F154" s="25"/>
      <c r="G154" s="25">
        <v>200</v>
      </c>
      <c r="H154" s="36">
        <v>1.25</v>
      </c>
      <c r="I154" s="131">
        <v>2</v>
      </c>
      <c r="J154" s="129">
        <f t="shared" si="22"/>
        <v>2</v>
      </c>
      <c r="K154" s="61">
        <f t="shared" si="20"/>
        <v>1</v>
      </c>
      <c r="L154" s="30"/>
      <c r="M154" s="7">
        <f t="shared" si="23"/>
        <v>-0.53</v>
      </c>
      <c r="N154" s="26">
        <f t="shared" si="17"/>
        <v>0</v>
      </c>
      <c r="O154" s="10">
        <f t="shared" si="24"/>
        <v>-0.26500000000000001</v>
      </c>
      <c r="P154" s="52"/>
      <c r="Q154" s="52"/>
      <c r="R154" s="25"/>
      <c r="S154" s="53"/>
    </row>
    <row r="155" spans="2:19">
      <c r="B155" s="42">
        <v>152</v>
      </c>
      <c r="C155" s="45"/>
      <c r="D155" s="25"/>
      <c r="E155" s="25"/>
      <c r="F155" s="25"/>
      <c r="G155" s="25">
        <v>200</v>
      </c>
      <c r="H155" s="36">
        <v>1.25</v>
      </c>
      <c r="I155" s="131">
        <v>2</v>
      </c>
      <c r="J155" s="129">
        <f t="shared" si="22"/>
        <v>2</v>
      </c>
      <c r="K155" s="61">
        <f t="shared" si="20"/>
        <v>1</v>
      </c>
      <c r="L155" s="30"/>
      <c r="M155" s="7">
        <f t="shared" si="23"/>
        <v>-0.53</v>
      </c>
      <c r="N155" s="26">
        <f t="shared" si="17"/>
        <v>0</v>
      </c>
      <c r="O155" s="10">
        <f t="shared" si="24"/>
        <v>-0.26500000000000001</v>
      </c>
      <c r="P155" s="52"/>
      <c r="Q155" s="52"/>
      <c r="R155" s="25"/>
      <c r="S155" s="53"/>
    </row>
    <row r="156" spans="2:19">
      <c r="B156" s="42">
        <v>153</v>
      </c>
      <c r="C156" s="45"/>
      <c r="D156" s="25"/>
      <c r="E156" s="25"/>
      <c r="F156" s="25"/>
      <c r="G156" s="25">
        <v>200</v>
      </c>
      <c r="H156" s="36">
        <v>1.25</v>
      </c>
      <c r="I156" s="131">
        <v>2</v>
      </c>
      <c r="J156" s="129">
        <f t="shared" si="22"/>
        <v>2</v>
      </c>
      <c r="K156" s="61">
        <f t="shared" si="20"/>
        <v>1</v>
      </c>
      <c r="L156" s="30"/>
      <c r="M156" s="7">
        <f t="shared" si="23"/>
        <v>-0.53</v>
      </c>
      <c r="N156" s="26">
        <f t="shared" si="17"/>
        <v>0</v>
      </c>
      <c r="O156" s="10">
        <f t="shared" si="24"/>
        <v>-0.26500000000000001</v>
      </c>
      <c r="P156" s="52"/>
      <c r="Q156" s="52"/>
      <c r="R156" s="25"/>
      <c r="S156" s="53"/>
    </row>
    <row r="157" spans="2:19">
      <c r="B157" s="42">
        <v>154</v>
      </c>
      <c r="C157" s="45"/>
      <c r="D157" s="25"/>
      <c r="E157" s="25"/>
      <c r="F157" s="25"/>
      <c r="G157" s="25">
        <v>200</v>
      </c>
      <c r="H157" s="36">
        <v>1.25</v>
      </c>
      <c r="I157" s="131">
        <v>2</v>
      </c>
      <c r="J157" s="129">
        <f t="shared" si="22"/>
        <v>2</v>
      </c>
      <c r="K157" s="61">
        <f t="shared" si="20"/>
        <v>1</v>
      </c>
      <c r="L157" s="30"/>
      <c r="M157" s="7">
        <f t="shared" si="23"/>
        <v>-0.53</v>
      </c>
      <c r="N157" s="26">
        <f t="shared" si="17"/>
        <v>0</v>
      </c>
      <c r="O157" s="10">
        <f t="shared" si="24"/>
        <v>-0.26500000000000001</v>
      </c>
      <c r="P157" s="52"/>
      <c r="Q157" s="52"/>
      <c r="R157" s="25"/>
      <c r="S157" s="53"/>
    </row>
    <row r="158" spans="2:19">
      <c r="B158" s="42">
        <v>155</v>
      </c>
      <c r="C158" s="45"/>
      <c r="D158" s="25"/>
      <c r="E158" s="25"/>
      <c r="F158" s="25"/>
      <c r="G158" s="25">
        <v>200</v>
      </c>
      <c r="H158" s="36">
        <v>1.25</v>
      </c>
      <c r="I158" s="131">
        <v>2</v>
      </c>
      <c r="J158" s="129">
        <f t="shared" si="22"/>
        <v>2</v>
      </c>
      <c r="K158" s="61">
        <f t="shared" si="20"/>
        <v>1</v>
      </c>
      <c r="L158" s="30"/>
      <c r="M158" s="7">
        <f t="shared" si="23"/>
        <v>-0.53</v>
      </c>
      <c r="N158" s="26">
        <f t="shared" si="17"/>
        <v>0</v>
      </c>
      <c r="O158" s="10">
        <f t="shared" si="24"/>
        <v>-0.26500000000000001</v>
      </c>
      <c r="P158" s="52"/>
      <c r="Q158" s="52"/>
      <c r="R158" s="25"/>
      <c r="S158" s="53"/>
    </row>
    <row r="159" spans="2:19">
      <c r="B159" s="42">
        <v>156</v>
      </c>
      <c r="C159" s="45"/>
      <c r="D159" s="25"/>
      <c r="E159" s="25"/>
      <c r="F159" s="25"/>
      <c r="G159" s="25">
        <v>200</v>
      </c>
      <c r="H159" s="36">
        <v>1.25</v>
      </c>
      <c r="I159" s="131">
        <v>2</v>
      </c>
      <c r="J159" s="129">
        <f t="shared" si="22"/>
        <v>2</v>
      </c>
      <c r="K159" s="61">
        <f t="shared" si="20"/>
        <v>1</v>
      </c>
      <c r="L159" s="30"/>
      <c r="M159" s="7">
        <f t="shared" si="23"/>
        <v>-0.53</v>
      </c>
      <c r="N159" s="26">
        <f t="shared" si="17"/>
        <v>0</v>
      </c>
      <c r="O159" s="10">
        <f t="shared" si="24"/>
        <v>-0.26500000000000001</v>
      </c>
      <c r="P159" s="52"/>
      <c r="Q159" s="52"/>
      <c r="R159" s="25"/>
      <c r="S159" s="53"/>
    </row>
    <row r="160" spans="2:19">
      <c r="B160" s="42">
        <v>157</v>
      </c>
      <c r="C160" s="45"/>
      <c r="D160" s="25"/>
      <c r="E160" s="25"/>
      <c r="F160" s="25"/>
      <c r="G160" s="25">
        <v>200</v>
      </c>
      <c r="H160" s="36">
        <v>1.25</v>
      </c>
      <c r="I160" s="131">
        <v>2</v>
      </c>
      <c r="J160" s="129">
        <f t="shared" si="22"/>
        <v>2</v>
      </c>
      <c r="K160" s="61">
        <f t="shared" si="20"/>
        <v>1</v>
      </c>
      <c r="L160" s="30"/>
      <c r="M160" s="7">
        <f t="shared" si="23"/>
        <v>-0.53</v>
      </c>
      <c r="N160" s="26">
        <f t="shared" si="17"/>
        <v>0</v>
      </c>
      <c r="O160" s="10">
        <f t="shared" si="24"/>
        <v>-0.26500000000000001</v>
      </c>
      <c r="P160" s="52"/>
      <c r="Q160" s="52"/>
      <c r="R160" s="25"/>
      <c r="S160" s="53"/>
    </row>
    <row r="161" spans="2:19">
      <c r="B161" s="42">
        <v>158</v>
      </c>
      <c r="C161" s="45"/>
      <c r="D161" s="25"/>
      <c r="E161" s="25"/>
      <c r="F161" s="25"/>
      <c r="G161" s="25">
        <v>200</v>
      </c>
      <c r="H161" s="36">
        <v>1.25</v>
      </c>
      <c r="I161" s="131">
        <v>2</v>
      </c>
      <c r="J161" s="129">
        <f t="shared" si="22"/>
        <v>2</v>
      </c>
      <c r="K161" s="61">
        <f t="shared" si="20"/>
        <v>1</v>
      </c>
      <c r="L161" s="30"/>
      <c r="M161" s="7">
        <f t="shared" si="23"/>
        <v>-0.53</v>
      </c>
      <c r="N161" s="26">
        <f t="shared" si="17"/>
        <v>0</v>
      </c>
      <c r="O161" s="10">
        <f t="shared" si="24"/>
        <v>-0.26500000000000001</v>
      </c>
      <c r="P161" s="52"/>
      <c r="Q161" s="52"/>
      <c r="R161" s="25"/>
      <c r="S161" s="53"/>
    </row>
    <row r="162" spans="2:19">
      <c r="B162" s="42">
        <v>159</v>
      </c>
      <c r="C162" s="45"/>
      <c r="D162" s="25"/>
      <c r="E162" s="25"/>
      <c r="F162" s="25"/>
      <c r="G162" s="25">
        <v>200</v>
      </c>
      <c r="H162" s="36">
        <v>1.25</v>
      </c>
      <c r="I162" s="131">
        <v>2</v>
      </c>
      <c r="J162" s="129">
        <f t="shared" si="22"/>
        <v>2</v>
      </c>
      <c r="K162" s="61">
        <f t="shared" si="20"/>
        <v>1</v>
      </c>
      <c r="L162" s="30"/>
      <c r="M162" s="7">
        <f t="shared" si="23"/>
        <v>-0.53</v>
      </c>
      <c r="N162" s="26">
        <f t="shared" si="17"/>
        <v>0</v>
      </c>
      <c r="O162" s="10">
        <f t="shared" si="24"/>
        <v>-0.26500000000000001</v>
      </c>
      <c r="P162" s="52"/>
      <c r="Q162" s="52"/>
      <c r="R162" s="25"/>
      <c r="S162" s="53"/>
    </row>
    <row r="163" spans="2:19">
      <c r="B163" s="42">
        <v>160</v>
      </c>
      <c r="C163" s="45"/>
      <c r="D163" s="25"/>
      <c r="E163" s="25"/>
      <c r="F163" s="25"/>
      <c r="G163" s="25">
        <v>200</v>
      </c>
      <c r="H163" s="36">
        <v>1.25</v>
      </c>
      <c r="I163" s="131">
        <v>2</v>
      </c>
      <c r="J163" s="129">
        <f t="shared" si="22"/>
        <v>2</v>
      </c>
      <c r="K163" s="61">
        <f t="shared" ref="K163:K226" si="25">IFERROR(((J163/G163)*100),"-")</f>
        <v>1</v>
      </c>
      <c r="L163" s="30"/>
      <c r="M163" s="7">
        <f t="shared" si="23"/>
        <v>-0.53</v>
      </c>
      <c r="N163" s="26">
        <f t="shared" si="17"/>
        <v>0</v>
      </c>
      <c r="O163" s="10">
        <f t="shared" si="24"/>
        <v>-0.26500000000000001</v>
      </c>
      <c r="P163" s="52"/>
      <c r="Q163" s="52"/>
      <c r="R163" s="25"/>
      <c r="S163" s="53"/>
    </row>
    <row r="164" spans="2:19">
      <c r="B164" s="42">
        <v>161</v>
      </c>
      <c r="C164" s="45"/>
      <c r="D164" s="25"/>
      <c r="E164" s="25"/>
      <c r="F164" s="25"/>
      <c r="G164" s="25">
        <v>200</v>
      </c>
      <c r="H164" s="36">
        <v>1.25</v>
      </c>
      <c r="I164" s="131">
        <v>2</v>
      </c>
      <c r="J164" s="129">
        <f t="shared" si="22"/>
        <v>2</v>
      </c>
      <c r="K164" s="61">
        <f t="shared" si="25"/>
        <v>1</v>
      </c>
      <c r="L164" s="30"/>
      <c r="M164" s="7">
        <f t="shared" si="23"/>
        <v>-0.53</v>
      </c>
      <c r="N164" s="26">
        <f t="shared" si="17"/>
        <v>0</v>
      </c>
      <c r="O164" s="10">
        <f t="shared" si="24"/>
        <v>-0.26500000000000001</v>
      </c>
      <c r="P164" s="52"/>
      <c r="Q164" s="52"/>
      <c r="R164" s="25"/>
      <c r="S164" s="53"/>
    </row>
    <row r="165" spans="2:19">
      <c r="B165" s="42">
        <v>162</v>
      </c>
      <c r="C165" s="45"/>
      <c r="D165" s="25"/>
      <c r="E165" s="25"/>
      <c r="F165" s="25"/>
      <c r="G165" s="25">
        <v>200</v>
      </c>
      <c r="H165" s="36">
        <v>1.25</v>
      </c>
      <c r="I165" s="131">
        <v>2</v>
      </c>
      <c r="J165" s="129">
        <f t="shared" si="22"/>
        <v>2</v>
      </c>
      <c r="K165" s="61">
        <f t="shared" si="25"/>
        <v>1</v>
      </c>
      <c r="L165" s="30"/>
      <c r="M165" s="7">
        <f t="shared" si="23"/>
        <v>-0.53</v>
      </c>
      <c r="N165" s="26">
        <f t="shared" si="17"/>
        <v>0</v>
      </c>
      <c r="O165" s="10">
        <f t="shared" si="24"/>
        <v>-0.26500000000000001</v>
      </c>
      <c r="P165" s="52"/>
      <c r="Q165" s="52"/>
      <c r="R165" s="25"/>
      <c r="S165" s="53"/>
    </row>
    <row r="166" spans="2:19">
      <c r="B166" s="42">
        <v>163</v>
      </c>
      <c r="C166" s="45"/>
      <c r="D166" s="25"/>
      <c r="E166" s="25"/>
      <c r="F166" s="25"/>
      <c r="G166" s="25">
        <v>200</v>
      </c>
      <c r="H166" s="36">
        <v>1.25</v>
      </c>
      <c r="I166" s="131">
        <v>2</v>
      </c>
      <c r="J166" s="129">
        <f t="shared" si="22"/>
        <v>2</v>
      </c>
      <c r="K166" s="61">
        <f t="shared" si="25"/>
        <v>1</v>
      </c>
      <c r="L166" s="30"/>
      <c r="M166" s="7">
        <f t="shared" si="23"/>
        <v>-0.53</v>
      </c>
      <c r="N166" s="26">
        <f t="shared" si="17"/>
        <v>0</v>
      </c>
      <c r="O166" s="10">
        <f t="shared" si="24"/>
        <v>-0.26500000000000001</v>
      </c>
      <c r="P166" s="52"/>
      <c r="Q166" s="52"/>
      <c r="R166" s="25"/>
      <c r="S166" s="53"/>
    </row>
    <row r="167" spans="2:19">
      <c r="B167" s="42">
        <v>164</v>
      </c>
      <c r="C167" s="45"/>
      <c r="D167" s="25"/>
      <c r="E167" s="25"/>
      <c r="F167" s="25"/>
      <c r="G167" s="25">
        <v>200</v>
      </c>
      <c r="H167" s="36">
        <v>1.25</v>
      </c>
      <c r="I167" s="131">
        <v>2</v>
      </c>
      <c r="J167" s="129">
        <f t="shared" si="22"/>
        <v>2</v>
      </c>
      <c r="K167" s="61">
        <f t="shared" si="25"/>
        <v>1</v>
      </c>
      <c r="L167" s="30"/>
      <c r="M167" s="7">
        <f t="shared" si="23"/>
        <v>-0.53</v>
      </c>
      <c r="N167" s="26">
        <f t="shared" si="17"/>
        <v>0</v>
      </c>
      <c r="O167" s="10">
        <f t="shared" si="24"/>
        <v>-0.26500000000000001</v>
      </c>
      <c r="P167" s="52"/>
      <c r="Q167" s="52"/>
      <c r="R167" s="25"/>
      <c r="S167" s="53"/>
    </row>
    <row r="168" spans="2:19">
      <c r="B168" s="42">
        <v>165</v>
      </c>
      <c r="C168" s="45"/>
      <c r="D168" s="25"/>
      <c r="E168" s="25"/>
      <c r="F168" s="25"/>
      <c r="G168" s="25">
        <v>200</v>
      </c>
      <c r="H168" s="36">
        <v>1.25</v>
      </c>
      <c r="I168" s="131">
        <v>2</v>
      </c>
      <c r="J168" s="129">
        <f t="shared" si="22"/>
        <v>2</v>
      </c>
      <c r="K168" s="61">
        <f t="shared" si="25"/>
        <v>1</v>
      </c>
      <c r="L168" s="30"/>
      <c r="M168" s="7">
        <f t="shared" si="23"/>
        <v>-0.53</v>
      </c>
      <c r="N168" s="26">
        <f t="shared" si="17"/>
        <v>0</v>
      </c>
      <c r="O168" s="10">
        <f t="shared" si="24"/>
        <v>-0.26500000000000001</v>
      </c>
      <c r="P168" s="52"/>
      <c r="Q168" s="52"/>
      <c r="R168" s="25"/>
      <c r="S168" s="53"/>
    </row>
    <row r="169" spans="2:19">
      <c r="B169" s="42">
        <v>166</v>
      </c>
      <c r="C169" s="45"/>
      <c r="D169" s="25"/>
      <c r="E169" s="25"/>
      <c r="F169" s="25"/>
      <c r="G169" s="25">
        <v>200</v>
      </c>
      <c r="H169" s="36">
        <v>1.25</v>
      </c>
      <c r="I169" s="131">
        <v>2</v>
      </c>
      <c r="J169" s="129">
        <f t="shared" si="22"/>
        <v>2</v>
      </c>
      <c r="K169" s="61">
        <f t="shared" si="25"/>
        <v>1</v>
      </c>
      <c r="L169" s="30"/>
      <c r="M169" s="7">
        <f t="shared" si="23"/>
        <v>-0.53</v>
      </c>
      <c r="N169" s="26">
        <f t="shared" si="17"/>
        <v>0</v>
      </c>
      <c r="O169" s="10">
        <f t="shared" si="24"/>
        <v>-0.26500000000000001</v>
      </c>
      <c r="P169" s="52"/>
      <c r="Q169" s="52"/>
      <c r="R169" s="25"/>
      <c r="S169" s="53"/>
    </row>
    <row r="170" spans="2:19">
      <c r="B170" s="42">
        <v>167</v>
      </c>
      <c r="C170" s="45"/>
      <c r="D170" s="25"/>
      <c r="E170" s="25"/>
      <c r="F170" s="25"/>
      <c r="G170" s="25">
        <v>200</v>
      </c>
      <c r="H170" s="36">
        <v>1.25</v>
      </c>
      <c r="I170" s="131">
        <v>2</v>
      </c>
      <c r="J170" s="129">
        <f t="shared" si="22"/>
        <v>2</v>
      </c>
      <c r="K170" s="61">
        <f t="shared" si="25"/>
        <v>1</v>
      </c>
      <c r="L170" s="30"/>
      <c r="M170" s="7">
        <f t="shared" si="23"/>
        <v>-0.53</v>
      </c>
      <c r="N170" s="26">
        <f t="shared" si="17"/>
        <v>0</v>
      </c>
      <c r="O170" s="10">
        <f t="shared" si="24"/>
        <v>-0.26500000000000001</v>
      </c>
      <c r="P170" s="52"/>
      <c r="Q170" s="52"/>
      <c r="R170" s="25"/>
      <c r="S170" s="53"/>
    </row>
    <row r="171" spans="2:19">
      <c r="B171" s="42">
        <v>168</v>
      </c>
      <c r="C171" s="45"/>
      <c r="D171" s="25"/>
      <c r="E171" s="25"/>
      <c r="F171" s="25"/>
      <c r="G171" s="25">
        <v>200</v>
      </c>
      <c r="H171" s="36">
        <v>1.25</v>
      </c>
      <c r="I171" s="131">
        <v>2</v>
      </c>
      <c r="J171" s="129">
        <f t="shared" si="22"/>
        <v>2</v>
      </c>
      <c r="K171" s="61">
        <f t="shared" si="25"/>
        <v>1</v>
      </c>
      <c r="L171" s="30"/>
      <c r="M171" s="7">
        <f t="shared" si="23"/>
        <v>-0.53</v>
      </c>
      <c r="N171" s="26">
        <f t="shared" si="17"/>
        <v>0</v>
      </c>
      <c r="O171" s="10">
        <f t="shared" si="24"/>
        <v>-0.26500000000000001</v>
      </c>
      <c r="P171" s="52"/>
      <c r="Q171" s="52"/>
      <c r="R171" s="25"/>
      <c r="S171" s="53"/>
    </row>
    <row r="172" spans="2:19">
      <c r="B172" s="42">
        <v>169</v>
      </c>
      <c r="C172" s="45"/>
      <c r="D172" s="25"/>
      <c r="E172" s="25"/>
      <c r="F172" s="25"/>
      <c r="G172" s="25">
        <v>200</v>
      </c>
      <c r="H172" s="36">
        <v>1.25</v>
      </c>
      <c r="I172" s="131">
        <v>2</v>
      </c>
      <c r="J172" s="129">
        <f t="shared" si="22"/>
        <v>2</v>
      </c>
      <c r="K172" s="61">
        <f t="shared" si="25"/>
        <v>1</v>
      </c>
      <c r="L172" s="30"/>
      <c r="M172" s="7">
        <f t="shared" si="23"/>
        <v>-0.53</v>
      </c>
      <c r="N172" s="26">
        <f t="shared" si="17"/>
        <v>0</v>
      </c>
      <c r="O172" s="10">
        <f t="shared" si="24"/>
        <v>-0.26500000000000001</v>
      </c>
      <c r="P172" s="52"/>
      <c r="Q172" s="52"/>
      <c r="R172" s="25"/>
      <c r="S172" s="53"/>
    </row>
    <row r="173" spans="2:19">
      <c r="B173" s="42">
        <v>170</v>
      </c>
      <c r="C173" s="45"/>
      <c r="D173" s="25"/>
      <c r="E173" s="25"/>
      <c r="F173" s="25"/>
      <c r="G173" s="25">
        <v>200</v>
      </c>
      <c r="H173" s="36">
        <v>1.25</v>
      </c>
      <c r="I173" s="131">
        <v>2</v>
      </c>
      <c r="J173" s="129">
        <f t="shared" si="22"/>
        <v>2</v>
      </c>
      <c r="K173" s="61">
        <f t="shared" si="25"/>
        <v>1</v>
      </c>
      <c r="L173" s="30"/>
      <c r="M173" s="7">
        <f t="shared" si="23"/>
        <v>-0.53</v>
      </c>
      <c r="N173" s="26">
        <f t="shared" si="17"/>
        <v>0</v>
      </c>
      <c r="O173" s="10">
        <f t="shared" si="24"/>
        <v>-0.26500000000000001</v>
      </c>
      <c r="P173" s="52"/>
      <c r="Q173" s="52"/>
      <c r="R173" s="25"/>
      <c r="S173" s="53"/>
    </row>
    <row r="174" spans="2:19">
      <c r="B174" s="42">
        <v>171</v>
      </c>
      <c r="C174" s="45"/>
      <c r="D174" s="25"/>
      <c r="E174" s="25"/>
      <c r="F174" s="25"/>
      <c r="G174" s="25">
        <v>200</v>
      </c>
      <c r="H174" s="36">
        <v>1.25</v>
      </c>
      <c r="I174" s="131">
        <v>2</v>
      </c>
      <c r="J174" s="129">
        <f t="shared" si="22"/>
        <v>2</v>
      </c>
      <c r="K174" s="61">
        <f t="shared" si="25"/>
        <v>1</v>
      </c>
      <c r="L174" s="30"/>
      <c r="M174" s="7">
        <f t="shared" si="23"/>
        <v>-0.53</v>
      </c>
      <c r="N174" s="26">
        <f t="shared" si="17"/>
        <v>0</v>
      </c>
      <c r="O174" s="10">
        <f t="shared" si="24"/>
        <v>-0.26500000000000001</v>
      </c>
      <c r="P174" s="52"/>
      <c r="Q174" s="52"/>
      <c r="R174" s="25"/>
      <c r="S174" s="53"/>
    </row>
    <row r="175" spans="2:19">
      <c r="B175" s="42">
        <v>172</v>
      </c>
      <c r="C175" s="45"/>
      <c r="D175" s="25"/>
      <c r="E175" s="25"/>
      <c r="F175" s="25"/>
      <c r="G175" s="25">
        <v>200</v>
      </c>
      <c r="H175" s="36">
        <v>1.25</v>
      </c>
      <c r="I175" s="131">
        <v>2</v>
      </c>
      <c r="J175" s="129">
        <f t="shared" si="22"/>
        <v>2</v>
      </c>
      <c r="K175" s="61">
        <f t="shared" si="25"/>
        <v>1</v>
      </c>
      <c r="L175" s="30"/>
      <c r="M175" s="7">
        <f t="shared" si="23"/>
        <v>-0.53</v>
      </c>
      <c r="N175" s="26">
        <f t="shared" si="17"/>
        <v>0</v>
      </c>
      <c r="O175" s="10">
        <f t="shared" si="24"/>
        <v>-0.26500000000000001</v>
      </c>
      <c r="P175" s="52"/>
      <c r="Q175" s="52"/>
      <c r="R175" s="25"/>
      <c r="S175" s="53"/>
    </row>
    <row r="176" spans="2:19">
      <c r="B176" s="42">
        <v>173</v>
      </c>
      <c r="C176" s="45"/>
      <c r="D176" s="25"/>
      <c r="E176" s="25"/>
      <c r="F176" s="25"/>
      <c r="G176" s="25">
        <v>200</v>
      </c>
      <c r="H176" s="36">
        <v>1.25</v>
      </c>
      <c r="I176" s="131">
        <v>2</v>
      </c>
      <c r="J176" s="129">
        <f t="shared" si="22"/>
        <v>2</v>
      </c>
      <c r="K176" s="61">
        <f t="shared" si="25"/>
        <v>1</v>
      </c>
      <c r="L176" s="30"/>
      <c r="M176" s="7">
        <f t="shared" si="23"/>
        <v>-0.53</v>
      </c>
      <c r="N176" s="26">
        <f t="shared" si="17"/>
        <v>0</v>
      </c>
      <c r="O176" s="10">
        <f t="shared" si="24"/>
        <v>-0.26500000000000001</v>
      </c>
      <c r="P176" s="52"/>
      <c r="Q176" s="52"/>
      <c r="R176" s="25"/>
      <c r="S176" s="53"/>
    </row>
    <row r="177" spans="2:19">
      <c r="B177" s="42">
        <v>174</v>
      </c>
      <c r="C177" s="45"/>
      <c r="D177" s="25"/>
      <c r="E177" s="25"/>
      <c r="F177" s="25"/>
      <c r="G177" s="25">
        <v>200</v>
      </c>
      <c r="H177" s="36">
        <v>1.25</v>
      </c>
      <c r="I177" s="131">
        <v>2</v>
      </c>
      <c r="J177" s="129">
        <f t="shared" si="22"/>
        <v>2</v>
      </c>
      <c r="K177" s="61">
        <f t="shared" si="25"/>
        <v>1</v>
      </c>
      <c r="L177" s="30"/>
      <c r="M177" s="7">
        <f t="shared" si="23"/>
        <v>-0.53</v>
      </c>
      <c r="N177" s="26">
        <f t="shared" si="17"/>
        <v>0</v>
      </c>
      <c r="O177" s="10">
        <f t="shared" si="24"/>
        <v>-0.26500000000000001</v>
      </c>
      <c r="P177" s="52"/>
      <c r="Q177" s="52"/>
      <c r="R177" s="25"/>
      <c r="S177" s="53"/>
    </row>
    <row r="178" spans="2:19">
      <c r="B178" s="42">
        <v>175</v>
      </c>
      <c r="C178" s="45"/>
      <c r="D178" s="25"/>
      <c r="E178" s="25"/>
      <c r="F178" s="25"/>
      <c r="G178" s="25">
        <v>200</v>
      </c>
      <c r="H178" s="36">
        <v>1.25</v>
      </c>
      <c r="I178" s="131">
        <v>2</v>
      </c>
      <c r="J178" s="129">
        <f t="shared" si="22"/>
        <v>2</v>
      </c>
      <c r="K178" s="61">
        <f t="shared" si="25"/>
        <v>1</v>
      </c>
      <c r="L178" s="30"/>
      <c r="M178" s="7">
        <f t="shared" si="23"/>
        <v>-0.53</v>
      </c>
      <c r="N178" s="26">
        <f t="shared" si="17"/>
        <v>0</v>
      </c>
      <c r="O178" s="10">
        <f t="shared" si="24"/>
        <v>-0.26500000000000001</v>
      </c>
      <c r="P178" s="52"/>
      <c r="Q178" s="52"/>
      <c r="R178" s="25"/>
      <c r="S178" s="53"/>
    </row>
    <row r="179" spans="2:19">
      <c r="B179" s="42">
        <v>176</v>
      </c>
      <c r="C179" s="45"/>
      <c r="D179" s="25"/>
      <c r="E179" s="25"/>
      <c r="F179" s="25"/>
      <c r="G179" s="25">
        <v>200</v>
      </c>
      <c r="H179" s="36">
        <v>1.25</v>
      </c>
      <c r="I179" s="131">
        <v>2</v>
      </c>
      <c r="J179" s="129">
        <f t="shared" si="22"/>
        <v>2</v>
      </c>
      <c r="K179" s="61">
        <f t="shared" si="25"/>
        <v>1</v>
      </c>
      <c r="L179" s="30"/>
      <c r="M179" s="7">
        <f t="shared" si="23"/>
        <v>-0.53</v>
      </c>
      <c r="N179" s="26">
        <f t="shared" si="17"/>
        <v>0</v>
      </c>
      <c r="O179" s="10">
        <f t="shared" si="24"/>
        <v>-0.26500000000000001</v>
      </c>
      <c r="P179" s="52"/>
      <c r="Q179" s="52"/>
      <c r="R179" s="25"/>
      <c r="S179" s="53"/>
    </row>
    <row r="180" spans="2:19">
      <c r="B180" s="42">
        <v>177</v>
      </c>
      <c r="C180" s="45"/>
      <c r="D180" s="25"/>
      <c r="E180" s="25"/>
      <c r="F180" s="25"/>
      <c r="G180" s="25">
        <v>200</v>
      </c>
      <c r="H180" s="36">
        <v>1.25</v>
      </c>
      <c r="I180" s="131">
        <v>2</v>
      </c>
      <c r="J180" s="129">
        <f t="shared" si="22"/>
        <v>2</v>
      </c>
      <c r="K180" s="61">
        <f t="shared" si="25"/>
        <v>1</v>
      </c>
      <c r="L180" s="30"/>
      <c r="M180" s="7">
        <f t="shared" si="23"/>
        <v>-0.53</v>
      </c>
      <c r="N180" s="26">
        <f t="shared" si="17"/>
        <v>0</v>
      </c>
      <c r="O180" s="10">
        <f t="shared" si="24"/>
        <v>-0.26500000000000001</v>
      </c>
      <c r="P180" s="52"/>
      <c r="Q180" s="52"/>
      <c r="R180" s="25"/>
      <c r="S180" s="53"/>
    </row>
    <row r="181" spans="2:19">
      <c r="B181" s="42">
        <v>178</v>
      </c>
      <c r="C181" s="45"/>
      <c r="D181" s="25"/>
      <c r="E181" s="25"/>
      <c r="F181" s="25"/>
      <c r="G181" s="25">
        <v>200</v>
      </c>
      <c r="H181" s="36">
        <v>1.25</v>
      </c>
      <c r="I181" s="131">
        <v>2</v>
      </c>
      <c r="J181" s="129">
        <f t="shared" si="22"/>
        <v>2</v>
      </c>
      <c r="K181" s="61">
        <f t="shared" si="25"/>
        <v>1</v>
      </c>
      <c r="L181" s="30"/>
      <c r="M181" s="7">
        <f t="shared" si="23"/>
        <v>-0.53</v>
      </c>
      <c r="N181" s="26">
        <f t="shared" si="17"/>
        <v>0</v>
      </c>
      <c r="O181" s="10">
        <f t="shared" si="24"/>
        <v>-0.26500000000000001</v>
      </c>
      <c r="P181" s="52"/>
      <c r="Q181" s="52"/>
      <c r="R181" s="25"/>
      <c r="S181" s="53"/>
    </row>
    <row r="182" spans="2:19">
      <c r="B182" s="42">
        <v>179</v>
      </c>
      <c r="C182" s="45"/>
      <c r="D182" s="25"/>
      <c r="E182" s="25"/>
      <c r="F182" s="25"/>
      <c r="G182" s="25">
        <v>200</v>
      </c>
      <c r="H182" s="36">
        <v>1.25</v>
      </c>
      <c r="I182" s="131">
        <v>2</v>
      </c>
      <c r="J182" s="129">
        <f t="shared" si="22"/>
        <v>2</v>
      </c>
      <c r="K182" s="61">
        <f t="shared" si="25"/>
        <v>1</v>
      </c>
      <c r="L182" s="30"/>
      <c r="M182" s="7">
        <f t="shared" si="23"/>
        <v>-0.53</v>
      </c>
      <c r="N182" s="26">
        <f t="shared" si="17"/>
        <v>0</v>
      </c>
      <c r="O182" s="10">
        <f t="shared" si="24"/>
        <v>-0.26500000000000001</v>
      </c>
      <c r="P182" s="52"/>
      <c r="Q182" s="52"/>
      <c r="R182" s="25"/>
      <c r="S182" s="53"/>
    </row>
    <row r="183" spans="2:19">
      <c r="B183" s="42">
        <v>180</v>
      </c>
      <c r="C183" s="45"/>
      <c r="D183" s="25"/>
      <c r="E183" s="25"/>
      <c r="F183" s="25"/>
      <c r="G183" s="25">
        <v>200</v>
      </c>
      <c r="H183" s="36">
        <v>1.25</v>
      </c>
      <c r="I183" s="131">
        <v>2</v>
      </c>
      <c r="J183" s="129">
        <f t="shared" si="22"/>
        <v>2</v>
      </c>
      <c r="K183" s="61">
        <f t="shared" si="25"/>
        <v>1</v>
      </c>
      <c r="L183" s="30"/>
      <c r="M183" s="7">
        <f t="shared" si="23"/>
        <v>-0.53</v>
      </c>
      <c r="N183" s="26">
        <f t="shared" si="17"/>
        <v>0</v>
      </c>
      <c r="O183" s="10">
        <f t="shared" si="24"/>
        <v>-0.26500000000000001</v>
      </c>
      <c r="P183" s="52"/>
      <c r="Q183" s="52"/>
      <c r="R183" s="25"/>
      <c r="S183" s="53"/>
    </row>
    <row r="184" spans="2:19">
      <c r="B184" s="42">
        <v>181</v>
      </c>
      <c r="C184" s="45"/>
      <c r="D184" s="25"/>
      <c r="E184" s="25"/>
      <c r="F184" s="25"/>
      <c r="G184" s="25">
        <v>200</v>
      </c>
      <c r="H184" s="36">
        <v>1.25</v>
      </c>
      <c r="I184" s="131">
        <v>2</v>
      </c>
      <c r="J184" s="129">
        <f t="shared" si="22"/>
        <v>2</v>
      </c>
      <c r="K184" s="61">
        <f t="shared" si="25"/>
        <v>1</v>
      </c>
      <c r="L184" s="30"/>
      <c r="M184" s="7">
        <f t="shared" si="23"/>
        <v>-0.53</v>
      </c>
      <c r="N184" s="26">
        <f t="shared" si="17"/>
        <v>0</v>
      </c>
      <c r="O184" s="10">
        <f t="shared" si="24"/>
        <v>-0.26500000000000001</v>
      </c>
      <c r="P184" s="52"/>
      <c r="Q184" s="52"/>
      <c r="R184" s="25"/>
      <c r="S184" s="53"/>
    </row>
    <row r="185" spans="2:19">
      <c r="B185" s="42">
        <v>182</v>
      </c>
      <c r="C185" s="45"/>
      <c r="D185" s="25"/>
      <c r="E185" s="25"/>
      <c r="F185" s="25"/>
      <c r="G185" s="25">
        <v>200</v>
      </c>
      <c r="H185" s="36">
        <v>1.25</v>
      </c>
      <c r="I185" s="131">
        <v>2</v>
      </c>
      <c r="J185" s="129">
        <f t="shared" si="22"/>
        <v>2</v>
      </c>
      <c r="K185" s="61">
        <f t="shared" si="25"/>
        <v>1</v>
      </c>
      <c r="L185" s="30"/>
      <c r="M185" s="7">
        <f t="shared" si="23"/>
        <v>-0.53</v>
      </c>
      <c r="N185" s="26">
        <f t="shared" si="17"/>
        <v>0</v>
      </c>
      <c r="O185" s="10">
        <f t="shared" si="24"/>
        <v>-0.26500000000000001</v>
      </c>
      <c r="P185" s="52"/>
      <c r="Q185" s="52"/>
      <c r="R185" s="25"/>
      <c r="S185" s="53"/>
    </row>
    <row r="186" spans="2:19">
      <c r="B186" s="42">
        <v>183</v>
      </c>
      <c r="C186" s="45"/>
      <c r="D186" s="25"/>
      <c r="E186" s="25"/>
      <c r="F186" s="25"/>
      <c r="G186" s="25">
        <v>200</v>
      </c>
      <c r="H186" s="36">
        <v>1.25</v>
      </c>
      <c r="I186" s="131">
        <v>2</v>
      </c>
      <c r="J186" s="129">
        <f t="shared" si="22"/>
        <v>2</v>
      </c>
      <c r="K186" s="61">
        <f t="shared" si="25"/>
        <v>1</v>
      </c>
      <c r="L186" s="30"/>
      <c r="M186" s="7">
        <f t="shared" si="23"/>
        <v>-0.53</v>
      </c>
      <c r="N186" s="26">
        <f t="shared" si="17"/>
        <v>0</v>
      </c>
      <c r="O186" s="10">
        <f t="shared" si="24"/>
        <v>-0.26500000000000001</v>
      </c>
      <c r="P186" s="52"/>
      <c r="Q186" s="52"/>
      <c r="R186" s="25"/>
      <c r="S186" s="53"/>
    </row>
    <row r="187" spans="2:19">
      <c r="B187" s="42">
        <v>184</v>
      </c>
      <c r="C187" s="45"/>
      <c r="D187" s="25"/>
      <c r="E187" s="25"/>
      <c r="F187" s="25"/>
      <c r="G187" s="25">
        <v>200</v>
      </c>
      <c r="H187" s="36">
        <v>1.25</v>
      </c>
      <c r="I187" s="131">
        <v>2</v>
      </c>
      <c r="J187" s="129">
        <f t="shared" si="22"/>
        <v>2</v>
      </c>
      <c r="K187" s="61">
        <f t="shared" si="25"/>
        <v>1</v>
      </c>
      <c r="L187" s="30"/>
      <c r="M187" s="7">
        <f t="shared" si="23"/>
        <v>-0.53</v>
      </c>
      <c r="N187" s="26">
        <f t="shared" si="17"/>
        <v>0</v>
      </c>
      <c r="O187" s="10">
        <f t="shared" si="24"/>
        <v>-0.26500000000000001</v>
      </c>
      <c r="P187" s="52"/>
      <c r="Q187" s="52"/>
      <c r="R187" s="25"/>
      <c r="S187" s="53"/>
    </row>
    <row r="188" spans="2:19">
      <c r="B188" s="42">
        <v>185</v>
      </c>
      <c r="C188" s="45"/>
      <c r="D188" s="25"/>
      <c r="E188" s="25"/>
      <c r="F188" s="25"/>
      <c r="G188" s="25">
        <v>200</v>
      </c>
      <c r="H188" s="36">
        <v>1.25</v>
      </c>
      <c r="I188" s="131">
        <v>2</v>
      </c>
      <c r="J188" s="129">
        <f t="shared" si="22"/>
        <v>2</v>
      </c>
      <c r="K188" s="61">
        <f t="shared" si="25"/>
        <v>1</v>
      </c>
      <c r="L188" s="30"/>
      <c r="M188" s="7">
        <f t="shared" si="23"/>
        <v>-0.53</v>
      </c>
      <c r="N188" s="26">
        <f t="shared" si="17"/>
        <v>0</v>
      </c>
      <c r="O188" s="10">
        <f t="shared" si="24"/>
        <v>-0.26500000000000001</v>
      </c>
      <c r="P188" s="52"/>
      <c r="Q188" s="52"/>
      <c r="R188" s="25"/>
      <c r="S188" s="53"/>
    </row>
    <row r="189" spans="2:19">
      <c r="B189" s="42">
        <v>186</v>
      </c>
      <c r="C189" s="45"/>
      <c r="D189" s="25"/>
      <c r="E189" s="25"/>
      <c r="F189" s="25"/>
      <c r="G189" s="25">
        <v>200</v>
      </c>
      <c r="H189" s="36">
        <v>1.25</v>
      </c>
      <c r="I189" s="131">
        <v>2</v>
      </c>
      <c r="J189" s="129">
        <f t="shared" si="22"/>
        <v>2</v>
      </c>
      <c r="K189" s="61">
        <f t="shared" si="25"/>
        <v>1</v>
      </c>
      <c r="L189" s="30"/>
      <c r="M189" s="7">
        <f t="shared" si="23"/>
        <v>-0.53</v>
      </c>
      <c r="N189" s="26">
        <f t="shared" si="17"/>
        <v>0</v>
      </c>
      <c r="O189" s="10">
        <f t="shared" si="24"/>
        <v>-0.26500000000000001</v>
      </c>
      <c r="P189" s="52"/>
      <c r="Q189" s="52"/>
      <c r="R189" s="25"/>
      <c r="S189" s="53"/>
    </row>
    <row r="190" spans="2:19">
      <c r="B190" s="42">
        <v>187</v>
      </c>
      <c r="C190" s="45"/>
      <c r="D190" s="25"/>
      <c r="E190" s="25"/>
      <c r="F190" s="25"/>
      <c r="G190" s="25">
        <v>200</v>
      </c>
      <c r="H190" s="36">
        <v>1.25</v>
      </c>
      <c r="I190" s="131">
        <v>2</v>
      </c>
      <c r="J190" s="129">
        <f t="shared" si="22"/>
        <v>2</v>
      </c>
      <c r="K190" s="61">
        <f t="shared" si="25"/>
        <v>1</v>
      </c>
      <c r="L190" s="30"/>
      <c r="M190" s="7">
        <f t="shared" si="23"/>
        <v>-0.53</v>
      </c>
      <c r="N190" s="26">
        <f t="shared" si="17"/>
        <v>0</v>
      </c>
      <c r="O190" s="10">
        <f t="shared" si="24"/>
        <v>-0.26500000000000001</v>
      </c>
      <c r="P190" s="52"/>
      <c r="Q190" s="52"/>
      <c r="R190" s="25"/>
      <c r="S190" s="53"/>
    </row>
    <row r="191" spans="2:19">
      <c r="B191" s="42">
        <v>188</v>
      </c>
      <c r="C191" s="45"/>
      <c r="D191" s="25"/>
      <c r="E191" s="25"/>
      <c r="F191" s="25"/>
      <c r="G191" s="25">
        <v>200</v>
      </c>
      <c r="H191" s="36">
        <v>1.25</v>
      </c>
      <c r="I191" s="131">
        <v>2</v>
      </c>
      <c r="J191" s="129">
        <f t="shared" si="22"/>
        <v>2</v>
      </c>
      <c r="K191" s="61">
        <f t="shared" si="25"/>
        <v>1</v>
      </c>
      <c r="L191" s="30"/>
      <c r="M191" s="7">
        <f t="shared" si="23"/>
        <v>-0.53</v>
      </c>
      <c r="N191" s="26">
        <f t="shared" si="17"/>
        <v>0</v>
      </c>
      <c r="O191" s="10">
        <f t="shared" si="24"/>
        <v>-0.26500000000000001</v>
      </c>
      <c r="P191" s="52"/>
      <c r="Q191" s="52"/>
      <c r="R191" s="25"/>
      <c r="S191" s="53"/>
    </row>
    <row r="192" spans="2:19">
      <c r="B192" s="42">
        <v>189</v>
      </c>
      <c r="C192" s="45"/>
      <c r="D192" s="25"/>
      <c r="E192" s="25"/>
      <c r="F192" s="25"/>
      <c r="G192" s="25">
        <v>200</v>
      </c>
      <c r="H192" s="36">
        <v>1.25</v>
      </c>
      <c r="I192" s="131">
        <v>2</v>
      </c>
      <c r="J192" s="129">
        <f t="shared" si="22"/>
        <v>2</v>
      </c>
      <c r="K192" s="61">
        <f t="shared" si="25"/>
        <v>1</v>
      </c>
      <c r="L192" s="30"/>
      <c r="M192" s="7">
        <f t="shared" si="23"/>
        <v>-0.53</v>
      </c>
      <c r="N192" s="26">
        <f t="shared" si="17"/>
        <v>0</v>
      </c>
      <c r="O192" s="10">
        <f t="shared" si="24"/>
        <v>-0.26500000000000001</v>
      </c>
      <c r="P192" s="52"/>
      <c r="Q192" s="52"/>
      <c r="R192" s="25"/>
      <c r="S192" s="53"/>
    </row>
    <row r="193" spans="2:19">
      <c r="B193" s="42">
        <v>190</v>
      </c>
      <c r="C193" s="45"/>
      <c r="D193" s="25"/>
      <c r="E193" s="25"/>
      <c r="F193" s="25"/>
      <c r="G193" s="25">
        <v>200</v>
      </c>
      <c r="H193" s="36">
        <v>1.25</v>
      </c>
      <c r="I193" s="131">
        <v>2</v>
      </c>
      <c r="J193" s="129">
        <f t="shared" si="22"/>
        <v>2</v>
      </c>
      <c r="K193" s="61">
        <f t="shared" si="25"/>
        <v>1</v>
      </c>
      <c r="L193" s="30"/>
      <c r="M193" s="7">
        <f t="shared" si="23"/>
        <v>-0.53</v>
      </c>
      <c r="N193" s="26">
        <f t="shared" si="17"/>
        <v>0</v>
      </c>
      <c r="O193" s="10">
        <f t="shared" si="24"/>
        <v>-0.26500000000000001</v>
      </c>
      <c r="P193" s="52"/>
      <c r="Q193" s="52"/>
      <c r="R193" s="25"/>
      <c r="S193" s="53"/>
    </row>
    <row r="194" spans="2:19">
      <c r="B194" s="42">
        <v>191</v>
      </c>
      <c r="C194" s="45"/>
      <c r="D194" s="25"/>
      <c r="E194" s="25"/>
      <c r="F194" s="25"/>
      <c r="G194" s="25">
        <v>200</v>
      </c>
      <c r="H194" s="36">
        <v>1.25</v>
      </c>
      <c r="I194" s="131">
        <v>2</v>
      </c>
      <c r="J194" s="129">
        <f t="shared" si="22"/>
        <v>2</v>
      </c>
      <c r="K194" s="61">
        <f t="shared" si="25"/>
        <v>1</v>
      </c>
      <c r="L194" s="30"/>
      <c r="M194" s="7">
        <f t="shared" si="23"/>
        <v>-0.53</v>
      </c>
      <c r="N194" s="26">
        <f t="shared" si="17"/>
        <v>0</v>
      </c>
      <c r="O194" s="10">
        <f t="shared" si="24"/>
        <v>-0.26500000000000001</v>
      </c>
      <c r="P194" s="52"/>
      <c r="Q194" s="52"/>
      <c r="R194" s="25"/>
      <c r="S194" s="53"/>
    </row>
    <row r="195" spans="2:19">
      <c r="B195" s="42">
        <v>192</v>
      </c>
      <c r="C195" s="45"/>
      <c r="D195" s="25"/>
      <c r="E195" s="25"/>
      <c r="F195" s="25"/>
      <c r="G195" s="25">
        <v>200</v>
      </c>
      <c r="H195" s="36">
        <v>1.25</v>
      </c>
      <c r="I195" s="131">
        <v>2</v>
      </c>
      <c r="J195" s="129">
        <f t="shared" si="22"/>
        <v>2</v>
      </c>
      <c r="K195" s="61">
        <f t="shared" si="25"/>
        <v>1</v>
      </c>
      <c r="L195" s="30"/>
      <c r="M195" s="7">
        <f t="shared" si="23"/>
        <v>-0.53</v>
      </c>
      <c r="N195" s="26">
        <f t="shared" si="17"/>
        <v>0</v>
      </c>
      <c r="O195" s="10">
        <f t="shared" si="24"/>
        <v>-0.26500000000000001</v>
      </c>
      <c r="P195" s="52"/>
      <c r="Q195" s="52"/>
      <c r="R195" s="25"/>
      <c r="S195" s="53"/>
    </row>
    <row r="196" spans="2:19">
      <c r="B196" s="42">
        <v>193</v>
      </c>
      <c r="C196" s="45"/>
      <c r="D196" s="25"/>
      <c r="E196" s="25"/>
      <c r="F196" s="25"/>
      <c r="G196" s="25">
        <v>200</v>
      </c>
      <c r="H196" s="36">
        <v>1.25</v>
      </c>
      <c r="I196" s="131">
        <v>2</v>
      </c>
      <c r="J196" s="129">
        <f t="shared" si="22"/>
        <v>2</v>
      </c>
      <c r="K196" s="61">
        <f t="shared" si="25"/>
        <v>1</v>
      </c>
      <c r="L196" s="30"/>
      <c r="M196" s="7">
        <f t="shared" si="23"/>
        <v>-0.53</v>
      </c>
      <c r="N196" s="26">
        <f t="shared" si="17"/>
        <v>0</v>
      </c>
      <c r="O196" s="10">
        <f t="shared" si="24"/>
        <v>-0.26500000000000001</v>
      </c>
      <c r="P196" s="52"/>
      <c r="Q196" s="52"/>
      <c r="R196" s="25"/>
      <c r="S196" s="53"/>
    </row>
    <row r="197" spans="2:19">
      <c r="B197" s="42">
        <v>194</v>
      </c>
      <c r="C197" s="45"/>
      <c r="D197" s="25"/>
      <c r="E197" s="25"/>
      <c r="F197" s="25"/>
      <c r="G197" s="25">
        <v>200</v>
      </c>
      <c r="H197" s="36">
        <v>1.25</v>
      </c>
      <c r="I197" s="131">
        <v>2</v>
      </c>
      <c r="J197" s="129">
        <f t="shared" ref="J197:J260" si="26">I197</f>
        <v>2</v>
      </c>
      <c r="K197" s="61">
        <f t="shared" si="25"/>
        <v>1</v>
      </c>
      <c r="L197" s="30"/>
      <c r="M197" s="7">
        <f t="shared" si="23"/>
        <v>-0.53</v>
      </c>
      <c r="N197" s="26">
        <f t="shared" si="17"/>
        <v>0</v>
      </c>
      <c r="O197" s="10">
        <f t="shared" si="24"/>
        <v>-0.26500000000000001</v>
      </c>
      <c r="P197" s="52"/>
      <c r="Q197" s="52"/>
      <c r="R197" s="25"/>
      <c r="S197" s="53"/>
    </row>
    <row r="198" spans="2:19">
      <c r="B198" s="42">
        <v>195</v>
      </c>
      <c r="C198" s="45"/>
      <c r="D198" s="25"/>
      <c r="E198" s="25"/>
      <c r="F198" s="25"/>
      <c r="G198" s="25">
        <v>200</v>
      </c>
      <c r="H198" s="36">
        <v>1.25</v>
      </c>
      <c r="I198" s="131">
        <v>2</v>
      </c>
      <c r="J198" s="129">
        <f t="shared" si="26"/>
        <v>2</v>
      </c>
      <c r="K198" s="61">
        <f t="shared" si="25"/>
        <v>1</v>
      </c>
      <c r="L198" s="30"/>
      <c r="M198" s="7">
        <f t="shared" ref="M198:M261" si="27">L198+M197</f>
        <v>-0.53</v>
      </c>
      <c r="N198" s="26">
        <f t="shared" si="17"/>
        <v>0</v>
      </c>
      <c r="O198" s="10">
        <f t="shared" si="24"/>
        <v>-0.26500000000000001</v>
      </c>
      <c r="P198" s="52"/>
      <c r="Q198" s="52"/>
      <c r="R198" s="25"/>
      <c r="S198" s="53"/>
    </row>
    <row r="199" spans="2:19">
      <c r="B199" s="42">
        <v>196</v>
      </c>
      <c r="C199" s="45"/>
      <c r="D199" s="25"/>
      <c r="E199" s="25"/>
      <c r="F199" s="25"/>
      <c r="G199" s="25">
        <v>200</v>
      </c>
      <c r="H199" s="36">
        <v>1.25</v>
      </c>
      <c r="I199" s="131">
        <v>2</v>
      </c>
      <c r="J199" s="129">
        <f t="shared" si="26"/>
        <v>2</v>
      </c>
      <c r="K199" s="61">
        <f t="shared" si="25"/>
        <v>1</v>
      </c>
      <c r="L199" s="30"/>
      <c r="M199" s="7">
        <f t="shared" si="27"/>
        <v>-0.53</v>
      </c>
      <c r="N199" s="26">
        <f t="shared" si="17"/>
        <v>0</v>
      </c>
      <c r="O199" s="10">
        <f t="shared" ref="O199:O262" si="28">N199+O198</f>
        <v>-0.26500000000000001</v>
      </c>
      <c r="P199" s="52"/>
      <c r="Q199" s="52"/>
      <c r="R199" s="25"/>
      <c r="S199" s="53"/>
    </row>
    <row r="200" spans="2:19">
      <c r="B200" s="42">
        <v>197</v>
      </c>
      <c r="C200" s="45"/>
      <c r="D200" s="25"/>
      <c r="E200" s="25"/>
      <c r="F200" s="25"/>
      <c r="G200" s="25">
        <v>200</v>
      </c>
      <c r="H200" s="36">
        <v>1.25</v>
      </c>
      <c r="I200" s="131">
        <v>2</v>
      </c>
      <c r="J200" s="129">
        <f t="shared" si="26"/>
        <v>2</v>
      </c>
      <c r="K200" s="61">
        <f t="shared" si="25"/>
        <v>1</v>
      </c>
      <c r="L200" s="30"/>
      <c r="M200" s="7">
        <f t="shared" si="27"/>
        <v>-0.53</v>
      </c>
      <c r="N200" s="26">
        <f t="shared" si="17"/>
        <v>0</v>
      </c>
      <c r="O200" s="10">
        <f t="shared" si="28"/>
        <v>-0.26500000000000001</v>
      </c>
      <c r="P200" s="52"/>
      <c r="Q200" s="52"/>
      <c r="R200" s="25"/>
      <c r="S200" s="53"/>
    </row>
    <row r="201" spans="2:19">
      <c r="B201" s="42">
        <v>198</v>
      </c>
      <c r="C201" s="45"/>
      <c r="D201" s="25"/>
      <c r="E201" s="25"/>
      <c r="F201" s="25"/>
      <c r="G201" s="25">
        <v>200</v>
      </c>
      <c r="H201" s="36">
        <v>1.25</v>
      </c>
      <c r="I201" s="131">
        <v>2</v>
      </c>
      <c r="J201" s="129">
        <f t="shared" si="26"/>
        <v>2</v>
      </c>
      <c r="K201" s="61">
        <f t="shared" si="25"/>
        <v>1</v>
      </c>
      <c r="L201" s="30"/>
      <c r="M201" s="7">
        <f t="shared" si="27"/>
        <v>-0.53</v>
      </c>
      <c r="N201" s="26">
        <f t="shared" si="17"/>
        <v>0</v>
      </c>
      <c r="O201" s="10">
        <f t="shared" si="28"/>
        <v>-0.26500000000000001</v>
      </c>
      <c r="P201" s="52"/>
      <c r="Q201" s="52"/>
      <c r="R201" s="25"/>
      <c r="S201" s="53"/>
    </row>
    <row r="202" spans="2:19">
      <c r="B202" s="42">
        <v>199</v>
      </c>
      <c r="C202" s="45"/>
      <c r="D202" s="25"/>
      <c r="E202" s="25"/>
      <c r="F202" s="25"/>
      <c r="G202" s="25">
        <v>200</v>
      </c>
      <c r="H202" s="36">
        <v>1.25</v>
      </c>
      <c r="I202" s="131">
        <v>2</v>
      </c>
      <c r="J202" s="129">
        <f t="shared" si="26"/>
        <v>2</v>
      </c>
      <c r="K202" s="61">
        <f t="shared" si="25"/>
        <v>1</v>
      </c>
      <c r="L202" s="30"/>
      <c r="M202" s="7">
        <f t="shared" si="27"/>
        <v>-0.53</v>
      </c>
      <c r="N202" s="26">
        <f t="shared" si="17"/>
        <v>0</v>
      </c>
      <c r="O202" s="10">
        <f t="shared" si="28"/>
        <v>-0.26500000000000001</v>
      </c>
      <c r="P202" s="52"/>
      <c r="Q202" s="52"/>
      <c r="R202" s="25"/>
      <c r="S202" s="53"/>
    </row>
    <row r="203" spans="2:19">
      <c r="B203" s="42">
        <v>200</v>
      </c>
      <c r="C203" s="45"/>
      <c r="D203" s="25"/>
      <c r="E203" s="25"/>
      <c r="F203" s="25"/>
      <c r="G203" s="25">
        <v>200</v>
      </c>
      <c r="H203" s="36">
        <v>1.25</v>
      </c>
      <c r="I203" s="131">
        <v>2</v>
      </c>
      <c r="J203" s="129">
        <f t="shared" si="26"/>
        <v>2</v>
      </c>
      <c r="K203" s="61">
        <f t="shared" si="25"/>
        <v>1</v>
      </c>
      <c r="L203" s="30"/>
      <c r="M203" s="7">
        <f t="shared" si="27"/>
        <v>-0.53</v>
      </c>
      <c r="N203" s="26">
        <f t="shared" si="17"/>
        <v>0</v>
      </c>
      <c r="O203" s="10">
        <f t="shared" si="28"/>
        <v>-0.26500000000000001</v>
      </c>
      <c r="P203" s="52"/>
      <c r="Q203" s="52"/>
      <c r="R203" s="25"/>
      <c r="S203" s="53"/>
    </row>
    <row r="204" spans="2:19">
      <c r="B204" s="42">
        <v>201</v>
      </c>
      <c r="C204" s="45"/>
      <c r="D204" s="25"/>
      <c r="E204" s="25"/>
      <c r="F204" s="25"/>
      <c r="G204" s="25">
        <v>200</v>
      </c>
      <c r="H204" s="36">
        <v>1.25</v>
      </c>
      <c r="I204" s="131">
        <v>2</v>
      </c>
      <c r="J204" s="129">
        <f t="shared" si="26"/>
        <v>2</v>
      </c>
      <c r="K204" s="61">
        <f t="shared" si="25"/>
        <v>1</v>
      </c>
      <c r="L204" s="30"/>
      <c r="M204" s="7">
        <f t="shared" si="27"/>
        <v>-0.53</v>
      </c>
      <c r="N204" s="26">
        <f t="shared" si="17"/>
        <v>0</v>
      </c>
      <c r="O204" s="10">
        <f t="shared" si="28"/>
        <v>-0.26500000000000001</v>
      </c>
      <c r="P204" s="52"/>
      <c r="Q204" s="52"/>
      <c r="R204" s="25"/>
      <c r="S204" s="53"/>
    </row>
    <row r="205" spans="2:19">
      <c r="B205" s="42">
        <v>202</v>
      </c>
      <c r="C205" s="45"/>
      <c r="D205" s="25"/>
      <c r="E205" s="25"/>
      <c r="F205" s="25"/>
      <c r="G205" s="25">
        <v>200</v>
      </c>
      <c r="H205" s="36">
        <v>1.25</v>
      </c>
      <c r="I205" s="131">
        <v>2</v>
      </c>
      <c r="J205" s="129">
        <f t="shared" si="26"/>
        <v>2</v>
      </c>
      <c r="K205" s="61">
        <f t="shared" si="25"/>
        <v>1</v>
      </c>
      <c r="L205" s="30"/>
      <c r="M205" s="7">
        <f t="shared" si="27"/>
        <v>-0.53</v>
      </c>
      <c r="N205" s="26">
        <f t="shared" si="17"/>
        <v>0</v>
      </c>
      <c r="O205" s="10">
        <f t="shared" si="28"/>
        <v>-0.26500000000000001</v>
      </c>
      <c r="P205" s="52"/>
      <c r="Q205" s="52"/>
      <c r="R205" s="25"/>
      <c r="S205" s="53"/>
    </row>
    <row r="206" spans="2:19">
      <c r="B206" s="42">
        <v>203</v>
      </c>
      <c r="C206" s="45"/>
      <c r="D206" s="25"/>
      <c r="E206" s="25"/>
      <c r="F206" s="25"/>
      <c r="G206" s="25">
        <v>200</v>
      </c>
      <c r="H206" s="36">
        <v>1.25</v>
      </c>
      <c r="I206" s="131">
        <v>2</v>
      </c>
      <c r="J206" s="129">
        <f t="shared" si="26"/>
        <v>2</v>
      </c>
      <c r="K206" s="61">
        <f t="shared" si="25"/>
        <v>1</v>
      </c>
      <c r="L206" s="30"/>
      <c r="M206" s="7">
        <f t="shared" si="27"/>
        <v>-0.53</v>
      </c>
      <c r="N206" s="26">
        <f t="shared" si="17"/>
        <v>0</v>
      </c>
      <c r="O206" s="10">
        <f t="shared" si="28"/>
        <v>-0.26500000000000001</v>
      </c>
      <c r="P206" s="52"/>
      <c r="Q206" s="52"/>
      <c r="R206" s="25"/>
      <c r="S206" s="53"/>
    </row>
    <row r="207" spans="2:19">
      <c r="B207" s="42">
        <v>204</v>
      </c>
      <c r="C207" s="45"/>
      <c r="D207" s="25"/>
      <c r="E207" s="25"/>
      <c r="F207" s="25"/>
      <c r="G207" s="25">
        <v>200</v>
      </c>
      <c r="H207" s="36">
        <v>1.25</v>
      </c>
      <c r="I207" s="131">
        <v>2</v>
      </c>
      <c r="J207" s="129">
        <f t="shared" si="26"/>
        <v>2</v>
      </c>
      <c r="K207" s="61">
        <f t="shared" si="25"/>
        <v>1</v>
      </c>
      <c r="L207" s="30"/>
      <c r="M207" s="7">
        <f t="shared" si="27"/>
        <v>-0.53</v>
      </c>
      <c r="N207" s="26">
        <f t="shared" si="17"/>
        <v>0</v>
      </c>
      <c r="O207" s="10">
        <f t="shared" si="28"/>
        <v>-0.26500000000000001</v>
      </c>
      <c r="P207" s="52"/>
      <c r="Q207" s="52"/>
      <c r="R207" s="25"/>
      <c r="S207" s="53"/>
    </row>
    <row r="208" spans="2:19">
      <c r="B208" s="42">
        <v>205</v>
      </c>
      <c r="C208" s="45"/>
      <c r="D208" s="25"/>
      <c r="E208" s="25"/>
      <c r="F208" s="25"/>
      <c r="G208" s="25">
        <v>200</v>
      </c>
      <c r="H208" s="36">
        <v>1.25</v>
      </c>
      <c r="I208" s="131">
        <v>2</v>
      </c>
      <c r="J208" s="129">
        <f t="shared" si="26"/>
        <v>2</v>
      </c>
      <c r="K208" s="61">
        <f t="shared" si="25"/>
        <v>1</v>
      </c>
      <c r="L208" s="30"/>
      <c r="M208" s="7">
        <f t="shared" si="27"/>
        <v>-0.53</v>
      </c>
      <c r="N208" s="26">
        <f t="shared" si="17"/>
        <v>0</v>
      </c>
      <c r="O208" s="10">
        <f t="shared" si="28"/>
        <v>-0.26500000000000001</v>
      </c>
      <c r="P208" s="52"/>
      <c r="Q208" s="52"/>
      <c r="R208" s="25"/>
      <c r="S208" s="53"/>
    </row>
    <row r="209" spans="2:21">
      <c r="B209" s="42">
        <v>206</v>
      </c>
      <c r="C209" s="45"/>
      <c r="D209" s="25"/>
      <c r="E209" s="25"/>
      <c r="F209" s="25"/>
      <c r="G209" s="25">
        <v>200</v>
      </c>
      <c r="H209" s="36">
        <v>1.25</v>
      </c>
      <c r="I209" s="131">
        <v>2</v>
      </c>
      <c r="J209" s="129">
        <f t="shared" si="26"/>
        <v>2</v>
      </c>
      <c r="K209" s="61">
        <f t="shared" si="25"/>
        <v>1</v>
      </c>
      <c r="L209" s="30"/>
      <c r="M209" s="7">
        <f t="shared" si="27"/>
        <v>-0.53</v>
      </c>
      <c r="N209" s="26">
        <f t="shared" si="17"/>
        <v>0</v>
      </c>
      <c r="O209" s="10">
        <f t="shared" si="28"/>
        <v>-0.26500000000000001</v>
      </c>
      <c r="P209" s="52"/>
      <c r="Q209" s="52"/>
      <c r="R209" s="25"/>
      <c r="S209" s="53"/>
    </row>
    <row r="210" spans="2:21">
      <c r="B210" s="42">
        <v>207</v>
      </c>
      <c r="C210" s="45"/>
      <c r="D210" s="25"/>
      <c r="E210" s="25"/>
      <c r="F210" s="25"/>
      <c r="G210" s="25">
        <v>200</v>
      </c>
      <c r="H210" s="36">
        <v>1.25</v>
      </c>
      <c r="I210" s="131">
        <v>2</v>
      </c>
      <c r="J210" s="129">
        <f t="shared" si="26"/>
        <v>2</v>
      </c>
      <c r="K210" s="61">
        <f t="shared" si="25"/>
        <v>1</v>
      </c>
      <c r="L210" s="30"/>
      <c r="M210" s="7">
        <f t="shared" si="27"/>
        <v>-0.53</v>
      </c>
      <c r="N210" s="26">
        <f t="shared" si="17"/>
        <v>0</v>
      </c>
      <c r="O210" s="10">
        <f t="shared" si="28"/>
        <v>-0.26500000000000001</v>
      </c>
      <c r="P210" s="52"/>
      <c r="Q210" s="52"/>
      <c r="R210" s="25"/>
      <c r="S210" s="53"/>
    </row>
    <row r="211" spans="2:21">
      <c r="B211" s="42">
        <v>208</v>
      </c>
      <c r="C211" s="45"/>
      <c r="D211" s="25"/>
      <c r="E211" s="25"/>
      <c r="F211" s="25"/>
      <c r="G211" s="25">
        <v>200</v>
      </c>
      <c r="H211" s="36">
        <v>1.25</v>
      </c>
      <c r="I211" s="131">
        <v>2</v>
      </c>
      <c r="J211" s="129">
        <f t="shared" si="26"/>
        <v>2</v>
      </c>
      <c r="K211" s="61">
        <f t="shared" si="25"/>
        <v>1</v>
      </c>
      <c r="L211" s="30"/>
      <c r="M211" s="7">
        <f t="shared" si="27"/>
        <v>-0.53</v>
      </c>
      <c r="N211" s="26">
        <f t="shared" si="17"/>
        <v>0</v>
      </c>
      <c r="O211" s="10">
        <f t="shared" si="28"/>
        <v>-0.26500000000000001</v>
      </c>
      <c r="P211" s="52"/>
      <c r="Q211" s="52"/>
      <c r="R211" s="25"/>
      <c r="S211" s="53"/>
    </row>
    <row r="212" spans="2:21">
      <c r="B212" s="42">
        <v>209</v>
      </c>
      <c r="C212" s="45"/>
      <c r="D212" s="25"/>
      <c r="E212" s="25"/>
      <c r="F212" s="25"/>
      <c r="G212" s="25">
        <v>200</v>
      </c>
      <c r="H212" s="36">
        <v>1.25</v>
      </c>
      <c r="I212" s="131">
        <v>2</v>
      </c>
      <c r="J212" s="129">
        <f t="shared" si="26"/>
        <v>2</v>
      </c>
      <c r="K212" s="61">
        <f t="shared" si="25"/>
        <v>1</v>
      </c>
      <c r="L212" s="30"/>
      <c r="M212" s="7">
        <f t="shared" si="27"/>
        <v>-0.53</v>
      </c>
      <c r="N212" s="26">
        <f t="shared" si="17"/>
        <v>0</v>
      </c>
      <c r="O212" s="10">
        <f t="shared" si="28"/>
        <v>-0.26500000000000001</v>
      </c>
      <c r="P212" s="52"/>
      <c r="Q212" s="52"/>
      <c r="R212" s="25"/>
      <c r="S212" s="53"/>
    </row>
    <row r="213" spans="2:21">
      <c r="B213" s="42">
        <v>210</v>
      </c>
      <c r="C213" s="45"/>
      <c r="D213" s="25"/>
      <c r="E213" s="25"/>
      <c r="F213" s="25"/>
      <c r="G213" s="25">
        <v>200</v>
      </c>
      <c r="H213" s="36">
        <v>1.25</v>
      </c>
      <c r="I213" s="131">
        <v>2</v>
      </c>
      <c r="J213" s="129">
        <f t="shared" si="26"/>
        <v>2</v>
      </c>
      <c r="K213" s="61">
        <f t="shared" si="25"/>
        <v>1</v>
      </c>
      <c r="L213" s="30"/>
      <c r="M213" s="7">
        <f t="shared" si="27"/>
        <v>-0.53</v>
      </c>
      <c r="N213" s="26">
        <f t="shared" si="17"/>
        <v>0</v>
      </c>
      <c r="O213" s="10">
        <f t="shared" si="28"/>
        <v>-0.26500000000000001</v>
      </c>
      <c r="P213" s="52"/>
      <c r="Q213" s="52"/>
      <c r="R213" s="25"/>
      <c r="S213" s="53"/>
    </row>
    <row r="214" spans="2:21">
      <c r="B214" s="42">
        <v>211</v>
      </c>
      <c r="C214" s="45"/>
      <c r="D214" s="25"/>
      <c r="E214" s="25"/>
      <c r="F214" s="25"/>
      <c r="G214" s="25">
        <v>200</v>
      </c>
      <c r="H214" s="36">
        <v>1.25</v>
      </c>
      <c r="I214" s="131">
        <v>2</v>
      </c>
      <c r="J214" s="129">
        <f t="shared" si="26"/>
        <v>2</v>
      </c>
      <c r="K214" s="61">
        <f t="shared" si="25"/>
        <v>1</v>
      </c>
      <c r="L214" s="30"/>
      <c r="M214" s="7">
        <f t="shared" si="27"/>
        <v>-0.53</v>
      </c>
      <c r="N214" s="26">
        <f t="shared" ref="N214:N277" si="29">IFERROR(((L214/G214)*100),"0")</f>
        <v>0</v>
      </c>
      <c r="O214" s="10">
        <f t="shared" si="28"/>
        <v>-0.26500000000000001</v>
      </c>
      <c r="P214" s="52"/>
      <c r="Q214" s="52"/>
      <c r="R214" s="25"/>
      <c r="S214" s="53"/>
    </row>
    <row r="215" spans="2:21">
      <c r="B215" s="42">
        <v>212</v>
      </c>
      <c r="C215" s="45"/>
      <c r="D215" s="25"/>
      <c r="E215" s="25"/>
      <c r="F215" s="25"/>
      <c r="G215" s="25">
        <v>200</v>
      </c>
      <c r="H215" s="36">
        <v>1.25</v>
      </c>
      <c r="I215" s="131">
        <v>2</v>
      </c>
      <c r="J215" s="129">
        <f t="shared" si="26"/>
        <v>2</v>
      </c>
      <c r="K215" s="61">
        <f t="shared" si="25"/>
        <v>1</v>
      </c>
      <c r="L215" s="30"/>
      <c r="M215" s="7">
        <f t="shared" si="27"/>
        <v>-0.53</v>
      </c>
      <c r="N215" s="26">
        <f t="shared" si="29"/>
        <v>0</v>
      </c>
      <c r="O215" s="10">
        <f t="shared" si="28"/>
        <v>-0.26500000000000001</v>
      </c>
      <c r="P215" s="52"/>
      <c r="Q215" s="52"/>
      <c r="R215" s="25"/>
      <c r="S215" s="53"/>
    </row>
    <row r="216" spans="2:21">
      <c r="B216" s="42">
        <v>213</v>
      </c>
      <c r="C216" s="45"/>
      <c r="D216" s="25"/>
      <c r="E216" s="25"/>
      <c r="F216" s="25"/>
      <c r="G216" s="25">
        <v>200</v>
      </c>
      <c r="H216" s="36">
        <v>1.25</v>
      </c>
      <c r="I216" s="131">
        <v>2</v>
      </c>
      <c r="J216" s="129">
        <f t="shared" si="26"/>
        <v>2</v>
      </c>
      <c r="K216" s="61">
        <f t="shared" si="25"/>
        <v>1</v>
      </c>
      <c r="L216" s="30"/>
      <c r="M216" s="7">
        <f t="shared" si="27"/>
        <v>-0.53</v>
      </c>
      <c r="N216" s="26">
        <f t="shared" si="29"/>
        <v>0</v>
      </c>
      <c r="O216" s="10">
        <f t="shared" si="28"/>
        <v>-0.26500000000000001</v>
      </c>
      <c r="P216" s="52"/>
      <c r="Q216" s="52"/>
      <c r="R216" s="25"/>
      <c r="S216" s="53"/>
    </row>
    <row r="217" spans="2:21">
      <c r="B217" s="42">
        <v>214</v>
      </c>
      <c r="C217" s="45"/>
      <c r="D217" s="25"/>
      <c r="E217" s="25"/>
      <c r="F217" s="25"/>
      <c r="G217" s="25">
        <v>200</v>
      </c>
      <c r="H217" s="36">
        <v>1.25</v>
      </c>
      <c r="I217" s="131">
        <v>2</v>
      </c>
      <c r="J217" s="129">
        <f t="shared" si="26"/>
        <v>2</v>
      </c>
      <c r="K217" s="61">
        <f t="shared" si="25"/>
        <v>1</v>
      </c>
      <c r="L217" s="30"/>
      <c r="M217" s="7">
        <f t="shared" si="27"/>
        <v>-0.53</v>
      </c>
      <c r="N217" s="26">
        <f t="shared" si="29"/>
        <v>0</v>
      </c>
      <c r="O217" s="10">
        <f t="shared" si="28"/>
        <v>-0.26500000000000001</v>
      </c>
      <c r="P217" s="52"/>
      <c r="Q217" s="52"/>
      <c r="R217" s="25"/>
      <c r="S217" s="53"/>
    </row>
    <row r="218" spans="2:21">
      <c r="B218" s="42">
        <v>215</v>
      </c>
      <c r="C218" s="45"/>
      <c r="D218" s="25"/>
      <c r="E218" s="25"/>
      <c r="F218" s="25"/>
      <c r="G218" s="25">
        <v>200</v>
      </c>
      <c r="H218" s="36">
        <v>1.25</v>
      </c>
      <c r="I218" s="131">
        <v>2</v>
      </c>
      <c r="J218" s="129">
        <f t="shared" si="26"/>
        <v>2</v>
      </c>
      <c r="K218" s="61">
        <f t="shared" si="25"/>
        <v>1</v>
      </c>
      <c r="L218" s="30"/>
      <c r="M218" s="7">
        <f t="shared" si="27"/>
        <v>-0.53</v>
      </c>
      <c r="N218" s="26">
        <f t="shared" si="29"/>
        <v>0</v>
      </c>
      <c r="O218" s="10">
        <f t="shared" si="28"/>
        <v>-0.26500000000000001</v>
      </c>
      <c r="P218" s="52"/>
      <c r="Q218" s="52"/>
      <c r="R218" s="25"/>
      <c r="S218" s="53"/>
    </row>
    <row r="219" spans="2:21">
      <c r="B219" s="42">
        <v>216</v>
      </c>
      <c r="C219" s="45"/>
      <c r="D219" s="25"/>
      <c r="E219" s="25"/>
      <c r="F219" s="25"/>
      <c r="G219" s="25">
        <v>200</v>
      </c>
      <c r="H219" s="36">
        <v>1.25</v>
      </c>
      <c r="I219" s="131">
        <v>2</v>
      </c>
      <c r="J219" s="129">
        <f t="shared" si="26"/>
        <v>2</v>
      </c>
      <c r="K219" s="61">
        <f t="shared" si="25"/>
        <v>1</v>
      </c>
      <c r="L219" s="30"/>
      <c r="M219" s="7">
        <f t="shared" si="27"/>
        <v>-0.53</v>
      </c>
      <c r="N219" s="26">
        <f t="shared" si="29"/>
        <v>0</v>
      </c>
      <c r="O219" s="10">
        <f t="shared" si="28"/>
        <v>-0.26500000000000001</v>
      </c>
      <c r="P219" s="52"/>
      <c r="Q219" s="52"/>
      <c r="R219" s="25"/>
      <c r="S219" s="53"/>
    </row>
    <row r="220" spans="2:21">
      <c r="B220" s="42">
        <v>217</v>
      </c>
      <c r="C220" s="45"/>
      <c r="D220" s="25"/>
      <c r="E220" s="25"/>
      <c r="F220" s="25"/>
      <c r="G220" s="25">
        <v>200</v>
      </c>
      <c r="H220" s="36">
        <v>1.25</v>
      </c>
      <c r="I220" s="131">
        <v>2</v>
      </c>
      <c r="J220" s="129">
        <f t="shared" si="26"/>
        <v>2</v>
      </c>
      <c r="K220" s="61">
        <f t="shared" si="25"/>
        <v>1</v>
      </c>
      <c r="L220" s="30"/>
      <c r="M220" s="7">
        <f t="shared" si="27"/>
        <v>-0.53</v>
      </c>
      <c r="N220" s="26">
        <f t="shared" si="29"/>
        <v>0</v>
      </c>
      <c r="O220" s="10">
        <f t="shared" si="28"/>
        <v>-0.26500000000000001</v>
      </c>
      <c r="P220" s="52"/>
      <c r="Q220" s="52"/>
      <c r="R220" s="25"/>
      <c r="S220" s="53"/>
      <c r="U220" s="11"/>
    </row>
    <row r="221" spans="2:21" s="20" customFormat="1">
      <c r="B221" s="42">
        <v>218</v>
      </c>
      <c r="C221" s="45"/>
      <c r="D221" s="25"/>
      <c r="E221" s="25"/>
      <c r="F221" s="25"/>
      <c r="G221" s="25">
        <v>200</v>
      </c>
      <c r="H221" s="36">
        <v>1.25</v>
      </c>
      <c r="I221" s="131">
        <v>2</v>
      </c>
      <c r="J221" s="129">
        <f t="shared" si="26"/>
        <v>2</v>
      </c>
      <c r="K221" s="61">
        <f t="shared" si="25"/>
        <v>1</v>
      </c>
      <c r="L221" s="31"/>
      <c r="M221" s="7">
        <f t="shared" si="27"/>
        <v>-0.53</v>
      </c>
      <c r="N221" s="26">
        <f t="shared" si="29"/>
        <v>0</v>
      </c>
      <c r="O221" s="10">
        <f t="shared" si="28"/>
        <v>-0.26500000000000001</v>
      </c>
      <c r="P221" s="52"/>
      <c r="Q221" s="52"/>
      <c r="R221" s="25"/>
      <c r="S221" s="53"/>
    </row>
    <row r="222" spans="2:21" s="20" customFormat="1">
      <c r="B222" s="42">
        <v>219</v>
      </c>
      <c r="C222" s="45"/>
      <c r="D222" s="25"/>
      <c r="E222" s="25"/>
      <c r="F222" s="25"/>
      <c r="G222" s="25">
        <v>200</v>
      </c>
      <c r="H222" s="36">
        <v>1.25</v>
      </c>
      <c r="I222" s="131">
        <v>2</v>
      </c>
      <c r="J222" s="129">
        <f t="shared" si="26"/>
        <v>2</v>
      </c>
      <c r="K222" s="61">
        <f t="shared" si="25"/>
        <v>1</v>
      </c>
      <c r="L222" s="31"/>
      <c r="M222" s="7">
        <f t="shared" si="27"/>
        <v>-0.53</v>
      </c>
      <c r="N222" s="26">
        <f t="shared" si="29"/>
        <v>0</v>
      </c>
      <c r="O222" s="10">
        <f t="shared" si="28"/>
        <v>-0.26500000000000001</v>
      </c>
      <c r="P222" s="52"/>
      <c r="Q222" s="52"/>
      <c r="R222" s="25"/>
      <c r="S222" s="53"/>
    </row>
    <row r="223" spans="2:21" s="20" customFormat="1">
      <c r="B223" s="42">
        <v>220</v>
      </c>
      <c r="C223" s="45"/>
      <c r="D223" s="25"/>
      <c r="E223" s="25"/>
      <c r="F223" s="25"/>
      <c r="G223" s="25">
        <v>200</v>
      </c>
      <c r="H223" s="36">
        <v>1.25</v>
      </c>
      <c r="I223" s="131">
        <v>2</v>
      </c>
      <c r="J223" s="129">
        <f t="shared" si="26"/>
        <v>2</v>
      </c>
      <c r="K223" s="61">
        <f t="shared" si="25"/>
        <v>1</v>
      </c>
      <c r="L223" s="31"/>
      <c r="M223" s="7">
        <f t="shared" si="27"/>
        <v>-0.53</v>
      </c>
      <c r="N223" s="26">
        <f t="shared" si="29"/>
        <v>0</v>
      </c>
      <c r="O223" s="10">
        <f t="shared" si="28"/>
        <v>-0.26500000000000001</v>
      </c>
      <c r="P223" s="52"/>
      <c r="Q223" s="52"/>
      <c r="R223" s="25"/>
      <c r="S223" s="53"/>
    </row>
    <row r="224" spans="2:21" s="20" customFormat="1">
      <c r="B224" s="42">
        <v>221</v>
      </c>
      <c r="C224" s="45"/>
      <c r="D224" s="25"/>
      <c r="E224" s="25"/>
      <c r="F224" s="25"/>
      <c r="G224" s="25">
        <v>200</v>
      </c>
      <c r="H224" s="36">
        <v>1.25</v>
      </c>
      <c r="I224" s="131">
        <v>2</v>
      </c>
      <c r="J224" s="129">
        <f t="shared" si="26"/>
        <v>2</v>
      </c>
      <c r="K224" s="61">
        <f t="shared" si="25"/>
        <v>1</v>
      </c>
      <c r="L224" s="31"/>
      <c r="M224" s="7">
        <f t="shared" si="27"/>
        <v>-0.53</v>
      </c>
      <c r="N224" s="26">
        <f t="shared" si="29"/>
        <v>0</v>
      </c>
      <c r="O224" s="10">
        <f t="shared" si="28"/>
        <v>-0.26500000000000001</v>
      </c>
      <c r="P224" s="52"/>
      <c r="Q224" s="52"/>
      <c r="R224" s="25"/>
      <c r="S224" s="53"/>
    </row>
    <row r="225" spans="2:19" s="20" customFormat="1">
      <c r="B225" s="42">
        <v>222</v>
      </c>
      <c r="C225" s="45"/>
      <c r="D225" s="25"/>
      <c r="E225" s="25"/>
      <c r="F225" s="25"/>
      <c r="G225" s="25">
        <v>200</v>
      </c>
      <c r="H225" s="36">
        <v>1.25</v>
      </c>
      <c r="I225" s="131">
        <v>2</v>
      </c>
      <c r="J225" s="129">
        <f t="shared" si="26"/>
        <v>2</v>
      </c>
      <c r="K225" s="61">
        <f t="shared" si="25"/>
        <v>1</v>
      </c>
      <c r="L225" s="31"/>
      <c r="M225" s="7">
        <f t="shared" si="27"/>
        <v>-0.53</v>
      </c>
      <c r="N225" s="26">
        <f t="shared" si="29"/>
        <v>0</v>
      </c>
      <c r="O225" s="10">
        <f t="shared" si="28"/>
        <v>-0.26500000000000001</v>
      </c>
      <c r="P225" s="52"/>
      <c r="Q225" s="52"/>
      <c r="R225" s="25"/>
      <c r="S225" s="53"/>
    </row>
    <row r="226" spans="2:19" s="20" customFormat="1">
      <c r="B226" s="42">
        <v>223</v>
      </c>
      <c r="C226" s="45"/>
      <c r="D226" s="25"/>
      <c r="E226" s="25"/>
      <c r="F226" s="25"/>
      <c r="G226" s="25">
        <v>200</v>
      </c>
      <c r="H226" s="36">
        <v>1.25</v>
      </c>
      <c r="I226" s="131">
        <v>2</v>
      </c>
      <c r="J226" s="129">
        <f t="shared" si="26"/>
        <v>2</v>
      </c>
      <c r="K226" s="61">
        <f t="shared" si="25"/>
        <v>1</v>
      </c>
      <c r="L226" s="31"/>
      <c r="M226" s="7">
        <f t="shared" si="27"/>
        <v>-0.53</v>
      </c>
      <c r="N226" s="26">
        <f t="shared" si="29"/>
        <v>0</v>
      </c>
      <c r="O226" s="10">
        <f t="shared" si="28"/>
        <v>-0.26500000000000001</v>
      </c>
      <c r="P226" s="52"/>
      <c r="Q226" s="52"/>
      <c r="R226" s="25"/>
      <c r="S226" s="53"/>
    </row>
    <row r="227" spans="2:19" s="20" customFormat="1">
      <c r="B227" s="42">
        <v>224</v>
      </c>
      <c r="C227" s="45"/>
      <c r="D227" s="25"/>
      <c r="E227" s="25"/>
      <c r="F227" s="25"/>
      <c r="G227" s="25">
        <v>200</v>
      </c>
      <c r="H227" s="36">
        <v>1.25</v>
      </c>
      <c r="I227" s="131">
        <v>2</v>
      </c>
      <c r="J227" s="129">
        <f t="shared" si="26"/>
        <v>2</v>
      </c>
      <c r="K227" s="61">
        <f t="shared" ref="K227:K290" si="30">IFERROR(((J227/G227)*100),"-")</f>
        <v>1</v>
      </c>
      <c r="L227" s="31"/>
      <c r="M227" s="7">
        <f t="shared" si="27"/>
        <v>-0.53</v>
      </c>
      <c r="N227" s="26">
        <f t="shared" si="29"/>
        <v>0</v>
      </c>
      <c r="O227" s="10">
        <f t="shared" si="28"/>
        <v>-0.26500000000000001</v>
      </c>
      <c r="P227" s="52"/>
      <c r="Q227" s="52"/>
      <c r="R227" s="25"/>
      <c r="S227" s="53"/>
    </row>
    <row r="228" spans="2:19" s="20" customFormat="1">
      <c r="B228" s="42">
        <v>225</v>
      </c>
      <c r="C228" s="45"/>
      <c r="D228" s="25"/>
      <c r="E228" s="25"/>
      <c r="F228" s="25"/>
      <c r="G228" s="25">
        <v>200</v>
      </c>
      <c r="H228" s="36">
        <v>1.25</v>
      </c>
      <c r="I228" s="131">
        <v>2</v>
      </c>
      <c r="J228" s="129">
        <f t="shared" si="26"/>
        <v>2</v>
      </c>
      <c r="K228" s="61">
        <f t="shared" si="30"/>
        <v>1</v>
      </c>
      <c r="L228" s="31"/>
      <c r="M228" s="7">
        <f t="shared" si="27"/>
        <v>-0.53</v>
      </c>
      <c r="N228" s="26">
        <f t="shared" si="29"/>
        <v>0</v>
      </c>
      <c r="O228" s="10">
        <f t="shared" si="28"/>
        <v>-0.26500000000000001</v>
      </c>
      <c r="P228" s="52"/>
      <c r="Q228" s="52"/>
      <c r="R228" s="25"/>
      <c r="S228" s="53"/>
    </row>
    <row r="229" spans="2:19" s="20" customFormat="1">
      <c r="B229" s="42">
        <v>226</v>
      </c>
      <c r="C229" s="45"/>
      <c r="D229" s="25"/>
      <c r="E229" s="25"/>
      <c r="F229" s="25"/>
      <c r="G229" s="25">
        <v>200</v>
      </c>
      <c r="H229" s="36">
        <v>1.25</v>
      </c>
      <c r="I229" s="131">
        <v>2</v>
      </c>
      <c r="J229" s="129">
        <f t="shared" si="26"/>
        <v>2</v>
      </c>
      <c r="K229" s="61">
        <f t="shared" si="30"/>
        <v>1</v>
      </c>
      <c r="L229" s="31"/>
      <c r="M229" s="7">
        <f t="shared" si="27"/>
        <v>-0.53</v>
      </c>
      <c r="N229" s="26">
        <f t="shared" si="29"/>
        <v>0</v>
      </c>
      <c r="O229" s="10">
        <f t="shared" si="28"/>
        <v>-0.26500000000000001</v>
      </c>
      <c r="P229" s="52"/>
      <c r="Q229" s="52"/>
      <c r="R229" s="25"/>
      <c r="S229" s="53"/>
    </row>
    <row r="230" spans="2:19" s="20" customFormat="1">
      <c r="B230" s="42">
        <v>227</v>
      </c>
      <c r="C230" s="45"/>
      <c r="D230" s="25"/>
      <c r="E230" s="25"/>
      <c r="F230" s="25"/>
      <c r="G230" s="25">
        <v>200</v>
      </c>
      <c r="H230" s="36">
        <v>1.25</v>
      </c>
      <c r="I230" s="131">
        <v>2</v>
      </c>
      <c r="J230" s="129">
        <f t="shared" si="26"/>
        <v>2</v>
      </c>
      <c r="K230" s="61">
        <f t="shared" si="30"/>
        <v>1</v>
      </c>
      <c r="L230" s="31"/>
      <c r="M230" s="7">
        <f t="shared" si="27"/>
        <v>-0.53</v>
      </c>
      <c r="N230" s="26">
        <f t="shared" si="29"/>
        <v>0</v>
      </c>
      <c r="O230" s="10">
        <f t="shared" si="28"/>
        <v>-0.26500000000000001</v>
      </c>
      <c r="P230" s="52"/>
      <c r="Q230" s="52"/>
      <c r="R230" s="25"/>
      <c r="S230" s="53"/>
    </row>
    <row r="231" spans="2:19" s="20" customFormat="1">
      <c r="B231" s="42">
        <v>228</v>
      </c>
      <c r="C231" s="45"/>
      <c r="D231" s="25"/>
      <c r="E231" s="25"/>
      <c r="F231" s="25"/>
      <c r="G231" s="25">
        <v>200</v>
      </c>
      <c r="H231" s="36">
        <v>1.25</v>
      </c>
      <c r="I231" s="131">
        <v>2</v>
      </c>
      <c r="J231" s="129">
        <f t="shared" si="26"/>
        <v>2</v>
      </c>
      <c r="K231" s="61">
        <f t="shared" si="30"/>
        <v>1</v>
      </c>
      <c r="L231" s="31"/>
      <c r="M231" s="7">
        <f t="shared" si="27"/>
        <v>-0.53</v>
      </c>
      <c r="N231" s="26">
        <f t="shared" si="29"/>
        <v>0</v>
      </c>
      <c r="O231" s="10">
        <f t="shared" si="28"/>
        <v>-0.26500000000000001</v>
      </c>
      <c r="P231" s="52"/>
      <c r="Q231" s="52"/>
      <c r="R231" s="25"/>
      <c r="S231" s="53"/>
    </row>
    <row r="232" spans="2:19" s="20" customFormat="1">
      <c r="B232" s="42">
        <v>229</v>
      </c>
      <c r="C232" s="45"/>
      <c r="D232" s="25"/>
      <c r="E232" s="25"/>
      <c r="F232" s="25"/>
      <c r="G232" s="25">
        <v>200</v>
      </c>
      <c r="H232" s="36">
        <v>1.25</v>
      </c>
      <c r="I232" s="131">
        <v>2</v>
      </c>
      <c r="J232" s="129">
        <f t="shared" si="26"/>
        <v>2</v>
      </c>
      <c r="K232" s="61">
        <f t="shared" si="30"/>
        <v>1</v>
      </c>
      <c r="L232" s="31"/>
      <c r="M232" s="7">
        <f t="shared" si="27"/>
        <v>-0.53</v>
      </c>
      <c r="N232" s="26">
        <f t="shared" si="29"/>
        <v>0</v>
      </c>
      <c r="O232" s="10">
        <f t="shared" si="28"/>
        <v>-0.26500000000000001</v>
      </c>
      <c r="P232" s="52"/>
      <c r="Q232" s="52"/>
      <c r="R232" s="25"/>
      <c r="S232" s="53"/>
    </row>
    <row r="233" spans="2:19" s="20" customFormat="1">
      <c r="B233" s="42">
        <v>230</v>
      </c>
      <c r="C233" s="45"/>
      <c r="D233" s="25"/>
      <c r="E233" s="25"/>
      <c r="F233" s="25"/>
      <c r="G233" s="25">
        <v>200</v>
      </c>
      <c r="H233" s="36">
        <v>1.25</v>
      </c>
      <c r="I233" s="131">
        <v>2</v>
      </c>
      <c r="J233" s="129">
        <f t="shared" si="26"/>
        <v>2</v>
      </c>
      <c r="K233" s="61">
        <f t="shared" si="30"/>
        <v>1</v>
      </c>
      <c r="L233" s="31"/>
      <c r="M233" s="7">
        <f t="shared" si="27"/>
        <v>-0.53</v>
      </c>
      <c r="N233" s="26">
        <f t="shared" si="29"/>
        <v>0</v>
      </c>
      <c r="O233" s="10">
        <f t="shared" si="28"/>
        <v>-0.26500000000000001</v>
      </c>
      <c r="P233" s="52"/>
      <c r="Q233" s="52"/>
      <c r="R233" s="25"/>
      <c r="S233" s="53"/>
    </row>
    <row r="234" spans="2:19" s="20" customFormat="1">
      <c r="B234" s="42">
        <v>231</v>
      </c>
      <c r="C234" s="45"/>
      <c r="D234" s="25"/>
      <c r="E234" s="25"/>
      <c r="F234" s="25"/>
      <c r="G234" s="25">
        <v>200</v>
      </c>
      <c r="H234" s="36">
        <v>1.25</v>
      </c>
      <c r="I234" s="131">
        <v>2</v>
      </c>
      <c r="J234" s="129">
        <f t="shared" si="26"/>
        <v>2</v>
      </c>
      <c r="K234" s="61">
        <f t="shared" si="30"/>
        <v>1</v>
      </c>
      <c r="L234" s="31"/>
      <c r="M234" s="7">
        <f t="shared" si="27"/>
        <v>-0.53</v>
      </c>
      <c r="N234" s="26">
        <f t="shared" si="29"/>
        <v>0</v>
      </c>
      <c r="O234" s="10">
        <f t="shared" si="28"/>
        <v>-0.26500000000000001</v>
      </c>
      <c r="P234" s="52"/>
      <c r="Q234" s="52"/>
      <c r="R234" s="25"/>
      <c r="S234" s="53"/>
    </row>
    <row r="235" spans="2:19" s="20" customFormat="1">
      <c r="B235" s="42">
        <v>232</v>
      </c>
      <c r="C235" s="45"/>
      <c r="D235" s="25"/>
      <c r="E235" s="25"/>
      <c r="F235" s="25"/>
      <c r="G235" s="25">
        <v>200</v>
      </c>
      <c r="H235" s="36">
        <v>1.25</v>
      </c>
      <c r="I235" s="131">
        <v>2</v>
      </c>
      <c r="J235" s="129">
        <f t="shared" si="26"/>
        <v>2</v>
      </c>
      <c r="K235" s="61">
        <f t="shared" si="30"/>
        <v>1</v>
      </c>
      <c r="L235" s="31"/>
      <c r="M235" s="7">
        <f t="shared" si="27"/>
        <v>-0.53</v>
      </c>
      <c r="N235" s="26">
        <f t="shared" si="29"/>
        <v>0</v>
      </c>
      <c r="O235" s="10">
        <f t="shared" si="28"/>
        <v>-0.26500000000000001</v>
      </c>
      <c r="P235" s="52"/>
      <c r="Q235" s="52"/>
      <c r="R235" s="25"/>
      <c r="S235" s="53"/>
    </row>
    <row r="236" spans="2:19" s="20" customFormat="1">
      <c r="B236" s="42">
        <v>233</v>
      </c>
      <c r="C236" s="45"/>
      <c r="D236" s="25"/>
      <c r="E236" s="25"/>
      <c r="F236" s="25"/>
      <c r="G236" s="25">
        <v>200</v>
      </c>
      <c r="H236" s="36">
        <v>1.25</v>
      </c>
      <c r="I236" s="131">
        <v>2</v>
      </c>
      <c r="J236" s="129">
        <f t="shared" si="26"/>
        <v>2</v>
      </c>
      <c r="K236" s="61">
        <f t="shared" si="30"/>
        <v>1</v>
      </c>
      <c r="L236" s="31"/>
      <c r="M236" s="7">
        <f t="shared" si="27"/>
        <v>-0.53</v>
      </c>
      <c r="N236" s="26">
        <f t="shared" si="29"/>
        <v>0</v>
      </c>
      <c r="O236" s="10">
        <f t="shared" si="28"/>
        <v>-0.26500000000000001</v>
      </c>
      <c r="P236" s="52"/>
      <c r="Q236" s="52"/>
      <c r="R236" s="25"/>
      <c r="S236" s="53"/>
    </row>
    <row r="237" spans="2:19" s="20" customFormat="1">
      <c r="B237" s="42">
        <v>234</v>
      </c>
      <c r="C237" s="45"/>
      <c r="D237" s="25"/>
      <c r="E237" s="25"/>
      <c r="F237" s="25"/>
      <c r="G237" s="25">
        <v>200</v>
      </c>
      <c r="H237" s="36">
        <v>1.25</v>
      </c>
      <c r="I237" s="131">
        <v>2</v>
      </c>
      <c r="J237" s="129">
        <f t="shared" si="26"/>
        <v>2</v>
      </c>
      <c r="K237" s="61">
        <f t="shared" si="30"/>
        <v>1</v>
      </c>
      <c r="L237" s="31"/>
      <c r="M237" s="7">
        <f t="shared" si="27"/>
        <v>-0.53</v>
      </c>
      <c r="N237" s="26">
        <f t="shared" si="29"/>
        <v>0</v>
      </c>
      <c r="O237" s="10">
        <f t="shared" si="28"/>
        <v>-0.26500000000000001</v>
      </c>
      <c r="P237" s="52"/>
      <c r="Q237" s="52"/>
      <c r="R237" s="25"/>
      <c r="S237" s="53"/>
    </row>
    <row r="238" spans="2:19" s="20" customFormat="1">
      <c r="B238" s="42">
        <v>235</v>
      </c>
      <c r="C238" s="45"/>
      <c r="D238" s="25"/>
      <c r="E238" s="25"/>
      <c r="F238" s="25"/>
      <c r="G238" s="25">
        <v>200</v>
      </c>
      <c r="H238" s="36">
        <v>1.25</v>
      </c>
      <c r="I238" s="131">
        <v>2</v>
      </c>
      <c r="J238" s="129">
        <f t="shared" si="26"/>
        <v>2</v>
      </c>
      <c r="K238" s="61">
        <f t="shared" si="30"/>
        <v>1</v>
      </c>
      <c r="L238" s="31"/>
      <c r="M238" s="7">
        <f t="shared" si="27"/>
        <v>-0.53</v>
      </c>
      <c r="N238" s="26">
        <f t="shared" si="29"/>
        <v>0</v>
      </c>
      <c r="O238" s="10">
        <f t="shared" si="28"/>
        <v>-0.26500000000000001</v>
      </c>
      <c r="P238" s="52"/>
      <c r="Q238" s="52"/>
      <c r="R238" s="25"/>
      <c r="S238" s="53"/>
    </row>
    <row r="239" spans="2:19" s="20" customFormat="1">
      <c r="B239" s="42">
        <v>236</v>
      </c>
      <c r="C239" s="45"/>
      <c r="D239" s="25"/>
      <c r="E239" s="25"/>
      <c r="F239" s="25"/>
      <c r="G239" s="25">
        <v>200</v>
      </c>
      <c r="H239" s="36">
        <v>1.25</v>
      </c>
      <c r="I239" s="131">
        <v>2</v>
      </c>
      <c r="J239" s="129">
        <f t="shared" si="26"/>
        <v>2</v>
      </c>
      <c r="K239" s="61">
        <f t="shared" si="30"/>
        <v>1</v>
      </c>
      <c r="L239" s="31"/>
      <c r="M239" s="7">
        <f t="shared" si="27"/>
        <v>-0.53</v>
      </c>
      <c r="N239" s="26">
        <f t="shared" si="29"/>
        <v>0</v>
      </c>
      <c r="O239" s="10">
        <f t="shared" si="28"/>
        <v>-0.26500000000000001</v>
      </c>
      <c r="P239" s="52"/>
      <c r="Q239" s="52"/>
      <c r="R239" s="25"/>
      <c r="S239" s="53"/>
    </row>
    <row r="240" spans="2:19" s="20" customFormat="1">
      <c r="B240" s="42">
        <v>237</v>
      </c>
      <c r="C240" s="45"/>
      <c r="D240" s="25"/>
      <c r="E240" s="25"/>
      <c r="F240" s="25"/>
      <c r="G240" s="25">
        <v>200</v>
      </c>
      <c r="H240" s="36">
        <v>1.25</v>
      </c>
      <c r="I240" s="131">
        <v>2</v>
      </c>
      <c r="J240" s="129">
        <f t="shared" si="26"/>
        <v>2</v>
      </c>
      <c r="K240" s="61">
        <f t="shared" si="30"/>
        <v>1</v>
      </c>
      <c r="L240" s="31"/>
      <c r="M240" s="7">
        <f t="shared" si="27"/>
        <v>-0.53</v>
      </c>
      <c r="N240" s="26">
        <f t="shared" si="29"/>
        <v>0</v>
      </c>
      <c r="O240" s="10">
        <f t="shared" si="28"/>
        <v>-0.26500000000000001</v>
      </c>
      <c r="P240" s="52"/>
      <c r="Q240" s="52"/>
      <c r="R240" s="25"/>
      <c r="S240" s="53"/>
    </row>
    <row r="241" spans="2:19" s="20" customFormat="1">
      <c r="B241" s="42">
        <v>238</v>
      </c>
      <c r="C241" s="45"/>
      <c r="D241" s="25"/>
      <c r="E241" s="25"/>
      <c r="F241" s="25"/>
      <c r="G241" s="25">
        <v>200</v>
      </c>
      <c r="H241" s="36">
        <v>1.25</v>
      </c>
      <c r="I241" s="131">
        <v>2</v>
      </c>
      <c r="J241" s="129">
        <f t="shared" si="26"/>
        <v>2</v>
      </c>
      <c r="K241" s="61">
        <f t="shared" si="30"/>
        <v>1</v>
      </c>
      <c r="L241" s="31"/>
      <c r="M241" s="7">
        <f t="shared" si="27"/>
        <v>-0.53</v>
      </c>
      <c r="N241" s="26">
        <f t="shared" si="29"/>
        <v>0</v>
      </c>
      <c r="O241" s="10">
        <f t="shared" si="28"/>
        <v>-0.26500000000000001</v>
      </c>
      <c r="P241" s="52"/>
      <c r="Q241" s="52"/>
      <c r="R241" s="25"/>
      <c r="S241" s="53"/>
    </row>
    <row r="242" spans="2:19" s="20" customFormat="1">
      <c r="B242" s="42">
        <v>239</v>
      </c>
      <c r="C242" s="45"/>
      <c r="D242" s="25"/>
      <c r="E242" s="25"/>
      <c r="F242" s="25"/>
      <c r="G242" s="25">
        <v>200</v>
      </c>
      <c r="H242" s="36">
        <v>1.25</v>
      </c>
      <c r="I242" s="131">
        <v>2</v>
      </c>
      <c r="J242" s="129">
        <f t="shared" si="26"/>
        <v>2</v>
      </c>
      <c r="K242" s="61">
        <f t="shared" si="30"/>
        <v>1</v>
      </c>
      <c r="L242" s="31"/>
      <c r="M242" s="7">
        <f t="shared" si="27"/>
        <v>-0.53</v>
      </c>
      <c r="N242" s="26">
        <f t="shared" si="29"/>
        <v>0</v>
      </c>
      <c r="O242" s="10">
        <f t="shared" si="28"/>
        <v>-0.26500000000000001</v>
      </c>
      <c r="P242" s="52"/>
      <c r="Q242" s="52"/>
      <c r="R242" s="25"/>
      <c r="S242" s="53"/>
    </row>
    <row r="243" spans="2:19" s="20" customFormat="1">
      <c r="B243" s="42">
        <v>240</v>
      </c>
      <c r="C243" s="45"/>
      <c r="D243" s="25"/>
      <c r="E243" s="25"/>
      <c r="F243" s="25"/>
      <c r="G243" s="25">
        <v>200</v>
      </c>
      <c r="H243" s="36">
        <v>1.25</v>
      </c>
      <c r="I243" s="131">
        <v>2</v>
      </c>
      <c r="J243" s="129">
        <f t="shared" si="26"/>
        <v>2</v>
      </c>
      <c r="K243" s="61">
        <f t="shared" si="30"/>
        <v>1</v>
      </c>
      <c r="L243" s="31"/>
      <c r="M243" s="7">
        <f t="shared" si="27"/>
        <v>-0.53</v>
      </c>
      <c r="N243" s="26">
        <f t="shared" si="29"/>
        <v>0</v>
      </c>
      <c r="O243" s="10">
        <f t="shared" si="28"/>
        <v>-0.26500000000000001</v>
      </c>
      <c r="P243" s="52"/>
      <c r="Q243" s="52"/>
      <c r="R243" s="25"/>
      <c r="S243" s="53"/>
    </row>
    <row r="244" spans="2:19" s="20" customFormat="1">
      <c r="B244" s="42">
        <v>241</v>
      </c>
      <c r="C244" s="45"/>
      <c r="D244" s="25"/>
      <c r="E244" s="25"/>
      <c r="F244" s="25"/>
      <c r="G244" s="25">
        <v>200</v>
      </c>
      <c r="H244" s="36">
        <v>1.25</v>
      </c>
      <c r="I244" s="131">
        <v>2</v>
      </c>
      <c r="J244" s="129">
        <f t="shared" si="26"/>
        <v>2</v>
      </c>
      <c r="K244" s="61">
        <f t="shared" si="30"/>
        <v>1</v>
      </c>
      <c r="L244" s="31"/>
      <c r="M244" s="7">
        <f t="shared" si="27"/>
        <v>-0.53</v>
      </c>
      <c r="N244" s="26">
        <f t="shared" si="29"/>
        <v>0</v>
      </c>
      <c r="O244" s="10">
        <f t="shared" si="28"/>
        <v>-0.26500000000000001</v>
      </c>
      <c r="P244" s="52"/>
      <c r="Q244" s="52"/>
      <c r="R244" s="25"/>
      <c r="S244" s="53"/>
    </row>
    <row r="245" spans="2:19" s="20" customFormat="1">
      <c r="B245" s="42">
        <v>242</v>
      </c>
      <c r="C245" s="45"/>
      <c r="D245" s="25"/>
      <c r="E245" s="25"/>
      <c r="F245" s="25"/>
      <c r="G245" s="25">
        <v>200</v>
      </c>
      <c r="H245" s="36">
        <v>1.25</v>
      </c>
      <c r="I245" s="131">
        <v>2</v>
      </c>
      <c r="J245" s="129">
        <f t="shared" si="26"/>
        <v>2</v>
      </c>
      <c r="K245" s="61">
        <f t="shared" si="30"/>
        <v>1</v>
      </c>
      <c r="L245" s="31"/>
      <c r="M245" s="7">
        <f t="shared" si="27"/>
        <v>-0.53</v>
      </c>
      <c r="N245" s="26">
        <f t="shared" si="29"/>
        <v>0</v>
      </c>
      <c r="O245" s="10">
        <f t="shared" si="28"/>
        <v>-0.26500000000000001</v>
      </c>
      <c r="P245" s="52"/>
      <c r="Q245" s="52"/>
      <c r="R245" s="25"/>
      <c r="S245" s="53"/>
    </row>
    <row r="246" spans="2:19" s="20" customFormat="1">
      <c r="B246" s="42">
        <v>243</v>
      </c>
      <c r="C246" s="45"/>
      <c r="D246" s="25"/>
      <c r="E246" s="25"/>
      <c r="F246" s="25"/>
      <c r="G246" s="25">
        <v>200</v>
      </c>
      <c r="H246" s="36">
        <v>1.25</v>
      </c>
      <c r="I246" s="131">
        <v>2</v>
      </c>
      <c r="J246" s="129">
        <f t="shared" si="26"/>
        <v>2</v>
      </c>
      <c r="K246" s="61">
        <f t="shared" si="30"/>
        <v>1</v>
      </c>
      <c r="L246" s="31"/>
      <c r="M246" s="7">
        <f t="shared" si="27"/>
        <v>-0.53</v>
      </c>
      <c r="N246" s="26">
        <f t="shared" si="29"/>
        <v>0</v>
      </c>
      <c r="O246" s="10">
        <f t="shared" si="28"/>
        <v>-0.26500000000000001</v>
      </c>
      <c r="P246" s="52"/>
      <c r="Q246" s="52"/>
      <c r="R246" s="25"/>
      <c r="S246" s="53"/>
    </row>
    <row r="247" spans="2:19" s="20" customFormat="1">
      <c r="B247" s="42">
        <v>244</v>
      </c>
      <c r="C247" s="45"/>
      <c r="D247" s="25"/>
      <c r="E247" s="25"/>
      <c r="F247" s="25"/>
      <c r="G247" s="25">
        <v>200</v>
      </c>
      <c r="H247" s="36">
        <v>1.25</v>
      </c>
      <c r="I247" s="131">
        <v>2</v>
      </c>
      <c r="J247" s="129">
        <f t="shared" si="26"/>
        <v>2</v>
      </c>
      <c r="K247" s="61">
        <f t="shared" si="30"/>
        <v>1</v>
      </c>
      <c r="L247" s="31"/>
      <c r="M247" s="7">
        <f t="shared" si="27"/>
        <v>-0.53</v>
      </c>
      <c r="N247" s="26">
        <f t="shared" si="29"/>
        <v>0</v>
      </c>
      <c r="O247" s="10">
        <f t="shared" si="28"/>
        <v>-0.26500000000000001</v>
      </c>
      <c r="P247" s="52"/>
      <c r="Q247" s="52"/>
      <c r="R247" s="25"/>
      <c r="S247" s="53"/>
    </row>
    <row r="248" spans="2:19">
      <c r="B248" s="42">
        <v>245</v>
      </c>
      <c r="C248" s="45"/>
      <c r="D248" s="25"/>
      <c r="E248" s="25"/>
      <c r="F248" s="25"/>
      <c r="G248" s="25">
        <v>200</v>
      </c>
      <c r="H248" s="36">
        <v>1.25</v>
      </c>
      <c r="I248" s="131">
        <v>2</v>
      </c>
      <c r="J248" s="129">
        <f t="shared" si="26"/>
        <v>2</v>
      </c>
      <c r="K248" s="61">
        <f t="shared" si="30"/>
        <v>1</v>
      </c>
      <c r="L248" s="30"/>
      <c r="M248" s="7">
        <f t="shared" si="27"/>
        <v>-0.53</v>
      </c>
      <c r="N248" s="26">
        <f t="shared" si="29"/>
        <v>0</v>
      </c>
      <c r="O248" s="10">
        <f t="shared" si="28"/>
        <v>-0.26500000000000001</v>
      </c>
      <c r="P248" s="52"/>
      <c r="Q248" s="52"/>
      <c r="R248" s="25"/>
      <c r="S248" s="53"/>
    </row>
    <row r="249" spans="2:19">
      <c r="B249" s="42">
        <v>246</v>
      </c>
      <c r="C249" s="45"/>
      <c r="D249" s="25"/>
      <c r="E249" s="25"/>
      <c r="F249" s="25"/>
      <c r="G249" s="25">
        <v>200</v>
      </c>
      <c r="H249" s="36">
        <v>1.25</v>
      </c>
      <c r="I249" s="131">
        <v>2</v>
      </c>
      <c r="J249" s="129">
        <f t="shared" si="26"/>
        <v>2</v>
      </c>
      <c r="K249" s="61">
        <f t="shared" si="30"/>
        <v>1</v>
      </c>
      <c r="L249" s="30"/>
      <c r="M249" s="7">
        <f t="shared" si="27"/>
        <v>-0.53</v>
      </c>
      <c r="N249" s="26">
        <f t="shared" si="29"/>
        <v>0</v>
      </c>
      <c r="O249" s="10">
        <f t="shared" si="28"/>
        <v>-0.26500000000000001</v>
      </c>
      <c r="P249" s="52"/>
      <c r="Q249" s="52"/>
      <c r="R249" s="25"/>
      <c r="S249" s="53"/>
    </row>
    <row r="250" spans="2:19">
      <c r="B250" s="42">
        <v>247</v>
      </c>
      <c r="C250" s="45"/>
      <c r="D250" s="25"/>
      <c r="E250" s="25"/>
      <c r="F250" s="25"/>
      <c r="G250" s="25">
        <v>200</v>
      </c>
      <c r="H250" s="36">
        <v>1.25</v>
      </c>
      <c r="I250" s="131">
        <v>2</v>
      </c>
      <c r="J250" s="129">
        <f t="shared" si="26"/>
        <v>2</v>
      </c>
      <c r="K250" s="61">
        <f t="shared" si="30"/>
        <v>1</v>
      </c>
      <c r="L250" s="30"/>
      <c r="M250" s="7">
        <f t="shared" si="27"/>
        <v>-0.53</v>
      </c>
      <c r="N250" s="26">
        <f t="shared" si="29"/>
        <v>0</v>
      </c>
      <c r="O250" s="10">
        <f t="shared" si="28"/>
        <v>-0.26500000000000001</v>
      </c>
      <c r="P250" s="52"/>
      <c r="Q250" s="52"/>
      <c r="R250" s="25"/>
      <c r="S250" s="53"/>
    </row>
    <row r="251" spans="2:19">
      <c r="B251" s="42">
        <v>248</v>
      </c>
      <c r="C251" s="45"/>
      <c r="D251" s="25"/>
      <c r="E251" s="25"/>
      <c r="F251" s="25"/>
      <c r="G251" s="25">
        <v>200</v>
      </c>
      <c r="H251" s="36">
        <v>1.25</v>
      </c>
      <c r="I251" s="131">
        <v>2</v>
      </c>
      <c r="J251" s="129">
        <f t="shared" si="26"/>
        <v>2</v>
      </c>
      <c r="K251" s="61">
        <f t="shared" si="30"/>
        <v>1</v>
      </c>
      <c r="L251" s="30"/>
      <c r="M251" s="7">
        <f t="shared" si="27"/>
        <v>-0.53</v>
      </c>
      <c r="N251" s="26">
        <f t="shared" si="29"/>
        <v>0</v>
      </c>
      <c r="O251" s="10">
        <f t="shared" si="28"/>
        <v>-0.26500000000000001</v>
      </c>
      <c r="P251" s="52"/>
      <c r="Q251" s="52"/>
      <c r="R251" s="25"/>
      <c r="S251" s="53"/>
    </row>
    <row r="252" spans="2:19">
      <c r="B252" s="42">
        <v>249</v>
      </c>
      <c r="C252" s="45"/>
      <c r="D252" s="25"/>
      <c r="E252" s="25"/>
      <c r="F252" s="25"/>
      <c r="G252" s="25">
        <v>200</v>
      </c>
      <c r="H252" s="36">
        <v>1.25</v>
      </c>
      <c r="I252" s="131">
        <v>2</v>
      </c>
      <c r="J252" s="129">
        <f t="shared" si="26"/>
        <v>2</v>
      </c>
      <c r="K252" s="61">
        <f t="shared" si="30"/>
        <v>1</v>
      </c>
      <c r="L252" s="30"/>
      <c r="M252" s="7">
        <f t="shared" si="27"/>
        <v>-0.53</v>
      </c>
      <c r="N252" s="26">
        <f t="shared" si="29"/>
        <v>0</v>
      </c>
      <c r="O252" s="10">
        <f t="shared" si="28"/>
        <v>-0.26500000000000001</v>
      </c>
      <c r="P252" s="52"/>
      <c r="Q252" s="52"/>
      <c r="R252" s="25"/>
      <c r="S252" s="53"/>
    </row>
    <row r="253" spans="2:19">
      <c r="B253" s="42">
        <v>250</v>
      </c>
      <c r="C253" s="45"/>
      <c r="D253" s="25"/>
      <c r="E253" s="25"/>
      <c r="F253" s="25"/>
      <c r="G253" s="25">
        <v>200</v>
      </c>
      <c r="H253" s="36">
        <v>1.25</v>
      </c>
      <c r="I253" s="131">
        <v>2</v>
      </c>
      <c r="J253" s="129">
        <f t="shared" si="26"/>
        <v>2</v>
      </c>
      <c r="K253" s="61">
        <f t="shared" si="30"/>
        <v>1</v>
      </c>
      <c r="L253" s="30"/>
      <c r="M253" s="7">
        <f t="shared" si="27"/>
        <v>-0.53</v>
      </c>
      <c r="N253" s="26">
        <f t="shared" si="29"/>
        <v>0</v>
      </c>
      <c r="O253" s="10">
        <f t="shared" si="28"/>
        <v>-0.26500000000000001</v>
      </c>
      <c r="P253" s="52"/>
      <c r="Q253" s="52"/>
      <c r="R253" s="25"/>
      <c r="S253" s="53"/>
    </row>
    <row r="254" spans="2:19">
      <c r="B254" s="42">
        <v>251</v>
      </c>
      <c r="C254" s="45"/>
      <c r="D254" s="25"/>
      <c r="E254" s="25"/>
      <c r="F254" s="25"/>
      <c r="G254" s="25">
        <v>200</v>
      </c>
      <c r="H254" s="36">
        <v>1.25</v>
      </c>
      <c r="I254" s="131">
        <v>2</v>
      </c>
      <c r="J254" s="129">
        <f t="shared" si="26"/>
        <v>2</v>
      </c>
      <c r="K254" s="61">
        <f t="shared" si="30"/>
        <v>1</v>
      </c>
      <c r="L254" s="30"/>
      <c r="M254" s="7">
        <f t="shared" si="27"/>
        <v>-0.53</v>
      </c>
      <c r="N254" s="26">
        <f t="shared" si="29"/>
        <v>0</v>
      </c>
      <c r="O254" s="10">
        <f t="shared" si="28"/>
        <v>-0.26500000000000001</v>
      </c>
      <c r="P254" s="52"/>
      <c r="Q254" s="52"/>
      <c r="R254" s="25"/>
      <c r="S254" s="53"/>
    </row>
    <row r="255" spans="2:19">
      <c r="B255" s="42">
        <v>252</v>
      </c>
      <c r="C255" s="45"/>
      <c r="D255" s="25"/>
      <c r="E255" s="25"/>
      <c r="F255" s="25"/>
      <c r="G255" s="25">
        <v>200</v>
      </c>
      <c r="H255" s="36">
        <v>1.25</v>
      </c>
      <c r="I255" s="131">
        <v>2</v>
      </c>
      <c r="J255" s="129">
        <f t="shared" si="26"/>
        <v>2</v>
      </c>
      <c r="K255" s="61">
        <f t="shared" si="30"/>
        <v>1</v>
      </c>
      <c r="L255" s="30"/>
      <c r="M255" s="7">
        <f t="shared" si="27"/>
        <v>-0.53</v>
      </c>
      <c r="N255" s="26">
        <f t="shared" si="29"/>
        <v>0</v>
      </c>
      <c r="O255" s="10">
        <f t="shared" si="28"/>
        <v>-0.26500000000000001</v>
      </c>
      <c r="P255" s="52"/>
      <c r="Q255" s="52"/>
      <c r="R255" s="25"/>
      <c r="S255" s="53"/>
    </row>
    <row r="256" spans="2:19">
      <c r="B256" s="42">
        <v>253</v>
      </c>
      <c r="C256" s="45"/>
      <c r="D256" s="25"/>
      <c r="E256" s="25"/>
      <c r="F256" s="25"/>
      <c r="G256" s="25">
        <v>200</v>
      </c>
      <c r="H256" s="36">
        <v>1.25</v>
      </c>
      <c r="I256" s="131">
        <v>2</v>
      </c>
      <c r="J256" s="129">
        <f t="shared" si="26"/>
        <v>2</v>
      </c>
      <c r="K256" s="61">
        <f t="shared" si="30"/>
        <v>1</v>
      </c>
      <c r="L256" s="30"/>
      <c r="M256" s="7">
        <f t="shared" si="27"/>
        <v>-0.53</v>
      </c>
      <c r="N256" s="26">
        <f t="shared" si="29"/>
        <v>0</v>
      </c>
      <c r="O256" s="10">
        <f t="shared" si="28"/>
        <v>-0.26500000000000001</v>
      </c>
      <c r="P256" s="52"/>
      <c r="Q256" s="52"/>
      <c r="R256" s="25"/>
      <c r="S256" s="53"/>
    </row>
    <row r="257" spans="2:19">
      <c r="B257" s="42">
        <v>254</v>
      </c>
      <c r="C257" s="45"/>
      <c r="D257" s="25"/>
      <c r="E257" s="25"/>
      <c r="F257" s="25"/>
      <c r="G257" s="25">
        <v>200</v>
      </c>
      <c r="H257" s="36">
        <v>1.25</v>
      </c>
      <c r="I257" s="131">
        <v>2</v>
      </c>
      <c r="J257" s="129">
        <f t="shared" si="26"/>
        <v>2</v>
      </c>
      <c r="K257" s="61">
        <f t="shared" si="30"/>
        <v>1</v>
      </c>
      <c r="L257" s="30"/>
      <c r="M257" s="7">
        <f t="shared" si="27"/>
        <v>-0.53</v>
      </c>
      <c r="N257" s="26">
        <f t="shared" si="29"/>
        <v>0</v>
      </c>
      <c r="O257" s="10">
        <f t="shared" si="28"/>
        <v>-0.26500000000000001</v>
      </c>
      <c r="P257" s="52"/>
      <c r="Q257" s="52"/>
      <c r="R257" s="25"/>
      <c r="S257" s="53"/>
    </row>
    <row r="258" spans="2:19">
      <c r="B258" s="42">
        <v>255</v>
      </c>
      <c r="C258" s="45"/>
      <c r="D258" s="25"/>
      <c r="E258" s="25"/>
      <c r="F258" s="25"/>
      <c r="G258" s="25">
        <v>200</v>
      </c>
      <c r="H258" s="36">
        <v>1.25</v>
      </c>
      <c r="I258" s="131">
        <v>2</v>
      </c>
      <c r="J258" s="129">
        <f t="shared" si="26"/>
        <v>2</v>
      </c>
      <c r="K258" s="61">
        <f t="shared" si="30"/>
        <v>1</v>
      </c>
      <c r="L258" s="30"/>
      <c r="M258" s="7">
        <f t="shared" si="27"/>
        <v>-0.53</v>
      </c>
      <c r="N258" s="26">
        <f t="shared" si="29"/>
        <v>0</v>
      </c>
      <c r="O258" s="10">
        <f t="shared" si="28"/>
        <v>-0.26500000000000001</v>
      </c>
      <c r="P258" s="52"/>
      <c r="Q258" s="52"/>
      <c r="R258" s="25"/>
      <c r="S258" s="53"/>
    </row>
    <row r="259" spans="2:19">
      <c r="B259" s="42">
        <v>256</v>
      </c>
      <c r="C259" s="45"/>
      <c r="D259" s="25"/>
      <c r="E259" s="25"/>
      <c r="F259" s="25"/>
      <c r="G259" s="25">
        <v>200</v>
      </c>
      <c r="H259" s="36">
        <v>1.25</v>
      </c>
      <c r="I259" s="131">
        <v>2</v>
      </c>
      <c r="J259" s="129">
        <f t="shared" si="26"/>
        <v>2</v>
      </c>
      <c r="K259" s="61">
        <f t="shared" si="30"/>
        <v>1</v>
      </c>
      <c r="L259" s="30"/>
      <c r="M259" s="7">
        <f t="shared" si="27"/>
        <v>-0.53</v>
      </c>
      <c r="N259" s="26">
        <f t="shared" si="29"/>
        <v>0</v>
      </c>
      <c r="O259" s="10">
        <f t="shared" si="28"/>
        <v>-0.26500000000000001</v>
      </c>
      <c r="P259" s="52"/>
      <c r="Q259" s="52"/>
      <c r="R259" s="25"/>
      <c r="S259" s="53"/>
    </row>
    <row r="260" spans="2:19">
      <c r="B260" s="42">
        <v>257</v>
      </c>
      <c r="C260" s="45"/>
      <c r="D260" s="25"/>
      <c r="E260" s="25"/>
      <c r="F260" s="25"/>
      <c r="G260" s="25">
        <v>200</v>
      </c>
      <c r="H260" s="36">
        <v>1.25</v>
      </c>
      <c r="I260" s="131">
        <v>2</v>
      </c>
      <c r="J260" s="129">
        <f t="shared" si="26"/>
        <v>2</v>
      </c>
      <c r="K260" s="61">
        <f t="shared" si="30"/>
        <v>1</v>
      </c>
      <c r="L260" s="30"/>
      <c r="M260" s="7">
        <f t="shared" si="27"/>
        <v>-0.53</v>
      </c>
      <c r="N260" s="26">
        <f t="shared" si="29"/>
        <v>0</v>
      </c>
      <c r="O260" s="10">
        <f t="shared" si="28"/>
        <v>-0.26500000000000001</v>
      </c>
      <c r="P260" s="52"/>
      <c r="Q260" s="52"/>
      <c r="R260" s="25"/>
      <c r="S260" s="53"/>
    </row>
    <row r="261" spans="2:19">
      <c r="B261" s="42">
        <v>258</v>
      </c>
      <c r="C261" s="45"/>
      <c r="D261" s="25"/>
      <c r="E261" s="25"/>
      <c r="F261" s="25"/>
      <c r="G261" s="25">
        <v>200</v>
      </c>
      <c r="H261" s="36">
        <v>1.25</v>
      </c>
      <c r="I261" s="131">
        <v>2</v>
      </c>
      <c r="J261" s="129">
        <f t="shared" ref="J261:J324" si="31">I261</f>
        <v>2</v>
      </c>
      <c r="K261" s="61">
        <f t="shared" si="30"/>
        <v>1</v>
      </c>
      <c r="L261" s="30"/>
      <c r="M261" s="7">
        <f t="shared" si="27"/>
        <v>-0.53</v>
      </c>
      <c r="N261" s="26">
        <f t="shared" si="29"/>
        <v>0</v>
      </c>
      <c r="O261" s="10">
        <f t="shared" si="28"/>
        <v>-0.26500000000000001</v>
      </c>
      <c r="P261" s="52"/>
      <c r="Q261" s="52"/>
      <c r="R261" s="25"/>
      <c r="S261" s="53"/>
    </row>
    <row r="262" spans="2:19">
      <c r="B262" s="42">
        <v>259</v>
      </c>
      <c r="C262" s="45"/>
      <c r="D262" s="25"/>
      <c r="E262" s="25"/>
      <c r="F262" s="25"/>
      <c r="G262" s="25">
        <v>200</v>
      </c>
      <c r="H262" s="36">
        <v>1.25</v>
      </c>
      <c r="I262" s="131">
        <v>2</v>
      </c>
      <c r="J262" s="129">
        <f t="shared" si="31"/>
        <v>2</v>
      </c>
      <c r="K262" s="61">
        <f t="shared" si="30"/>
        <v>1</v>
      </c>
      <c r="L262" s="30"/>
      <c r="M262" s="7">
        <f t="shared" ref="M262:M325" si="32">L262+M261</f>
        <v>-0.53</v>
      </c>
      <c r="N262" s="26">
        <f t="shared" si="29"/>
        <v>0</v>
      </c>
      <c r="O262" s="10">
        <f t="shared" si="28"/>
        <v>-0.26500000000000001</v>
      </c>
      <c r="P262" s="52"/>
      <c r="Q262" s="52"/>
      <c r="R262" s="25"/>
      <c r="S262" s="53"/>
    </row>
    <row r="263" spans="2:19">
      <c r="B263" s="42">
        <v>260</v>
      </c>
      <c r="C263" s="45"/>
      <c r="D263" s="25"/>
      <c r="E263" s="25"/>
      <c r="F263" s="25"/>
      <c r="G263" s="25">
        <v>200</v>
      </c>
      <c r="H263" s="36">
        <v>1.25</v>
      </c>
      <c r="I263" s="131">
        <v>2</v>
      </c>
      <c r="J263" s="129">
        <f t="shared" si="31"/>
        <v>2</v>
      </c>
      <c r="K263" s="61">
        <f t="shared" si="30"/>
        <v>1</v>
      </c>
      <c r="L263" s="30"/>
      <c r="M263" s="7">
        <f t="shared" si="32"/>
        <v>-0.53</v>
      </c>
      <c r="N263" s="26">
        <f t="shared" si="29"/>
        <v>0</v>
      </c>
      <c r="O263" s="10">
        <f t="shared" ref="O263:O326" si="33">N263+O262</f>
        <v>-0.26500000000000001</v>
      </c>
      <c r="P263" s="52"/>
      <c r="Q263" s="52"/>
      <c r="R263" s="25"/>
      <c r="S263" s="53"/>
    </row>
    <row r="264" spans="2:19">
      <c r="B264" s="42">
        <v>261</v>
      </c>
      <c r="C264" s="45"/>
      <c r="D264" s="25"/>
      <c r="E264" s="25"/>
      <c r="F264" s="25"/>
      <c r="G264" s="25">
        <v>200</v>
      </c>
      <c r="H264" s="36">
        <v>1.25</v>
      </c>
      <c r="I264" s="131">
        <v>2</v>
      </c>
      <c r="J264" s="129">
        <f t="shared" si="31"/>
        <v>2</v>
      </c>
      <c r="K264" s="61">
        <f t="shared" si="30"/>
        <v>1</v>
      </c>
      <c r="L264" s="30"/>
      <c r="M264" s="7">
        <f t="shared" si="32"/>
        <v>-0.53</v>
      </c>
      <c r="N264" s="26">
        <f t="shared" si="29"/>
        <v>0</v>
      </c>
      <c r="O264" s="10">
        <f t="shared" si="33"/>
        <v>-0.26500000000000001</v>
      </c>
      <c r="P264" s="52"/>
      <c r="Q264" s="52"/>
      <c r="R264" s="25"/>
      <c r="S264" s="53"/>
    </row>
    <row r="265" spans="2:19">
      <c r="B265" s="42">
        <v>262</v>
      </c>
      <c r="C265" s="45"/>
      <c r="D265" s="25"/>
      <c r="E265" s="25"/>
      <c r="F265" s="25"/>
      <c r="G265" s="25">
        <v>200</v>
      </c>
      <c r="H265" s="36">
        <v>1.25</v>
      </c>
      <c r="I265" s="131">
        <v>2</v>
      </c>
      <c r="J265" s="129">
        <f t="shared" si="31"/>
        <v>2</v>
      </c>
      <c r="K265" s="61">
        <f t="shared" si="30"/>
        <v>1</v>
      </c>
      <c r="L265" s="30"/>
      <c r="M265" s="7">
        <f t="shared" si="32"/>
        <v>-0.53</v>
      </c>
      <c r="N265" s="26">
        <f t="shared" si="29"/>
        <v>0</v>
      </c>
      <c r="O265" s="10">
        <f t="shared" si="33"/>
        <v>-0.26500000000000001</v>
      </c>
      <c r="P265" s="52"/>
      <c r="Q265" s="52"/>
      <c r="R265" s="25"/>
      <c r="S265" s="53"/>
    </row>
    <row r="266" spans="2:19">
      <c r="B266" s="42">
        <v>263</v>
      </c>
      <c r="C266" s="45"/>
      <c r="D266" s="25"/>
      <c r="E266" s="25"/>
      <c r="F266" s="25"/>
      <c r="G266" s="25">
        <v>200</v>
      </c>
      <c r="H266" s="36">
        <v>1.25</v>
      </c>
      <c r="I266" s="131">
        <v>2</v>
      </c>
      <c r="J266" s="129">
        <f t="shared" si="31"/>
        <v>2</v>
      </c>
      <c r="K266" s="61">
        <f t="shared" si="30"/>
        <v>1</v>
      </c>
      <c r="L266" s="30"/>
      <c r="M266" s="7">
        <f t="shared" si="32"/>
        <v>-0.53</v>
      </c>
      <c r="N266" s="26">
        <f t="shared" si="29"/>
        <v>0</v>
      </c>
      <c r="O266" s="10">
        <f t="shared" si="33"/>
        <v>-0.26500000000000001</v>
      </c>
      <c r="P266" s="52"/>
      <c r="Q266" s="52"/>
      <c r="R266" s="25"/>
      <c r="S266" s="53"/>
    </row>
    <row r="267" spans="2:19">
      <c r="B267" s="42">
        <v>264</v>
      </c>
      <c r="C267" s="45"/>
      <c r="D267" s="25"/>
      <c r="E267" s="25"/>
      <c r="F267" s="25"/>
      <c r="G267" s="25">
        <v>200</v>
      </c>
      <c r="H267" s="36">
        <v>1.25</v>
      </c>
      <c r="I267" s="131">
        <v>2</v>
      </c>
      <c r="J267" s="129">
        <f t="shared" si="31"/>
        <v>2</v>
      </c>
      <c r="K267" s="61">
        <f t="shared" si="30"/>
        <v>1</v>
      </c>
      <c r="L267" s="30"/>
      <c r="M267" s="7">
        <f t="shared" si="32"/>
        <v>-0.53</v>
      </c>
      <c r="N267" s="26">
        <f t="shared" si="29"/>
        <v>0</v>
      </c>
      <c r="O267" s="10">
        <f t="shared" si="33"/>
        <v>-0.26500000000000001</v>
      </c>
      <c r="P267" s="52"/>
      <c r="Q267" s="52"/>
      <c r="R267" s="25"/>
      <c r="S267" s="53"/>
    </row>
    <row r="268" spans="2:19">
      <c r="B268" s="42">
        <v>265</v>
      </c>
      <c r="C268" s="45"/>
      <c r="D268" s="25"/>
      <c r="E268" s="25"/>
      <c r="F268" s="25"/>
      <c r="G268" s="25">
        <v>200</v>
      </c>
      <c r="H268" s="36">
        <v>1.25</v>
      </c>
      <c r="I268" s="131">
        <v>2</v>
      </c>
      <c r="J268" s="129">
        <f t="shared" si="31"/>
        <v>2</v>
      </c>
      <c r="K268" s="61">
        <f t="shared" si="30"/>
        <v>1</v>
      </c>
      <c r="L268" s="30"/>
      <c r="M268" s="7">
        <f t="shared" si="32"/>
        <v>-0.53</v>
      </c>
      <c r="N268" s="26">
        <f t="shared" si="29"/>
        <v>0</v>
      </c>
      <c r="O268" s="10">
        <f t="shared" si="33"/>
        <v>-0.26500000000000001</v>
      </c>
      <c r="P268" s="52"/>
      <c r="Q268" s="52"/>
      <c r="R268" s="25"/>
      <c r="S268" s="53"/>
    </row>
    <row r="269" spans="2:19">
      <c r="B269" s="42">
        <v>266</v>
      </c>
      <c r="C269" s="45"/>
      <c r="D269" s="25"/>
      <c r="E269" s="25"/>
      <c r="F269" s="25"/>
      <c r="G269" s="25">
        <v>200</v>
      </c>
      <c r="H269" s="36">
        <v>1.25</v>
      </c>
      <c r="I269" s="131">
        <v>2</v>
      </c>
      <c r="J269" s="129">
        <f t="shared" si="31"/>
        <v>2</v>
      </c>
      <c r="K269" s="61">
        <f t="shared" si="30"/>
        <v>1</v>
      </c>
      <c r="L269" s="30"/>
      <c r="M269" s="7">
        <f t="shared" si="32"/>
        <v>-0.53</v>
      </c>
      <c r="N269" s="26">
        <f t="shared" si="29"/>
        <v>0</v>
      </c>
      <c r="O269" s="10">
        <f t="shared" si="33"/>
        <v>-0.26500000000000001</v>
      </c>
      <c r="P269" s="52"/>
      <c r="Q269" s="52"/>
      <c r="R269" s="25"/>
      <c r="S269" s="53"/>
    </row>
    <row r="270" spans="2:19">
      <c r="B270" s="42">
        <v>267</v>
      </c>
      <c r="C270" s="45"/>
      <c r="D270" s="25"/>
      <c r="E270" s="25"/>
      <c r="F270" s="25"/>
      <c r="G270" s="25">
        <v>200</v>
      </c>
      <c r="H270" s="36">
        <v>1.25</v>
      </c>
      <c r="I270" s="131">
        <v>2</v>
      </c>
      <c r="J270" s="129">
        <f t="shared" si="31"/>
        <v>2</v>
      </c>
      <c r="K270" s="61">
        <f t="shared" si="30"/>
        <v>1</v>
      </c>
      <c r="L270" s="30"/>
      <c r="M270" s="7">
        <f t="shared" si="32"/>
        <v>-0.53</v>
      </c>
      <c r="N270" s="26">
        <f t="shared" si="29"/>
        <v>0</v>
      </c>
      <c r="O270" s="10">
        <f t="shared" si="33"/>
        <v>-0.26500000000000001</v>
      </c>
      <c r="P270" s="52"/>
      <c r="Q270" s="52"/>
      <c r="R270" s="25"/>
      <c r="S270" s="53"/>
    </row>
    <row r="271" spans="2:19">
      <c r="B271" s="42">
        <v>268</v>
      </c>
      <c r="C271" s="45"/>
      <c r="D271" s="25"/>
      <c r="E271" s="25"/>
      <c r="F271" s="25"/>
      <c r="G271" s="25">
        <v>200</v>
      </c>
      <c r="H271" s="36">
        <v>1.25</v>
      </c>
      <c r="I271" s="131">
        <v>2</v>
      </c>
      <c r="J271" s="129">
        <f t="shared" si="31"/>
        <v>2</v>
      </c>
      <c r="K271" s="61">
        <f t="shared" si="30"/>
        <v>1</v>
      </c>
      <c r="L271" s="30"/>
      <c r="M271" s="7">
        <f t="shared" si="32"/>
        <v>-0.53</v>
      </c>
      <c r="N271" s="26">
        <f t="shared" si="29"/>
        <v>0</v>
      </c>
      <c r="O271" s="10">
        <f t="shared" si="33"/>
        <v>-0.26500000000000001</v>
      </c>
      <c r="P271" s="52"/>
      <c r="Q271" s="52"/>
      <c r="R271" s="25"/>
      <c r="S271" s="53"/>
    </row>
    <row r="272" spans="2:19">
      <c r="B272" s="42">
        <v>269</v>
      </c>
      <c r="C272" s="45"/>
      <c r="D272" s="25"/>
      <c r="E272" s="25"/>
      <c r="F272" s="25"/>
      <c r="G272" s="25">
        <v>200</v>
      </c>
      <c r="H272" s="36">
        <v>1.25</v>
      </c>
      <c r="I272" s="131">
        <v>2</v>
      </c>
      <c r="J272" s="129">
        <f t="shared" si="31"/>
        <v>2</v>
      </c>
      <c r="K272" s="61">
        <f t="shared" si="30"/>
        <v>1</v>
      </c>
      <c r="L272" s="30"/>
      <c r="M272" s="7">
        <f t="shared" si="32"/>
        <v>-0.53</v>
      </c>
      <c r="N272" s="26">
        <f t="shared" si="29"/>
        <v>0</v>
      </c>
      <c r="O272" s="10">
        <f t="shared" si="33"/>
        <v>-0.26500000000000001</v>
      </c>
      <c r="P272" s="52"/>
      <c r="Q272" s="52"/>
      <c r="R272" s="25"/>
      <c r="S272" s="53"/>
    </row>
    <row r="273" spans="2:19">
      <c r="B273" s="42">
        <v>270</v>
      </c>
      <c r="C273" s="45"/>
      <c r="D273" s="25"/>
      <c r="E273" s="25"/>
      <c r="F273" s="25"/>
      <c r="G273" s="25">
        <v>200</v>
      </c>
      <c r="H273" s="36">
        <v>1.25</v>
      </c>
      <c r="I273" s="131">
        <v>2</v>
      </c>
      <c r="J273" s="129">
        <f t="shared" si="31"/>
        <v>2</v>
      </c>
      <c r="K273" s="61">
        <f t="shared" si="30"/>
        <v>1</v>
      </c>
      <c r="L273" s="30"/>
      <c r="M273" s="7">
        <f t="shared" si="32"/>
        <v>-0.53</v>
      </c>
      <c r="N273" s="26">
        <f t="shared" si="29"/>
        <v>0</v>
      </c>
      <c r="O273" s="10">
        <f t="shared" si="33"/>
        <v>-0.26500000000000001</v>
      </c>
      <c r="P273" s="52"/>
      <c r="Q273" s="52"/>
      <c r="R273" s="25"/>
      <c r="S273" s="53"/>
    </row>
    <row r="274" spans="2:19">
      <c r="B274" s="42">
        <v>271</v>
      </c>
      <c r="C274" s="45"/>
      <c r="D274" s="25"/>
      <c r="E274" s="25"/>
      <c r="F274" s="25"/>
      <c r="G274" s="25">
        <v>200</v>
      </c>
      <c r="H274" s="36">
        <v>1.25</v>
      </c>
      <c r="I274" s="131">
        <v>2</v>
      </c>
      <c r="J274" s="129">
        <f t="shared" si="31"/>
        <v>2</v>
      </c>
      <c r="K274" s="61">
        <f t="shared" si="30"/>
        <v>1</v>
      </c>
      <c r="L274" s="30"/>
      <c r="M274" s="7">
        <f t="shared" si="32"/>
        <v>-0.53</v>
      </c>
      <c r="N274" s="26">
        <f t="shared" si="29"/>
        <v>0</v>
      </c>
      <c r="O274" s="10">
        <f t="shared" si="33"/>
        <v>-0.26500000000000001</v>
      </c>
      <c r="P274" s="52"/>
      <c r="Q274" s="52"/>
      <c r="R274" s="25"/>
      <c r="S274" s="53"/>
    </row>
    <row r="275" spans="2:19">
      <c r="B275" s="42">
        <v>272</v>
      </c>
      <c r="C275" s="45"/>
      <c r="D275" s="25"/>
      <c r="E275" s="25"/>
      <c r="F275" s="25"/>
      <c r="G275" s="25">
        <v>200</v>
      </c>
      <c r="H275" s="36">
        <v>1.25</v>
      </c>
      <c r="I275" s="131">
        <v>2</v>
      </c>
      <c r="J275" s="129">
        <f t="shared" si="31"/>
        <v>2</v>
      </c>
      <c r="K275" s="61">
        <f t="shared" si="30"/>
        <v>1</v>
      </c>
      <c r="L275" s="30"/>
      <c r="M275" s="7">
        <f t="shared" si="32"/>
        <v>-0.53</v>
      </c>
      <c r="N275" s="26">
        <f t="shared" si="29"/>
        <v>0</v>
      </c>
      <c r="O275" s="10">
        <f t="shared" si="33"/>
        <v>-0.26500000000000001</v>
      </c>
      <c r="P275" s="52"/>
      <c r="Q275" s="52"/>
      <c r="R275" s="25"/>
      <c r="S275" s="53"/>
    </row>
    <row r="276" spans="2:19">
      <c r="B276" s="42">
        <v>273</v>
      </c>
      <c r="C276" s="45"/>
      <c r="D276" s="25"/>
      <c r="E276" s="25"/>
      <c r="F276" s="25"/>
      <c r="G276" s="25">
        <v>200</v>
      </c>
      <c r="H276" s="36">
        <v>1.25</v>
      </c>
      <c r="I276" s="131">
        <v>2</v>
      </c>
      <c r="J276" s="129">
        <f t="shared" si="31"/>
        <v>2</v>
      </c>
      <c r="K276" s="61">
        <f t="shared" si="30"/>
        <v>1</v>
      </c>
      <c r="L276" s="30"/>
      <c r="M276" s="7">
        <f t="shared" si="32"/>
        <v>-0.53</v>
      </c>
      <c r="N276" s="26">
        <f t="shared" si="29"/>
        <v>0</v>
      </c>
      <c r="O276" s="10">
        <f t="shared" si="33"/>
        <v>-0.26500000000000001</v>
      </c>
      <c r="P276" s="52"/>
      <c r="Q276" s="52"/>
      <c r="R276" s="25"/>
      <c r="S276" s="53"/>
    </row>
    <row r="277" spans="2:19">
      <c r="B277" s="42">
        <v>274</v>
      </c>
      <c r="C277" s="45"/>
      <c r="D277" s="25"/>
      <c r="E277" s="25"/>
      <c r="F277" s="25"/>
      <c r="G277" s="25">
        <v>200</v>
      </c>
      <c r="H277" s="36">
        <v>1.25</v>
      </c>
      <c r="I277" s="131">
        <v>2</v>
      </c>
      <c r="J277" s="129">
        <f t="shared" si="31"/>
        <v>2</v>
      </c>
      <c r="K277" s="61">
        <f t="shared" si="30"/>
        <v>1</v>
      </c>
      <c r="L277" s="30"/>
      <c r="M277" s="7">
        <f t="shared" si="32"/>
        <v>-0.53</v>
      </c>
      <c r="N277" s="26">
        <f t="shared" si="29"/>
        <v>0</v>
      </c>
      <c r="O277" s="10">
        <f t="shared" si="33"/>
        <v>-0.26500000000000001</v>
      </c>
      <c r="P277" s="52"/>
      <c r="Q277" s="52"/>
      <c r="R277" s="25"/>
      <c r="S277" s="53"/>
    </row>
    <row r="278" spans="2:19">
      <c r="B278" s="42">
        <v>275</v>
      </c>
      <c r="C278" s="45"/>
      <c r="D278" s="25"/>
      <c r="E278" s="25"/>
      <c r="F278" s="25"/>
      <c r="G278" s="25">
        <v>200</v>
      </c>
      <c r="H278" s="36">
        <v>1.25</v>
      </c>
      <c r="I278" s="131">
        <v>2</v>
      </c>
      <c r="J278" s="129">
        <f t="shared" si="31"/>
        <v>2</v>
      </c>
      <c r="K278" s="61">
        <f t="shared" si="30"/>
        <v>1</v>
      </c>
      <c r="L278" s="30"/>
      <c r="M278" s="7">
        <f t="shared" si="32"/>
        <v>-0.53</v>
      </c>
      <c r="N278" s="26">
        <f t="shared" ref="N278:N341" si="34">IFERROR(((L278/G278)*100),"0")</f>
        <v>0</v>
      </c>
      <c r="O278" s="10">
        <f t="shared" si="33"/>
        <v>-0.26500000000000001</v>
      </c>
      <c r="P278" s="52"/>
      <c r="Q278" s="52"/>
      <c r="R278" s="25"/>
      <c r="S278" s="53"/>
    </row>
    <row r="279" spans="2:19">
      <c r="B279" s="42">
        <v>276</v>
      </c>
      <c r="C279" s="45"/>
      <c r="D279" s="25"/>
      <c r="E279" s="25"/>
      <c r="F279" s="25"/>
      <c r="G279" s="25">
        <v>200</v>
      </c>
      <c r="H279" s="36">
        <v>1.25</v>
      </c>
      <c r="I279" s="131">
        <v>2</v>
      </c>
      <c r="J279" s="129">
        <f t="shared" si="31"/>
        <v>2</v>
      </c>
      <c r="K279" s="61">
        <f t="shared" si="30"/>
        <v>1</v>
      </c>
      <c r="L279" s="30"/>
      <c r="M279" s="7">
        <f t="shared" si="32"/>
        <v>-0.53</v>
      </c>
      <c r="N279" s="26">
        <f t="shared" si="34"/>
        <v>0</v>
      </c>
      <c r="O279" s="10">
        <f t="shared" si="33"/>
        <v>-0.26500000000000001</v>
      </c>
      <c r="P279" s="52"/>
      <c r="Q279" s="52"/>
      <c r="R279" s="25"/>
      <c r="S279" s="53"/>
    </row>
    <row r="280" spans="2:19">
      <c r="B280" s="42">
        <v>277</v>
      </c>
      <c r="C280" s="45"/>
      <c r="D280" s="25"/>
      <c r="E280" s="25"/>
      <c r="F280" s="25"/>
      <c r="G280" s="25">
        <v>200</v>
      </c>
      <c r="H280" s="36">
        <v>1.25</v>
      </c>
      <c r="I280" s="131">
        <v>2</v>
      </c>
      <c r="J280" s="129">
        <f t="shared" si="31"/>
        <v>2</v>
      </c>
      <c r="K280" s="61">
        <f t="shared" si="30"/>
        <v>1</v>
      </c>
      <c r="L280" s="30"/>
      <c r="M280" s="7">
        <f t="shared" si="32"/>
        <v>-0.53</v>
      </c>
      <c r="N280" s="26">
        <f t="shared" si="34"/>
        <v>0</v>
      </c>
      <c r="O280" s="10">
        <f t="shared" si="33"/>
        <v>-0.26500000000000001</v>
      </c>
      <c r="P280" s="52"/>
      <c r="Q280" s="52"/>
      <c r="R280" s="25"/>
      <c r="S280" s="53"/>
    </row>
    <row r="281" spans="2:19">
      <c r="B281" s="42">
        <v>278</v>
      </c>
      <c r="C281" s="45"/>
      <c r="D281" s="25"/>
      <c r="E281" s="25"/>
      <c r="F281" s="25"/>
      <c r="G281" s="25">
        <v>200</v>
      </c>
      <c r="H281" s="36">
        <v>1.25</v>
      </c>
      <c r="I281" s="131">
        <v>2</v>
      </c>
      <c r="J281" s="129">
        <f t="shared" si="31"/>
        <v>2</v>
      </c>
      <c r="K281" s="61">
        <f t="shared" si="30"/>
        <v>1</v>
      </c>
      <c r="L281" s="30"/>
      <c r="M281" s="7">
        <f t="shared" si="32"/>
        <v>-0.53</v>
      </c>
      <c r="N281" s="26">
        <f t="shared" si="34"/>
        <v>0</v>
      </c>
      <c r="O281" s="10">
        <f t="shared" si="33"/>
        <v>-0.26500000000000001</v>
      </c>
      <c r="P281" s="52"/>
      <c r="Q281" s="52"/>
      <c r="R281" s="25"/>
      <c r="S281" s="53"/>
    </row>
    <row r="282" spans="2:19">
      <c r="B282" s="42">
        <v>279</v>
      </c>
      <c r="C282" s="45"/>
      <c r="D282" s="25"/>
      <c r="E282" s="25"/>
      <c r="F282" s="25"/>
      <c r="G282" s="25">
        <v>200</v>
      </c>
      <c r="H282" s="36">
        <v>1.25</v>
      </c>
      <c r="I282" s="131">
        <v>2</v>
      </c>
      <c r="J282" s="129">
        <f t="shared" si="31"/>
        <v>2</v>
      </c>
      <c r="K282" s="61">
        <f t="shared" si="30"/>
        <v>1</v>
      </c>
      <c r="L282" s="30"/>
      <c r="M282" s="7">
        <f t="shared" si="32"/>
        <v>-0.53</v>
      </c>
      <c r="N282" s="26">
        <f t="shared" si="34"/>
        <v>0</v>
      </c>
      <c r="O282" s="10">
        <f t="shared" si="33"/>
        <v>-0.26500000000000001</v>
      </c>
      <c r="P282" s="52"/>
      <c r="Q282" s="52"/>
      <c r="R282" s="25"/>
      <c r="S282" s="53"/>
    </row>
    <row r="283" spans="2:19">
      <c r="B283" s="42">
        <v>280</v>
      </c>
      <c r="C283" s="45"/>
      <c r="D283" s="25"/>
      <c r="E283" s="25"/>
      <c r="F283" s="25"/>
      <c r="G283" s="25">
        <v>200</v>
      </c>
      <c r="H283" s="36">
        <v>1.25</v>
      </c>
      <c r="I283" s="131">
        <v>2</v>
      </c>
      <c r="J283" s="129">
        <f t="shared" si="31"/>
        <v>2</v>
      </c>
      <c r="K283" s="61">
        <f t="shared" si="30"/>
        <v>1</v>
      </c>
      <c r="L283" s="30"/>
      <c r="M283" s="7">
        <f t="shared" si="32"/>
        <v>-0.53</v>
      </c>
      <c r="N283" s="26">
        <f t="shared" si="34"/>
        <v>0</v>
      </c>
      <c r="O283" s="10">
        <f t="shared" si="33"/>
        <v>-0.26500000000000001</v>
      </c>
      <c r="P283" s="52"/>
      <c r="Q283" s="52"/>
      <c r="R283" s="25"/>
      <c r="S283" s="53"/>
    </row>
    <row r="284" spans="2:19">
      <c r="B284" s="42">
        <v>281</v>
      </c>
      <c r="C284" s="45"/>
      <c r="D284" s="25"/>
      <c r="E284" s="25"/>
      <c r="F284" s="25"/>
      <c r="G284" s="25">
        <v>200</v>
      </c>
      <c r="H284" s="36">
        <v>1.25</v>
      </c>
      <c r="I284" s="131">
        <v>2</v>
      </c>
      <c r="J284" s="129">
        <f t="shared" si="31"/>
        <v>2</v>
      </c>
      <c r="K284" s="61">
        <f t="shared" si="30"/>
        <v>1</v>
      </c>
      <c r="L284" s="30"/>
      <c r="M284" s="7">
        <f t="shared" si="32"/>
        <v>-0.53</v>
      </c>
      <c r="N284" s="26">
        <f t="shared" si="34"/>
        <v>0</v>
      </c>
      <c r="O284" s="10">
        <f t="shared" si="33"/>
        <v>-0.26500000000000001</v>
      </c>
      <c r="P284" s="52"/>
      <c r="Q284" s="52"/>
      <c r="R284" s="25"/>
      <c r="S284" s="53"/>
    </row>
    <row r="285" spans="2:19">
      <c r="B285" s="42">
        <v>282</v>
      </c>
      <c r="C285" s="45"/>
      <c r="D285" s="25"/>
      <c r="E285" s="25"/>
      <c r="F285" s="25"/>
      <c r="G285" s="25">
        <v>200</v>
      </c>
      <c r="H285" s="36">
        <v>1.25</v>
      </c>
      <c r="I285" s="131">
        <v>2</v>
      </c>
      <c r="J285" s="129">
        <f t="shared" si="31"/>
        <v>2</v>
      </c>
      <c r="K285" s="61">
        <f t="shared" si="30"/>
        <v>1</v>
      </c>
      <c r="L285" s="30"/>
      <c r="M285" s="7">
        <f t="shared" si="32"/>
        <v>-0.53</v>
      </c>
      <c r="N285" s="26">
        <f t="shared" si="34"/>
        <v>0</v>
      </c>
      <c r="O285" s="10">
        <f t="shared" si="33"/>
        <v>-0.26500000000000001</v>
      </c>
      <c r="P285" s="52"/>
      <c r="Q285" s="52"/>
      <c r="R285" s="25"/>
      <c r="S285" s="53"/>
    </row>
    <row r="286" spans="2:19">
      <c r="B286" s="42">
        <v>283</v>
      </c>
      <c r="C286" s="45"/>
      <c r="D286" s="25"/>
      <c r="E286" s="25"/>
      <c r="F286" s="25"/>
      <c r="G286" s="25">
        <v>200</v>
      </c>
      <c r="H286" s="36">
        <v>1.25</v>
      </c>
      <c r="I286" s="131">
        <v>2</v>
      </c>
      <c r="J286" s="129">
        <f t="shared" si="31"/>
        <v>2</v>
      </c>
      <c r="K286" s="61">
        <f t="shared" si="30"/>
        <v>1</v>
      </c>
      <c r="L286" s="30"/>
      <c r="M286" s="7">
        <f t="shared" si="32"/>
        <v>-0.53</v>
      </c>
      <c r="N286" s="26">
        <f t="shared" si="34"/>
        <v>0</v>
      </c>
      <c r="O286" s="10">
        <f t="shared" si="33"/>
        <v>-0.26500000000000001</v>
      </c>
      <c r="P286" s="52"/>
      <c r="Q286" s="52"/>
      <c r="R286" s="25"/>
      <c r="S286" s="53"/>
    </row>
    <row r="287" spans="2:19">
      <c r="B287" s="42">
        <v>284</v>
      </c>
      <c r="C287" s="45"/>
      <c r="D287" s="25"/>
      <c r="E287" s="25"/>
      <c r="F287" s="25"/>
      <c r="G287" s="25">
        <v>200</v>
      </c>
      <c r="H287" s="36">
        <v>1.25</v>
      </c>
      <c r="I287" s="131">
        <v>2</v>
      </c>
      <c r="J287" s="129">
        <f t="shared" si="31"/>
        <v>2</v>
      </c>
      <c r="K287" s="61">
        <f t="shared" si="30"/>
        <v>1</v>
      </c>
      <c r="L287" s="30"/>
      <c r="M287" s="7">
        <f t="shared" si="32"/>
        <v>-0.53</v>
      </c>
      <c r="N287" s="26">
        <f t="shared" si="34"/>
        <v>0</v>
      </c>
      <c r="O287" s="10">
        <f t="shared" si="33"/>
        <v>-0.26500000000000001</v>
      </c>
      <c r="P287" s="52"/>
      <c r="Q287" s="52"/>
      <c r="R287" s="25"/>
      <c r="S287" s="53"/>
    </row>
    <row r="288" spans="2:19">
      <c r="B288" s="42">
        <v>285</v>
      </c>
      <c r="C288" s="45"/>
      <c r="D288" s="25"/>
      <c r="E288" s="25"/>
      <c r="F288" s="25"/>
      <c r="G288" s="25">
        <v>200</v>
      </c>
      <c r="H288" s="36">
        <v>1.25</v>
      </c>
      <c r="I288" s="131">
        <v>2</v>
      </c>
      <c r="J288" s="129">
        <f t="shared" si="31"/>
        <v>2</v>
      </c>
      <c r="K288" s="61">
        <f t="shared" si="30"/>
        <v>1</v>
      </c>
      <c r="L288" s="30"/>
      <c r="M288" s="7">
        <f t="shared" si="32"/>
        <v>-0.53</v>
      </c>
      <c r="N288" s="26">
        <f t="shared" si="34"/>
        <v>0</v>
      </c>
      <c r="O288" s="10">
        <f t="shared" si="33"/>
        <v>-0.26500000000000001</v>
      </c>
      <c r="P288" s="52"/>
      <c r="Q288" s="52"/>
      <c r="R288" s="25"/>
      <c r="S288" s="53"/>
    </row>
    <row r="289" spans="2:19">
      <c r="B289" s="42">
        <v>286</v>
      </c>
      <c r="C289" s="45"/>
      <c r="D289" s="25"/>
      <c r="E289" s="25"/>
      <c r="F289" s="25"/>
      <c r="G289" s="25">
        <v>200</v>
      </c>
      <c r="H289" s="36">
        <v>1.25</v>
      </c>
      <c r="I289" s="131">
        <v>2</v>
      </c>
      <c r="J289" s="129">
        <f t="shared" si="31"/>
        <v>2</v>
      </c>
      <c r="K289" s="61">
        <f t="shared" si="30"/>
        <v>1</v>
      </c>
      <c r="L289" s="30"/>
      <c r="M289" s="7">
        <f t="shared" si="32"/>
        <v>-0.53</v>
      </c>
      <c r="N289" s="26">
        <f t="shared" si="34"/>
        <v>0</v>
      </c>
      <c r="O289" s="10">
        <f t="shared" si="33"/>
        <v>-0.26500000000000001</v>
      </c>
      <c r="P289" s="52"/>
      <c r="Q289" s="52"/>
      <c r="R289" s="25"/>
      <c r="S289" s="53"/>
    </row>
    <row r="290" spans="2:19">
      <c r="B290" s="42">
        <v>287</v>
      </c>
      <c r="C290" s="45"/>
      <c r="D290" s="25"/>
      <c r="E290" s="25"/>
      <c r="F290" s="25"/>
      <c r="G290" s="25">
        <v>200</v>
      </c>
      <c r="H290" s="36">
        <v>1.25</v>
      </c>
      <c r="I290" s="131">
        <v>2</v>
      </c>
      <c r="J290" s="129">
        <f t="shared" si="31"/>
        <v>2</v>
      </c>
      <c r="K290" s="61">
        <f t="shared" si="30"/>
        <v>1</v>
      </c>
      <c r="L290" s="30"/>
      <c r="M290" s="7">
        <f t="shared" si="32"/>
        <v>-0.53</v>
      </c>
      <c r="N290" s="26">
        <f t="shared" si="34"/>
        <v>0</v>
      </c>
      <c r="O290" s="10">
        <f t="shared" si="33"/>
        <v>-0.26500000000000001</v>
      </c>
      <c r="P290" s="52"/>
      <c r="Q290" s="52"/>
      <c r="R290" s="25"/>
      <c r="S290" s="53"/>
    </row>
    <row r="291" spans="2:19">
      <c r="B291" s="42">
        <v>288</v>
      </c>
      <c r="C291" s="45"/>
      <c r="D291" s="25"/>
      <c r="E291" s="25"/>
      <c r="F291" s="25"/>
      <c r="G291" s="25">
        <v>200</v>
      </c>
      <c r="H291" s="36">
        <v>1.25</v>
      </c>
      <c r="I291" s="131">
        <v>2</v>
      </c>
      <c r="J291" s="129">
        <f t="shared" si="31"/>
        <v>2</v>
      </c>
      <c r="K291" s="61">
        <f t="shared" ref="K291:K354" si="35">IFERROR(((J291/G291)*100),"-")</f>
        <v>1</v>
      </c>
      <c r="L291" s="30"/>
      <c r="M291" s="7">
        <f t="shared" si="32"/>
        <v>-0.53</v>
      </c>
      <c r="N291" s="26">
        <f t="shared" si="34"/>
        <v>0</v>
      </c>
      <c r="O291" s="10">
        <f t="shared" si="33"/>
        <v>-0.26500000000000001</v>
      </c>
      <c r="P291" s="52"/>
      <c r="Q291" s="52"/>
      <c r="R291" s="25"/>
      <c r="S291" s="53"/>
    </row>
    <row r="292" spans="2:19">
      <c r="B292" s="42">
        <v>289</v>
      </c>
      <c r="C292" s="45"/>
      <c r="D292" s="25"/>
      <c r="E292" s="25"/>
      <c r="F292" s="25"/>
      <c r="G292" s="25">
        <v>200</v>
      </c>
      <c r="H292" s="36">
        <v>1.25</v>
      </c>
      <c r="I292" s="131">
        <v>2</v>
      </c>
      <c r="J292" s="129">
        <f t="shared" si="31"/>
        <v>2</v>
      </c>
      <c r="K292" s="61">
        <f t="shared" si="35"/>
        <v>1</v>
      </c>
      <c r="L292" s="30"/>
      <c r="M292" s="7">
        <f t="shared" si="32"/>
        <v>-0.53</v>
      </c>
      <c r="N292" s="26">
        <f t="shared" si="34"/>
        <v>0</v>
      </c>
      <c r="O292" s="10">
        <f t="shared" si="33"/>
        <v>-0.26500000000000001</v>
      </c>
      <c r="P292" s="52"/>
      <c r="Q292" s="52"/>
      <c r="R292" s="25"/>
      <c r="S292" s="53"/>
    </row>
    <row r="293" spans="2:19">
      <c r="B293" s="42">
        <v>290</v>
      </c>
      <c r="C293" s="45"/>
      <c r="D293" s="25"/>
      <c r="E293" s="25"/>
      <c r="F293" s="25"/>
      <c r="G293" s="25">
        <v>200</v>
      </c>
      <c r="H293" s="36">
        <v>1.25</v>
      </c>
      <c r="I293" s="131">
        <v>2</v>
      </c>
      <c r="J293" s="129">
        <f t="shared" si="31"/>
        <v>2</v>
      </c>
      <c r="K293" s="61">
        <f t="shared" si="35"/>
        <v>1</v>
      </c>
      <c r="L293" s="30"/>
      <c r="M293" s="7">
        <f t="shared" si="32"/>
        <v>-0.53</v>
      </c>
      <c r="N293" s="26">
        <f t="shared" si="34"/>
        <v>0</v>
      </c>
      <c r="O293" s="10">
        <f t="shared" si="33"/>
        <v>-0.26500000000000001</v>
      </c>
      <c r="P293" s="52"/>
      <c r="Q293" s="52"/>
      <c r="R293" s="25"/>
      <c r="S293" s="53"/>
    </row>
    <row r="294" spans="2:19">
      <c r="B294" s="42">
        <v>291</v>
      </c>
      <c r="C294" s="45"/>
      <c r="D294" s="25"/>
      <c r="E294" s="25"/>
      <c r="F294" s="25"/>
      <c r="G294" s="25">
        <v>200</v>
      </c>
      <c r="H294" s="36">
        <v>1.25</v>
      </c>
      <c r="I294" s="131">
        <v>2</v>
      </c>
      <c r="J294" s="129">
        <f t="shared" si="31"/>
        <v>2</v>
      </c>
      <c r="K294" s="61">
        <f t="shared" si="35"/>
        <v>1</v>
      </c>
      <c r="L294" s="30"/>
      <c r="M294" s="7">
        <f t="shared" si="32"/>
        <v>-0.53</v>
      </c>
      <c r="N294" s="26">
        <f t="shared" si="34"/>
        <v>0</v>
      </c>
      <c r="O294" s="10">
        <f t="shared" si="33"/>
        <v>-0.26500000000000001</v>
      </c>
      <c r="P294" s="52"/>
      <c r="Q294" s="52"/>
      <c r="R294" s="25"/>
      <c r="S294" s="53"/>
    </row>
    <row r="295" spans="2:19">
      <c r="B295" s="42">
        <v>292</v>
      </c>
      <c r="C295" s="45"/>
      <c r="D295" s="25"/>
      <c r="E295" s="25"/>
      <c r="F295" s="25"/>
      <c r="G295" s="25">
        <v>200</v>
      </c>
      <c r="H295" s="36">
        <v>1.25</v>
      </c>
      <c r="I295" s="131">
        <v>2</v>
      </c>
      <c r="J295" s="129">
        <f t="shared" si="31"/>
        <v>2</v>
      </c>
      <c r="K295" s="61">
        <f t="shared" si="35"/>
        <v>1</v>
      </c>
      <c r="L295" s="30"/>
      <c r="M295" s="7">
        <f t="shared" si="32"/>
        <v>-0.53</v>
      </c>
      <c r="N295" s="26">
        <f t="shared" si="34"/>
        <v>0</v>
      </c>
      <c r="O295" s="10">
        <f t="shared" si="33"/>
        <v>-0.26500000000000001</v>
      </c>
      <c r="P295" s="52"/>
      <c r="Q295" s="52"/>
      <c r="R295" s="25"/>
      <c r="S295" s="53"/>
    </row>
    <row r="296" spans="2:19">
      <c r="B296" s="42">
        <v>293</v>
      </c>
      <c r="C296" s="45"/>
      <c r="D296" s="25"/>
      <c r="E296" s="25"/>
      <c r="F296" s="25"/>
      <c r="G296" s="25">
        <v>200</v>
      </c>
      <c r="H296" s="36">
        <v>1.25</v>
      </c>
      <c r="I296" s="131">
        <v>2</v>
      </c>
      <c r="J296" s="129">
        <f t="shared" si="31"/>
        <v>2</v>
      </c>
      <c r="K296" s="61">
        <f t="shared" si="35"/>
        <v>1</v>
      </c>
      <c r="L296" s="30"/>
      <c r="M296" s="7">
        <f t="shared" si="32"/>
        <v>-0.53</v>
      </c>
      <c r="N296" s="26">
        <f t="shared" si="34"/>
        <v>0</v>
      </c>
      <c r="O296" s="10">
        <f t="shared" si="33"/>
        <v>-0.26500000000000001</v>
      </c>
      <c r="P296" s="52"/>
      <c r="Q296" s="52"/>
      <c r="R296" s="25"/>
      <c r="S296" s="53"/>
    </row>
    <row r="297" spans="2:19">
      <c r="B297" s="42">
        <v>294</v>
      </c>
      <c r="C297" s="45"/>
      <c r="D297" s="25"/>
      <c r="E297" s="25"/>
      <c r="F297" s="25"/>
      <c r="G297" s="25">
        <v>200</v>
      </c>
      <c r="H297" s="36">
        <v>1.25</v>
      </c>
      <c r="I297" s="131">
        <v>2</v>
      </c>
      <c r="J297" s="129">
        <f t="shared" si="31"/>
        <v>2</v>
      </c>
      <c r="K297" s="61">
        <f t="shared" si="35"/>
        <v>1</v>
      </c>
      <c r="L297" s="30"/>
      <c r="M297" s="7">
        <f t="shared" si="32"/>
        <v>-0.53</v>
      </c>
      <c r="N297" s="26">
        <f t="shared" si="34"/>
        <v>0</v>
      </c>
      <c r="O297" s="10">
        <f t="shared" si="33"/>
        <v>-0.26500000000000001</v>
      </c>
      <c r="P297" s="52"/>
      <c r="Q297" s="52"/>
      <c r="R297" s="25"/>
      <c r="S297" s="53"/>
    </row>
    <row r="298" spans="2:19">
      <c r="B298" s="42">
        <v>295</v>
      </c>
      <c r="C298" s="45"/>
      <c r="D298" s="25"/>
      <c r="E298" s="25"/>
      <c r="F298" s="25"/>
      <c r="G298" s="25">
        <v>200</v>
      </c>
      <c r="H298" s="36">
        <v>1.25</v>
      </c>
      <c r="I298" s="131">
        <v>2</v>
      </c>
      <c r="J298" s="129">
        <f t="shared" si="31"/>
        <v>2</v>
      </c>
      <c r="K298" s="61">
        <f t="shared" si="35"/>
        <v>1</v>
      </c>
      <c r="L298" s="30"/>
      <c r="M298" s="7">
        <f t="shared" si="32"/>
        <v>-0.53</v>
      </c>
      <c r="N298" s="26">
        <f t="shared" si="34"/>
        <v>0</v>
      </c>
      <c r="O298" s="10">
        <f t="shared" si="33"/>
        <v>-0.26500000000000001</v>
      </c>
      <c r="P298" s="52"/>
      <c r="Q298" s="52"/>
      <c r="R298" s="25"/>
      <c r="S298" s="53"/>
    </row>
    <row r="299" spans="2:19">
      <c r="B299" s="42">
        <v>296</v>
      </c>
      <c r="C299" s="45"/>
      <c r="D299" s="25"/>
      <c r="E299" s="25"/>
      <c r="F299" s="25"/>
      <c r="G299" s="25">
        <v>200</v>
      </c>
      <c r="H299" s="36">
        <v>1.25</v>
      </c>
      <c r="I299" s="131">
        <v>2</v>
      </c>
      <c r="J299" s="129">
        <f t="shared" si="31"/>
        <v>2</v>
      </c>
      <c r="K299" s="61">
        <f t="shared" si="35"/>
        <v>1</v>
      </c>
      <c r="L299" s="30"/>
      <c r="M299" s="7">
        <f t="shared" si="32"/>
        <v>-0.53</v>
      </c>
      <c r="N299" s="26">
        <f t="shared" si="34"/>
        <v>0</v>
      </c>
      <c r="O299" s="10">
        <f t="shared" si="33"/>
        <v>-0.26500000000000001</v>
      </c>
      <c r="P299" s="52"/>
      <c r="Q299" s="52"/>
      <c r="R299" s="25"/>
      <c r="S299" s="53"/>
    </row>
    <row r="300" spans="2:19">
      <c r="B300" s="42">
        <v>297</v>
      </c>
      <c r="C300" s="45"/>
      <c r="D300" s="25"/>
      <c r="E300" s="25"/>
      <c r="F300" s="25"/>
      <c r="G300" s="25">
        <v>200</v>
      </c>
      <c r="H300" s="36">
        <v>1.25</v>
      </c>
      <c r="I300" s="131">
        <v>2</v>
      </c>
      <c r="J300" s="129">
        <f t="shared" si="31"/>
        <v>2</v>
      </c>
      <c r="K300" s="61">
        <f t="shared" si="35"/>
        <v>1</v>
      </c>
      <c r="L300" s="30"/>
      <c r="M300" s="7">
        <f t="shared" si="32"/>
        <v>-0.53</v>
      </c>
      <c r="N300" s="26">
        <f t="shared" si="34"/>
        <v>0</v>
      </c>
      <c r="O300" s="10">
        <f t="shared" si="33"/>
        <v>-0.26500000000000001</v>
      </c>
      <c r="P300" s="52"/>
      <c r="Q300" s="52"/>
      <c r="R300" s="25"/>
      <c r="S300" s="53"/>
    </row>
    <row r="301" spans="2:19">
      <c r="B301" s="42">
        <v>298</v>
      </c>
      <c r="C301" s="45"/>
      <c r="D301" s="25"/>
      <c r="E301" s="25"/>
      <c r="F301" s="25"/>
      <c r="G301" s="25">
        <v>200</v>
      </c>
      <c r="H301" s="36">
        <v>1.25</v>
      </c>
      <c r="I301" s="131">
        <v>2</v>
      </c>
      <c r="J301" s="129">
        <f t="shared" si="31"/>
        <v>2</v>
      </c>
      <c r="K301" s="61">
        <f t="shared" si="35"/>
        <v>1</v>
      </c>
      <c r="L301" s="30"/>
      <c r="M301" s="7">
        <f t="shared" si="32"/>
        <v>-0.53</v>
      </c>
      <c r="N301" s="26">
        <f t="shared" si="34"/>
        <v>0</v>
      </c>
      <c r="O301" s="10">
        <f t="shared" si="33"/>
        <v>-0.26500000000000001</v>
      </c>
      <c r="P301" s="52"/>
      <c r="Q301" s="52"/>
      <c r="R301" s="25"/>
      <c r="S301" s="53"/>
    </row>
    <row r="302" spans="2:19">
      <c r="B302" s="42">
        <v>299</v>
      </c>
      <c r="C302" s="45"/>
      <c r="D302" s="25"/>
      <c r="E302" s="25"/>
      <c r="F302" s="25"/>
      <c r="G302" s="25">
        <v>200</v>
      </c>
      <c r="H302" s="36">
        <v>1.25</v>
      </c>
      <c r="I302" s="131">
        <v>2</v>
      </c>
      <c r="J302" s="129">
        <f t="shared" si="31"/>
        <v>2</v>
      </c>
      <c r="K302" s="61">
        <f t="shared" si="35"/>
        <v>1</v>
      </c>
      <c r="L302" s="30"/>
      <c r="M302" s="7">
        <f t="shared" si="32"/>
        <v>-0.53</v>
      </c>
      <c r="N302" s="26">
        <f t="shared" si="34"/>
        <v>0</v>
      </c>
      <c r="O302" s="10">
        <f t="shared" si="33"/>
        <v>-0.26500000000000001</v>
      </c>
      <c r="P302" s="52"/>
      <c r="Q302" s="52"/>
      <c r="R302" s="25"/>
      <c r="S302" s="53"/>
    </row>
    <row r="303" spans="2:19">
      <c r="B303" s="42">
        <v>300</v>
      </c>
      <c r="C303" s="45"/>
      <c r="D303" s="25"/>
      <c r="E303" s="25"/>
      <c r="F303" s="25"/>
      <c r="G303" s="25">
        <v>200</v>
      </c>
      <c r="H303" s="36">
        <v>1.25</v>
      </c>
      <c r="I303" s="131">
        <v>2</v>
      </c>
      <c r="J303" s="129">
        <f t="shared" si="31"/>
        <v>2</v>
      </c>
      <c r="K303" s="61">
        <f t="shared" si="35"/>
        <v>1</v>
      </c>
      <c r="L303" s="30"/>
      <c r="M303" s="7">
        <f t="shared" si="32"/>
        <v>-0.53</v>
      </c>
      <c r="N303" s="26">
        <f t="shared" si="34"/>
        <v>0</v>
      </c>
      <c r="O303" s="10">
        <f t="shared" si="33"/>
        <v>-0.26500000000000001</v>
      </c>
      <c r="P303" s="52"/>
      <c r="Q303" s="52"/>
      <c r="R303" s="25"/>
      <c r="S303" s="53"/>
    </row>
    <row r="304" spans="2:19">
      <c r="B304" s="42">
        <v>301</v>
      </c>
      <c r="C304" s="45"/>
      <c r="D304" s="25"/>
      <c r="E304" s="25"/>
      <c r="F304" s="25"/>
      <c r="G304" s="25">
        <v>200</v>
      </c>
      <c r="H304" s="36">
        <v>1.25</v>
      </c>
      <c r="I304" s="131">
        <v>2</v>
      </c>
      <c r="J304" s="129">
        <f t="shared" si="31"/>
        <v>2</v>
      </c>
      <c r="K304" s="61">
        <f t="shared" si="35"/>
        <v>1</v>
      </c>
      <c r="L304" s="30"/>
      <c r="M304" s="7">
        <f t="shared" si="32"/>
        <v>-0.53</v>
      </c>
      <c r="N304" s="26">
        <f t="shared" si="34"/>
        <v>0</v>
      </c>
      <c r="O304" s="10">
        <f t="shared" si="33"/>
        <v>-0.26500000000000001</v>
      </c>
      <c r="P304" s="52"/>
      <c r="Q304" s="52"/>
      <c r="R304" s="25"/>
      <c r="S304" s="53"/>
    </row>
    <row r="305" spans="2:19">
      <c r="B305" s="42">
        <v>302</v>
      </c>
      <c r="C305" s="45"/>
      <c r="D305" s="25"/>
      <c r="E305" s="25"/>
      <c r="F305" s="25"/>
      <c r="G305" s="25">
        <v>200</v>
      </c>
      <c r="H305" s="36">
        <v>1.25</v>
      </c>
      <c r="I305" s="131">
        <v>2</v>
      </c>
      <c r="J305" s="129">
        <f t="shared" si="31"/>
        <v>2</v>
      </c>
      <c r="K305" s="61">
        <f t="shared" si="35"/>
        <v>1</v>
      </c>
      <c r="L305" s="30"/>
      <c r="M305" s="7">
        <f t="shared" si="32"/>
        <v>-0.53</v>
      </c>
      <c r="N305" s="26">
        <f t="shared" si="34"/>
        <v>0</v>
      </c>
      <c r="O305" s="10">
        <f t="shared" si="33"/>
        <v>-0.26500000000000001</v>
      </c>
      <c r="P305" s="52"/>
      <c r="Q305" s="52"/>
      <c r="R305" s="25"/>
      <c r="S305" s="53"/>
    </row>
    <row r="306" spans="2:19">
      <c r="B306" s="42">
        <v>303</v>
      </c>
      <c r="C306" s="45"/>
      <c r="D306" s="25"/>
      <c r="E306" s="25"/>
      <c r="F306" s="25"/>
      <c r="G306" s="25">
        <v>200</v>
      </c>
      <c r="H306" s="36">
        <v>1.25</v>
      </c>
      <c r="I306" s="131">
        <v>2</v>
      </c>
      <c r="J306" s="129">
        <f t="shared" si="31"/>
        <v>2</v>
      </c>
      <c r="K306" s="61">
        <f t="shared" si="35"/>
        <v>1</v>
      </c>
      <c r="L306" s="30"/>
      <c r="M306" s="7">
        <f t="shared" si="32"/>
        <v>-0.53</v>
      </c>
      <c r="N306" s="26">
        <f t="shared" si="34"/>
        <v>0</v>
      </c>
      <c r="O306" s="10">
        <f t="shared" si="33"/>
        <v>-0.26500000000000001</v>
      </c>
      <c r="P306" s="52"/>
      <c r="Q306" s="52"/>
      <c r="R306" s="25"/>
      <c r="S306" s="53"/>
    </row>
    <row r="307" spans="2:19">
      <c r="B307" s="42">
        <v>304</v>
      </c>
      <c r="C307" s="45"/>
      <c r="D307" s="25"/>
      <c r="E307" s="25"/>
      <c r="F307" s="25"/>
      <c r="G307" s="25">
        <v>200</v>
      </c>
      <c r="H307" s="36">
        <v>1.25</v>
      </c>
      <c r="I307" s="131">
        <v>2</v>
      </c>
      <c r="J307" s="129">
        <f t="shared" si="31"/>
        <v>2</v>
      </c>
      <c r="K307" s="61">
        <f t="shared" si="35"/>
        <v>1</v>
      </c>
      <c r="L307" s="30"/>
      <c r="M307" s="7">
        <f t="shared" si="32"/>
        <v>-0.53</v>
      </c>
      <c r="N307" s="26">
        <f t="shared" si="34"/>
        <v>0</v>
      </c>
      <c r="O307" s="10">
        <f t="shared" si="33"/>
        <v>-0.26500000000000001</v>
      </c>
      <c r="P307" s="52"/>
      <c r="Q307" s="52"/>
      <c r="R307" s="25"/>
      <c r="S307" s="53"/>
    </row>
    <row r="308" spans="2:19">
      <c r="B308" s="42">
        <v>305</v>
      </c>
      <c r="C308" s="45"/>
      <c r="D308" s="25"/>
      <c r="E308" s="25"/>
      <c r="F308" s="25"/>
      <c r="G308" s="25">
        <v>200</v>
      </c>
      <c r="H308" s="36">
        <v>1.25</v>
      </c>
      <c r="I308" s="131">
        <v>2</v>
      </c>
      <c r="J308" s="129">
        <f t="shared" si="31"/>
        <v>2</v>
      </c>
      <c r="K308" s="61">
        <f t="shared" si="35"/>
        <v>1</v>
      </c>
      <c r="L308" s="30"/>
      <c r="M308" s="7">
        <f t="shared" si="32"/>
        <v>-0.53</v>
      </c>
      <c r="N308" s="26">
        <f t="shared" si="34"/>
        <v>0</v>
      </c>
      <c r="O308" s="10">
        <f t="shared" si="33"/>
        <v>-0.26500000000000001</v>
      </c>
      <c r="P308" s="52"/>
      <c r="Q308" s="52"/>
      <c r="R308" s="25"/>
      <c r="S308" s="53"/>
    </row>
    <row r="309" spans="2:19">
      <c r="B309" s="42">
        <v>306</v>
      </c>
      <c r="C309" s="45"/>
      <c r="D309" s="25"/>
      <c r="E309" s="25"/>
      <c r="F309" s="25"/>
      <c r="G309" s="25">
        <v>200</v>
      </c>
      <c r="H309" s="36">
        <v>1.25</v>
      </c>
      <c r="I309" s="131">
        <v>2</v>
      </c>
      <c r="J309" s="129">
        <f t="shared" si="31"/>
        <v>2</v>
      </c>
      <c r="K309" s="61">
        <f t="shared" si="35"/>
        <v>1</v>
      </c>
      <c r="L309" s="30"/>
      <c r="M309" s="7">
        <f t="shared" si="32"/>
        <v>-0.53</v>
      </c>
      <c r="N309" s="26">
        <f t="shared" si="34"/>
        <v>0</v>
      </c>
      <c r="O309" s="10">
        <f t="shared" si="33"/>
        <v>-0.26500000000000001</v>
      </c>
      <c r="P309" s="52"/>
      <c r="Q309" s="52"/>
      <c r="R309" s="25"/>
      <c r="S309" s="53"/>
    </row>
    <row r="310" spans="2:19">
      <c r="B310" s="42">
        <v>307</v>
      </c>
      <c r="C310" s="45"/>
      <c r="D310" s="25"/>
      <c r="E310" s="25"/>
      <c r="F310" s="25"/>
      <c r="G310" s="25">
        <v>200</v>
      </c>
      <c r="H310" s="36">
        <v>1.25</v>
      </c>
      <c r="I310" s="131">
        <v>2</v>
      </c>
      <c r="J310" s="129">
        <f t="shared" si="31"/>
        <v>2</v>
      </c>
      <c r="K310" s="61">
        <f t="shared" si="35"/>
        <v>1</v>
      </c>
      <c r="L310" s="30"/>
      <c r="M310" s="7">
        <f t="shared" si="32"/>
        <v>-0.53</v>
      </c>
      <c r="N310" s="26">
        <f t="shared" si="34"/>
        <v>0</v>
      </c>
      <c r="O310" s="10">
        <f t="shared" si="33"/>
        <v>-0.26500000000000001</v>
      </c>
      <c r="P310" s="52"/>
      <c r="Q310" s="52"/>
      <c r="R310" s="25"/>
      <c r="S310" s="53"/>
    </row>
    <row r="311" spans="2:19">
      <c r="B311" s="42">
        <v>308</v>
      </c>
      <c r="C311" s="45"/>
      <c r="D311" s="25"/>
      <c r="E311" s="25"/>
      <c r="F311" s="25"/>
      <c r="G311" s="25">
        <v>200</v>
      </c>
      <c r="H311" s="36">
        <v>1.25</v>
      </c>
      <c r="I311" s="131">
        <v>2</v>
      </c>
      <c r="J311" s="129">
        <f t="shared" si="31"/>
        <v>2</v>
      </c>
      <c r="K311" s="61">
        <f t="shared" si="35"/>
        <v>1</v>
      </c>
      <c r="L311" s="30"/>
      <c r="M311" s="7">
        <f t="shared" si="32"/>
        <v>-0.53</v>
      </c>
      <c r="N311" s="26">
        <f t="shared" si="34"/>
        <v>0</v>
      </c>
      <c r="O311" s="10">
        <f t="shared" si="33"/>
        <v>-0.26500000000000001</v>
      </c>
      <c r="P311" s="52"/>
      <c r="Q311" s="52"/>
      <c r="R311" s="25"/>
      <c r="S311" s="53"/>
    </row>
    <row r="312" spans="2:19">
      <c r="B312" s="42">
        <v>309</v>
      </c>
      <c r="C312" s="45"/>
      <c r="D312" s="25"/>
      <c r="E312" s="25"/>
      <c r="F312" s="25"/>
      <c r="G312" s="25">
        <v>200</v>
      </c>
      <c r="H312" s="36">
        <v>1.25</v>
      </c>
      <c r="I312" s="131">
        <v>2</v>
      </c>
      <c r="J312" s="129">
        <f t="shared" si="31"/>
        <v>2</v>
      </c>
      <c r="K312" s="61">
        <f t="shared" si="35"/>
        <v>1</v>
      </c>
      <c r="L312" s="30"/>
      <c r="M312" s="7">
        <f t="shared" si="32"/>
        <v>-0.53</v>
      </c>
      <c r="N312" s="26">
        <f t="shared" si="34"/>
        <v>0</v>
      </c>
      <c r="O312" s="10">
        <f t="shared" si="33"/>
        <v>-0.26500000000000001</v>
      </c>
      <c r="P312" s="52"/>
      <c r="Q312" s="52"/>
      <c r="R312" s="25"/>
      <c r="S312" s="53"/>
    </row>
    <row r="313" spans="2:19">
      <c r="B313" s="42">
        <v>310</v>
      </c>
      <c r="C313" s="45"/>
      <c r="D313" s="25"/>
      <c r="E313" s="25"/>
      <c r="F313" s="25"/>
      <c r="G313" s="25">
        <v>200</v>
      </c>
      <c r="H313" s="36">
        <v>1.25</v>
      </c>
      <c r="I313" s="131">
        <v>2</v>
      </c>
      <c r="J313" s="129">
        <f t="shared" si="31"/>
        <v>2</v>
      </c>
      <c r="K313" s="61">
        <f t="shared" si="35"/>
        <v>1</v>
      </c>
      <c r="L313" s="30"/>
      <c r="M313" s="7">
        <f t="shared" si="32"/>
        <v>-0.53</v>
      </c>
      <c r="N313" s="26">
        <f t="shared" si="34"/>
        <v>0</v>
      </c>
      <c r="O313" s="10">
        <f t="shared" si="33"/>
        <v>-0.26500000000000001</v>
      </c>
      <c r="P313" s="52"/>
      <c r="Q313" s="52"/>
      <c r="R313" s="25"/>
      <c r="S313" s="53"/>
    </row>
    <row r="314" spans="2:19">
      <c r="B314" s="42">
        <v>311</v>
      </c>
      <c r="C314" s="45"/>
      <c r="D314" s="25"/>
      <c r="E314" s="25"/>
      <c r="F314" s="25"/>
      <c r="G314" s="25">
        <v>200</v>
      </c>
      <c r="H314" s="36">
        <v>1.25</v>
      </c>
      <c r="I314" s="131">
        <v>2</v>
      </c>
      <c r="J314" s="129">
        <f t="shared" si="31"/>
        <v>2</v>
      </c>
      <c r="K314" s="61">
        <f t="shared" si="35"/>
        <v>1</v>
      </c>
      <c r="L314" s="30"/>
      <c r="M314" s="7">
        <f t="shared" si="32"/>
        <v>-0.53</v>
      </c>
      <c r="N314" s="26">
        <f t="shared" si="34"/>
        <v>0</v>
      </c>
      <c r="O314" s="10">
        <f t="shared" si="33"/>
        <v>-0.26500000000000001</v>
      </c>
      <c r="P314" s="52"/>
      <c r="Q314" s="52"/>
      <c r="R314" s="25"/>
      <c r="S314" s="53"/>
    </row>
    <row r="315" spans="2:19">
      <c r="B315" s="42">
        <v>312</v>
      </c>
      <c r="C315" s="45"/>
      <c r="D315" s="25"/>
      <c r="E315" s="25"/>
      <c r="F315" s="25"/>
      <c r="G315" s="25">
        <v>200</v>
      </c>
      <c r="H315" s="36">
        <v>1.25</v>
      </c>
      <c r="I315" s="131">
        <v>2</v>
      </c>
      <c r="J315" s="129">
        <f t="shared" si="31"/>
        <v>2</v>
      </c>
      <c r="K315" s="61">
        <f t="shared" si="35"/>
        <v>1</v>
      </c>
      <c r="L315" s="30"/>
      <c r="M315" s="7">
        <f t="shared" si="32"/>
        <v>-0.53</v>
      </c>
      <c r="N315" s="26">
        <f t="shared" si="34"/>
        <v>0</v>
      </c>
      <c r="O315" s="10">
        <f t="shared" si="33"/>
        <v>-0.26500000000000001</v>
      </c>
      <c r="P315" s="52"/>
      <c r="Q315" s="52"/>
      <c r="R315" s="25"/>
      <c r="S315" s="53"/>
    </row>
    <row r="316" spans="2:19">
      <c r="B316" s="42">
        <v>313</v>
      </c>
      <c r="C316" s="45"/>
      <c r="D316" s="25"/>
      <c r="E316" s="25"/>
      <c r="F316" s="25"/>
      <c r="G316" s="25">
        <v>200</v>
      </c>
      <c r="H316" s="36">
        <v>1.25</v>
      </c>
      <c r="I316" s="131">
        <v>2</v>
      </c>
      <c r="J316" s="129">
        <f t="shared" si="31"/>
        <v>2</v>
      </c>
      <c r="K316" s="61">
        <f t="shared" si="35"/>
        <v>1</v>
      </c>
      <c r="L316" s="30"/>
      <c r="M316" s="7">
        <f t="shared" si="32"/>
        <v>-0.53</v>
      </c>
      <c r="N316" s="26">
        <f t="shared" si="34"/>
        <v>0</v>
      </c>
      <c r="O316" s="10">
        <f t="shared" si="33"/>
        <v>-0.26500000000000001</v>
      </c>
      <c r="P316" s="52"/>
      <c r="Q316" s="52"/>
      <c r="R316" s="25"/>
      <c r="S316" s="53"/>
    </row>
    <row r="317" spans="2:19">
      <c r="B317" s="42">
        <v>314</v>
      </c>
      <c r="C317" s="45"/>
      <c r="D317" s="25"/>
      <c r="E317" s="25"/>
      <c r="F317" s="25"/>
      <c r="G317" s="25">
        <v>200</v>
      </c>
      <c r="H317" s="36">
        <v>1.25</v>
      </c>
      <c r="I317" s="131">
        <v>2</v>
      </c>
      <c r="J317" s="129">
        <f t="shared" si="31"/>
        <v>2</v>
      </c>
      <c r="K317" s="61">
        <f t="shared" si="35"/>
        <v>1</v>
      </c>
      <c r="L317" s="30"/>
      <c r="M317" s="7">
        <f t="shared" si="32"/>
        <v>-0.53</v>
      </c>
      <c r="N317" s="26">
        <f t="shared" si="34"/>
        <v>0</v>
      </c>
      <c r="O317" s="10">
        <f t="shared" si="33"/>
        <v>-0.26500000000000001</v>
      </c>
      <c r="P317" s="52"/>
      <c r="Q317" s="52"/>
      <c r="R317" s="25"/>
      <c r="S317" s="53"/>
    </row>
    <row r="318" spans="2:19">
      <c r="B318" s="42">
        <v>315</v>
      </c>
      <c r="C318" s="45"/>
      <c r="D318" s="25"/>
      <c r="E318" s="25"/>
      <c r="F318" s="25"/>
      <c r="G318" s="25">
        <v>200</v>
      </c>
      <c r="H318" s="36">
        <v>1.25</v>
      </c>
      <c r="I318" s="131">
        <v>2</v>
      </c>
      <c r="J318" s="129">
        <f t="shared" si="31"/>
        <v>2</v>
      </c>
      <c r="K318" s="61">
        <f t="shared" si="35"/>
        <v>1</v>
      </c>
      <c r="L318" s="30"/>
      <c r="M318" s="7">
        <f t="shared" si="32"/>
        <v>-0.53</v>
      </c>
      <c r="N318" s="26">
        <f t="shared" si="34"/>
        <v>0</v>
      </c>
      <c r="O318" s="10">
        <f t="shared" si="33"/>
        <v>-0.26500000000000001</v>
      </c>
      <c r="P318" s="52"/>
      <c r="Q318" s="52"/>
      <c r="R318" s="25"/>
      <c r="S318" s="53"/>
    </row>
    <row r="319" spans="2:19">
      <c r="B319" s="42">
        <v>316</v>
      </c>
      <c r="C319" s="45"/>
      <c r="D319" s="25"/>
      <c r="E319" s="25"/>
      <c r="F319" s="25"/>
      <c r="G319" s="25">
        <v>200</v>
      </c>
      <c r="H319" s="36">
        <v>1.25</v>
      </c>
      <c r="I319" s="131">
        <v>2</v>
      </c>
      <c r="J319" s="129">
        <f t="shared" si="31"/>
        <v>2</v>
      </c>
      <c r="K319" s="61">
        <f t="shared" si="35"/>
        <v>1</v>
      </c>
      <c r="L319" s="30"/>
      <c r="M319" s="7">
        <f t="shared" si="32"/>
        <v>-0.53</v>
      </c>
      <c r="N319" s="26">
        <f t="shared" si="34"/>
        <v>0</v>
      </c>
      <c r="O319" s="10">
        <f t="shared" si="33"/>
        <v>-0.26500000000000001</v>
      </c>
      <c r="P319" s="52"/>
      <c r="Q319" s="52"/>
      <c r="R319" s="25"/>
      <c r="S319" s="53"/>
    </row>
    <row r="320" spans="2:19">
      <c r="B320" s="42">
        <v>317</v>
      </c>
      <c r="C320" s="45"/>
      <c r="D320" s="25"/>
      <c r="E320" s="25"/>
      <c r="F320" s="25"/>
      <c r="G320" s="25">
        <v>200</v>
      </c>
      <c r="H320" s="36">
        <v>1.25</v>
      </c>
      <c r="I320" s="131">
        <v>2</v>
      </c>
      <c r="J320" s="129">
        <f t="shared" si="31"/>
        <v>2</v>
      </c>
      <c r="K320" s="61">
        <f t="shared" si="35"/>
        <v>1</v>
      </c>
      <c r="L320" s="30"/>
      <c r="M320" s="7">
        <f t="shared" si="32"/>
        <v>-0.53</v>
      </c>
      <c r="N320" s="26">
        <f t="shared" si="34"/>
        <v>0</v>
      </c>
      <c r="O320" s="10">
        <f t="shared" si="33"/>
        <v>-0.26500000000000001</v>
      </c>
      <c r="P320" s="52"/>
      <c r="Q320" s="52"/>
      <c r="R320" s="25"/>
      <c r="S320" s="53"/>
    </row>
    <row r="321" spans="2:19">
      <c r="B321" s="42">
        <v>318</v>
      </c>
      <c r="C321" s="45"/>
      <c r="D321" s="25"/>
      <c r="E321" s="25"/>
      <c r="F321" s="25"/>
      <c r="G321" s="25">
        <v>200</v>
      </c>
      <c r="H321" s="36">
        <v>1.25</v>
      </c>
      <c r="I321" s="131">
        <v>2</v>
      </c>
      <c r="J321" s="129">
        <f t="shared" si="31"/>
        <v>2</v>
      </c>
      <c r="K321" s="61">
        <f t="shared" si="35"/>
        <v>1</v>
      </c>
      <c r="L321" s="30"/>
      <c r="M321" s="7">
        <f t="shared" si="32"/>
        <v>-0.53</v>
      </c>
      <c r="N321" s="26">
        <f t="shared" si="34"/>
        <v>0</v>
      </c>
      <c r="O321" s="10">
        <f t="shared" si="33"/>
        <v>-0.26500000000000001</v>
      </c>
      <c r="P321" s="52"/>
      <c r="Q321" s="52"/>
      <c r="R321" s="25"/>
      <c r="S321" s="53"/>
    </row>
    <row r="322" spans="2:19">
      <c r="B322" s="42">
        <v>319</v>
      </c>
      <c r="C322" s="45"/>
      <c r="D322" s="25"/>
      <c r="E322" s="25"/>
      <c r="F322" s="25"/>
      <c r="G322" s="25">
        <v>200</v>
      </c>
      <c r="H322" s="36">
        <v>1.25</v>
      </c>
      <c r="I322" s="131">
        <v>2</v>
      </c>
      <c r="J322" s="129">
        <f t="shared" si="31"/>
        <v>2</v>
      </c>
      <c r="K322" s="61">
        <f t="shared" si="35"/>
        <v>1</v>
      </c>
      <c r="L322" s="30"/>
      <c r="M322" s="7">
        <f t="shared" si="32"/>
        <v>-0.53</v>
      </c>
      <c r="N322" s="26">
        <f t="shared" si="34"/>
        <v>0</v>
      </c>
      <c r="O322" s="10">
        <f t="shared" si="33"/>
        <v>-0.26500000000000001</v>
      </c>
      <c r="P322" s="52"/>
      <c r="Q322" s="52"/>
      <c r="R322" s="25"/>
      <c r="S322" s="53"/>
    </row>
    <row r="323" spans="2:19">
      <c r="B323" s="42">
        <v>320</v>
      </c>
      <c r="C323" s="45"/>
      <c r="D323" s="25"/>
      <c r="E323" s="25"/>
      <c r="F323" s="25"/>
      <c r="G323" s="25">
        <v>200</v>
      </c>
      <c r="H323" s="36">
        <v>1.25</v>
      </c>
      <c r="I323" s="131">
        <v>2</v>
      </c>
      <c r="J323" s="129">
        <f t="shared" si="31"/>
        <v>2</v>
      </c>
      <c r="K323" s="61">
        <f t="shared" si="35"/>
        <v>1</v>
      </c>
      <c r="L323" s="30"/>
      <c r="M323" s="7">
        <f t="shared" si="32"/>
        <v>-0.53</v>
      </c>
      <c r="N323" s="26">
        <f t="shared" si="34"/>
        <v>0</v>
      </c>
      <c r="O323" s="10">
        <f t="shared" si="33"/>
        <v>-0.26500000000000001</v>
      </c>
      <c r="P323" s="52"/>
      <c r="Q323" s="52"/>
      <c r="R323" s="25"/>
      <c r="S323" s="53"/>
    </row>
    <row r="324" spans="2:19">
      <c r="B324" s="42">
        <v>321</v>
      </c>
      <c r="C324" s="45"/>
      <c r="D324" s="25"/>
      <c r="E324" s="25"/>
      <c r="F324" s="25"/>
      <c r="G324" s="25">
        <v>200</v>
      </c>
      <c r="H324" s="36">
        <v>1.25</v>
      </c>
      <c r="I324" s="131">
        <v>2</v>
      </c>
      <c r="J324" s="129">
        <f t="shared" si="31"/>
        <v>2</v>
      </c>
      <c r="K324" s="61">
        <f t="shared" si="35"/>
        <v>1</v>
      </c>
      <c r="L324" s="30"/>
      <c r="M324" s="7">
        <f t="shared" si="32"/>
        <v>-0.53</v>
      </c>
      <c r="N324" s="26">
        <f t="shared" si="34"/>
        <v>0</v>
      </c>
      <c r="O324" s="10">
        <f t="shared" si="33"/>
        <v>-0.26500000000000001</v>
      </c>
      <c r="P324" s="52"/>
      <c r="Q324" s="52"/>
      <c r="R324" s="25"/>
      <c r="S324" s="53"/>
    </row>
    <row r="325" spans="2:19">
      <c r="B325" s="42">
        <v>322</v>
      </c>
      <c r="C325" s="45"/>
      <c r="D325" s="25"/>
      <c r="E325" s="25"/>
      <c r="F325" s="25"/>
      <c r="G325" s="25">
        <v>200</v>
      </c>
      <c r="H325" s="36">
        <v>1.25</v>
      </c>
      <c r="I325" s="131">
        <v>2</v>
      </c>
      <c r="J325" s="129">
        <f t="shared" ref="J325:J388" si="36">I325</f>
        <v>2</v>
      </c>
      <c r="K325" s="61">
        <f t="shared" si="35"/>
        <v>1</v>
      </c>
      <c r="L325" s="30"/>
      <c r="M325" s="7">
        <f t="shared" si="32"/>
        <v>-0.53</v>
      </c>
      <c r="N325" s="26">
        <f t="shared" si="34"/>
        <v>0</v>
      </c>
      <c r="O325" s="10">
        <f t="shared" si="33"/>
        <v>-0.26500000000000001</v>
      </c>
      <c r="P325" s="52"/>
      <c r="Q325" s="52"/>
      <c r="R325" s="25"/>
      <c r="S325" s="53"/>
    </row>
    <row r="326" spans="2:19">
      <c r="B326" s="42">
        <v>323</v>
      </c>
      <c r="C326" s="45"/>
      <c r="D326" s="25"/>
      <c r="E326" s="25"/>
      <c r="F326" s="25"/>
      <c r="G326" s="25">
        <v>200</v>
      </c>
      <c r="H326" s="36">
        <v>1.25</v>
      </c>
      <c r="I326" s="131">
        <v>2</v>
      </c>
      <c r="J326" s="129">
        <f t="shared" si="36"/>
        <v>2</v>
      </c>
      <c r="K326" s="61">
        <f t="shared" si="35"/>
        <v>1</v>
      </c>
      <c r="L326" s="30"/>
      <c r="M326" s="7">
        <f t="shared" ref="M326:M389" si="37">L326+M325</f>
        <v>-0.53</v>
      </c>
      <c r="N326" s="26">
        <f t="shared" si="34"/>
        <v>0</v>
      </c>
      <c r="O326" s="10">
        <f t="shared" si="33"/>
        <v>-0.26500000000000001</v>
      </c>
      <c r="P326" s="52"/>
      <c r="Q326" s="52"/>
      <c r="R326" s="25"/>
      <c r="S326" s="53"/>
    </row>
    <row r="327" spans="2:19">
      <c r="B327" s="42">
        <v>324</v>
      </c>
      <c r="C327" s="45"/>
      <c r="D327" s="25"/>
      <c r="E327" s="25"/>
      <c r="F327" s="25"/>
      <c r="G327" s="25">
        <v>200</v>
      </c>
      <c r="H327" s="36">
        <v>1.25</v>
      </c>
      <c r="I327" s="131">
        <v>2</v>
      </c>
      <c r="J327" s="129">
        <f t="shared" si="36"/>
        <v>2</v>
      </c>
      <c r="K327" s="61">
        <f t="shared" si="35"/>
        <v>1</v>
      </c>
      <c r="L327" s="30"/>
      <c r="M327" s="7">
        <f t="shared" si="37"/>
        <v>-0.53</v>
      </c>
      <c r="N327" s="26">
        <f t="shared" si="34"/>
        <v>0</v>
      </c>
      <c r="O327" s="10">
        <f t="shared" ref="O327:O390" si="38">N327+O326</f>
        <v>-0.26500000000000001</v>
      </c>
      <c r="P327" s="52"/>
      <c r="Q327" s="52"/>
      <c r="R327" s="25"/>
      <c r="S327" s="53"/>
    </row>
    <row r="328" spans="2:19">
      <c r="B328" s="42">
        <v>325</v>
      </c>
      <c r="C328" s="45"/>
      <c r="D328" s="25"/>
      <c r="E328" s="25"/>
      <c r="F328" s="25"/>
      <c r="G328" s="25">
        <v>200</v>
      </c>
      <c r="H328" s="36">
        <v>1.25</v>
      </c>
      <c r="I328" s="131">
        <v>2</v>
      </c>
      <c r="J328" s="129">
        <f t="shared" si="36"/>
        <v>2</v>
      </c>
      <c r="K328" s="61">
        <f t="shared" si="35"/>
        <v>1</v>
      </c>
      <c r="L328" s="30"/>
      <c r="M328" s="7">
        <f t="shared" si="37"/>
        <v>-0.53</v>
      </c>
      <c r="N328" s="26">
        <f t="shared" si="34"/>
        <v>0</v>
      </c>
      <c r="O328" s="10">
        <f t="shared" si="38"/>
        <v>-0.26500000000000001</v>
      </c>
      <c r="P328" s="52"/>
      <c r="Q328" s="52"/>
      <c r="R328" s="25"/>
      <c r="S328" s="53"/>
    </row>
    <row r="329" spans="2:19">
      <c r="B329" s="42">
        <v>326</v>
      </c>
      <c r="C329" s="45"/>
      <c r="D329" s="25"/>
      <c r="E329" s="25"/>
      <c r="F329" s="25"/>
      <c r="G329" s="25">
        <v>200</v>
      </c>
      <c r="H329" s="36">
        <v>1.25</v>
      </c>
      <c r="I329" s="131">
        <v>2</v>
      </c>
      <c r="J329" s="129">
        <f t="shared" si="36"/>
        <v>2</v>
      </c>
      <c r="K329" s="61">
        <f t="shared" si="35"/>
        <v>1</v>
      </c>
      <c r="L329" s="30"/>
      <c r="M329" s="7">
        <f t="shared" si="37"/>
        <v>-0.53</v>
      </c>
      <c r="N329" s="26">
        <f t="shared" si="34"/>
        <v>0</v>
      </c>
      <c r="O329" s="10">
        <f t="shared" si="38"/>
        <v>-0.26500000000000001</v>
      </c>
      <c r="P329" s="52"/>
      <c r="Q329" s="52"/>
      <c r="R329" s="25"/>
      <c r="S329" s="53"/>
    </row>
    <row r="330" spans="2:19">
      <c r="B330" s="42">
        <v>327</v>
      </c>
      <c r="C330" s="45"/>
      <c r="D330" s="25"/>
      <c r="E330" s="25"/>
      <c r="F330" s="25"/>
      <c r="G330" s="25">
        <v>200</v>
      </c>
      <c r="H330" s="36">
        <v>1.25</v>
      </c>
      <c r="I330" s="131">
        <v>2</v>
      </c>
      <c r="J330" s="129">
        <f t="shared" si="36"/>
        <v>2</v>
      </c>
      <c r="K330" s="61">
        <f t="shared" si="35"/>
        <v>1</v>
      </c>
      <c r="L330" s="30"/>
      <c r="M330" s="7">
        <f t="shared" si="37"/>
        <v>-0.53</v>
      </c>
      <c r="N330" s="26">
        <f t="shared" si="34"/>
        <v>0</v>
      </c>
      <c r="O330" s="10">
        <f t="shared" si="38"/>
        <v>-0.26500000000000001</v>
      </c>
      <c r="P330" s="52"/>
      <c r="Q330" s="52"/>
      <c r="R330" s="25"/>
      <c r="S330" s="53"/>
    </row>
    <row r="331" spans="2:19">
      <c r="B331" s="42">
        <v>328</v>
      </c>
      <c r="C331" s="45"/>
      <c r="D331" s="25"/>
      <c r="E331" s="25"/>
      <c r="F331" s="25"/>
      <c r="G331" s="25">
        <v>200</v>
      </c>
      <c r="H331" s="36">
        <v>1.25</v>
      </c>
      <c r="I331" s="131">
        <v>2</v>
      </c>
      <c r="J331" s="129">
        <f t="shared" si="36"/>
        <v>2</v>
      </c>
      <c r="K331" s="61">
        <f t="shared" si="35"/>
        <v>1</v>
      </c>
      <c r="L331" s="30"/>
      <c r="M331" s="7">
        <f t="shared" si="37"/>
        <v>-0.53</v>
      </c>
      <c r="N331" s="26">
        <f t="shared" si="34"/>
        <v>0</v>
      </c>
      <c r="O331" s="10">
        <f t="shared" si="38"/>
        <v>-0.26500000000000001</v>
      </c>
      <c r="P331" s="52"/>
      <c r="Q331" s="52"/>
      <c r="R331" s="25"/>
      <c r="S331" s="53"/>
    </row>
    <row r="332" spans="2:19">
      <c r="B332" s="42">
        <v>329</v>
      </c>
      <c r="C332" s="45"/>
      <c r="D332" s="25"/>
      <c r="E332" s="25"/>
      <c r="F332" s="25"/>
      <c r="G332" s="25">
        <v>200</v>
      </c>
      <c r="H332" s="36">
        <v>1.25</v>
      </c>
      <c r="I332" s="131">
        <v>2</v>
      </c>
      <c r="J332" s="129">
        <f t="shared" si="36"/>
        <v>2</v>
      </c>
      <c r="K332" s="61">
        <f t="shared" si="35"/>
        <v>1</v>
      </c>
      <c r="L332" s="30"/>
      <c r="M332" s="7">
        <f t="shared" si="37"/>
        <v>-0.53</v>
      </c>
      <c r="N332" s="26">
        <f t="shared" si="34"/>
        <v>0</v>
      </c>
      <c r="O332" s="10">
        <f t="shared" si="38"/>
        <v>-0.26500000000000001</v>
      </c>
      <c r="P332" s="52"/>
      <c r="Q332" s="52"/>
      <c r="R332" s="25"/>
      <c r="S332" s="53"/>
    </row>
    <row r="333" spans="2:19">
      <c r="B333" s="42">
        <v>330</v>
      </c>
      <c r="C333" s="45"/>
      <c r="D333" s="25"/>
      <c r="E333" s="25"/>
      <c r="F333" s="25"/>
      <c r="G333" s="25">
        <v>200</v>
      </c>
      <c r="H333" s="36">
        <v>1.25</v>
      </c>
      <c r="I333" s="131">
        <v>2</v>
      </c>
      <c r="J333" s="129">
        <f t="shared" si="36"/>
        <v>2</v>
      </c>
      <c r="K333" s="61">
        <f t="shared" si="35"/>
        <v>1</v>
      </c>
      <c r="L333" s="30"/>
      <c r="M333" s="7">
        <f t="shared" si="37"/>
        <v>-0.53</v>
      </c>
      <c r="N333" s="26">
        <f t="shared" si="34"/>
        <v>0</v>
      </c>
      <c r="O333" s="10">
        <f t="shared" si="38"/>
        <v>-0.26500000000000001</v>
      </c>
      <c r="P333" s="52"/>
      <c r="Q333" s="52"/>
      <c r="R333" s="25"/>
      <c r="S333" s="53"/>
    </row>
    <row r="334" spans="2:19">
      <c r="B334" s="42">
        <v>331</v>
      </c>
      <c r="C334" s="45"/>
      <c r="D334" s="25"/>
      <c r="E334" s="25"/>
      <c r="F334" s="25"/>
      <c r="G334" s="25">
        <v>200</v>
      </c>
      <c r="H334" s="36">
        <v>1.25</v>
      </c>
      <c r="I334" s="131">
        <v>2</v>
      </c>
      <c r="J334" s="129">
        <f t="shared" si="36"/>
        <v>2</v>
      </c>
      <c r="K334" s="61">
        <f t="shared" si="35"/>
        <v>1</v>
      </c>
      <c r="L334" s="30"/>
      <c r="M334" s="7">
        <f t="shared" si="37"/>
        <v>-0.53</v>
      </c>
      <c r="N334" s="26">
        <f t="shared" si="34"/>
        <v>0</v>
      </c>
      <c r="O334" s="10">
        <f t="shared" si="38"/>
        <v>-0.26500000000000001</v>
      </c>
      <c r="P334" s="52"/>
      <c r="Q334" s="52"/>
      <c r="R334" s="25"/>
      <c r="S334" s="53"/>
    </row>
    <row r="335" spans="2:19">
      <c r="B335" s="42">
        <v>332</v>
      </c>
      <c r="C335" s="45"/>
      <c r="D335" s="25"/>
      <c r="E335" s="25"/>
      <c r="F335" s="25"/>
      <c r="G335" s="25">
        <v>200</v>
      </c>
      <c r="H335" s="36">
        <v>1.25</v>
      </c>
      <c r="I335" s="131">
        <v>2</v>
      </c>
      <c r="J335" s="129">
        <f t="shared" si="36"/>
        <v>2</v>
      </c>
      <c r="K335" s="61">
        <f t="shared" si="35"/>
        <v>1</v>
      </c>
      <c r="L335" s="30"/>
      <c r="M335" s="7">
        <f t="shared" si="37"/>
        <v>-0.53</v>
      </c>
      <c r="N335" s="26">
        <f t="shared" si="34"/>
        <v>0</v>
      </c>
      <c r="O335" s="10">
        <f t="shared" si="38"/>
        <v>-0.26500000000000001</v>
      </c>
      <c r="P335" s="52"/>
      <c r="Q335" s="52"/>
      <c r="R335" s="25"/>
      <c r="S335" s="53"/>
    </row>
    <row r="336" spans="2:19">
      <c r="B336" s="42">
        <v>333</v>
      </c>
      <c r="C336" s="45"/>
      <c r="D336" s="25"/>
      <c r="E336" s="25"/>
      <c r="F336" s="25"/>
      <c r="G336" s="25">
        <v>200</v>
      </c>
      <c r="H336" s="36">
        <v>1.25</v>
      </c>
      <c r="I336" s="131">
        <v>2</v>
      </c>
      <c r="J336" s="129">
        <f t="shared" si="36"/>
        <v>2</v>
      </c>
      <c r="K336" s="61">
        <f t="shared" si="35"/>
        <v>1</v>
      </c>
      <c r="L336" s="30"/>
      <c r="M336" s="7">
        <f t="shared" si="37"/>
        <v>-0.53</v>
      </c>
      <c r="N336" s="26">
        <f t="shared" si="34"/>
        <v>0</v>
      </c>
      <c r="O336" s="10">
        <f t="shared" si="38"/>
        <v>-0.26500000000000001</v>
      </c>
      <c r="P336" s="52"/>
      <c r="Q336" s="52"/>
      <c r="R336" s="25"/>
      <c r="S336" s="53"/>
    </row>
    <row r="337" spans="2:19">
      <c r="B337" s="42">
        <v>334</v>
      </c>
      <c r="C337" s="45"/>
      <c r="D337" s="25"/>
      <c r="E337" s="25"/>
      <c r="F337" s="25"/>
      <c r="G337" s="25">
        <v>200</v>
      </c>
      <c r="H337" s="36">
        <v>1.25</v>
      </c>
      <c r="I337" s="131">
        <v>2</v>
      </c>
      <c r="J337" s="129">
        <f t="shared" si="36"/>
        <v>2</v>
      </c>
      <c r="K337" s="61">
        <f t="shared" si="35"/>
        <v>1</v>
      </c>
      <c r="L337" s="30"/>
      <c r="M337" s="7">
        <f t="shared" si="37"/>
        <v>-0.53</v>
      </c>
      <c r="N337" s="26">
        <f t="shared" si="34"/>
        <v>0</v>
      </c>
      <c r="O337" s="10">
        <f t="shared" si="38"/>
        <v>-0.26500000000000001</v>
      </c>
      <c r="P337" s="52"/>
      <c r="Q337" s="52"/>
      <c r="R337" s="25"/>
      <c r="S337" s="53"/>
    </row>
    <row r="338" spans="2:19">
      <c r="B338" s="42">
        <v>335</v>
      </c>
      <c r="C338" s="45"/>
      <c r="D338" s="25"/>
      <c r="E338" s="25"/>
      <c r="F338" s="25"/>
      <c r="G338" s="25">
        <v>200</v>
      </c>
      <c r="H338" s="36">
        <v>1.25</v>
      </c>
      <c r="I338" s="131">
        <v>2</v>
      </c>
      <c r="J338" s="129">
        <f t="shared" si="36"/>
        <v>2</v>
      </c>
      <c r="K338" s="61">
        <f t="shared" si="35"/>
        <v>1</v>
      </c>
      <c r="L338" s="30"/>
      <c r="M338" s="7">
        <f t="shared" si="37"/>
        <v>-0.53</v>
      </c>
      <c r="N338" s="26">
        <f t="shared" si="34"/>
        <v>0</v>
      </c>
      <c r="O338" s="10">
        <f t="shared" si="38"/>
        <v>-0.26500000000000001</v>
      </c>
      <c r="P338" s="52"/>
      <c r="Q338" s="52"/>
      <c r="R338" s="25"/>
      <c r="S338" s="53"/>
    </row>
    <row r="339" spans="2:19">
      <c r="B339" s="42">
        <v>336</v>
      </c>
      <c r="C339" s="45"/>
      <c r="D339" s="25"/>
      <c r="E339" s="25"/>
      <c r="F339" s="25"/>
      <c r="G339" s="25">
        <v>200</v>
      </c>
      <c r="H339" s="36">
        <v>1.25</v>
      </c>
      <c r="I339" s="131">
        <v>2</v>
      </c>
      <c r="J339" s="129">
        <f t="shared" si="36"/>
        <v>2</v>
      </c>
      <c r="K339" s="61">
        <f t="shared" si="35"/>
        <v>1</v>
      </c>
      <c r="L339" s="30"/>
      <c r="M339" s="7">
        <f t="shared" si="37"/>
        <v>-0.53</v>
      </c>
      <c r="N339" s="26">
        <f t="shared" si="34"/>
        <v>0</v>
      </c>
      <c r="O339" s="10">
        <f t="shared" si="38"/>
        <v>-0.26500000000000001</v>
      </c>
      <c r="P339" s="52"/>
      <c r="Q339" s="52"/>
      <c r="R339" s="25"/>
      <c r="S339" s="53"/>
    </row>
    <row r="340" spans="2:19">
      <c r="B340" s="42">
        <v>337</v>
      </c>
      <c r="C340" s="45"/>
      <c r="D340" s="25"/>
      <c r="E340" s="25"/>
      <c r="F340" s="25"/>
      <c r="G340" s="25">
        <v>200</v>
      </c>
      <c r="H340" s="36">
        <v>1.25</v>
      </c>
      <c r="I340" s="131">
        <v>2</v>
      </c>
      <c r="J340" s="129">
        <f t="shared" si="36"/>
        <v>2</v>
      </c>
      <c r="K340" s="61">
        <f t="shared" si="35"/>
        <v>1</v>
      </c>
      <c r="L340" s="30"/>
      <c r="M340" s="7">
        <f t="shared" si="37"/>
        <v>-0.53</v>
      </c>
      <c r="N340" s="26">
        <f t="shared" si="34"/>
        <v>0</v>
      </c>
      <c r="O340" s="10">
        <f t="shared" si="38"/>
        <v>-0.26500000000000001</v>
      </c>
      <c r="P340" s="52"/>
      <c r="Q340" s="52"/>
      <c r="R340" s="25"/>
      <c r="S340" s="53"/>
    </row>
    <row r="341" spans="2:19">
      <c r="B341" s="42">
        <v>338</v>
      </c>
      <c r="C341" s="45"/>
      <c r="D341" s="25"/>
      <c r="E341" s="25"/>
      <c r="F341" s="25"/>
      <c r="G341" s="25">
        <v>200</v>
      </c>
      <c r="H341" s="36">
        <v>1.25</v>
      </c>
      <c r="I341" s="131">
        <v>2</v>
      </c>
      <c r="J341" s="129">
        <f t="shared" si="36"/>
        <v>2</v>
      </c>
      <c r="K341" s="61">
        <f t="shared" si="35"/>
        <v>1</v>
      </c>
      <c r="L341" s="30"/>
      <c r="M341" s="7">
        <f t="shared" si="37"/>
        <v>-0.53</v>
      </c>
      <c r="N341" s="26">
        <f t="shared" si="34"/>
        <v>0</v>
      </c>
      <c r="O341" s="10">
        <f t="shared" si="38"/>
        <v>-0.26500000000000001</v>
      </c>
      <c r="P341" s="52"/>
      <c r="Q341" s="52"/>
      <c r="R341" s="25"/>
      <c r="S341" s="53"/>
    </row>
    <row r="342" spans="2:19">
      <c r="B342" s="42">
        <v>339</v>
      </c>
      <c r="C342" s="45"/>
      <c r="D342" s="25"/>
      <c r="E342" s="25"/>
      <c r="F342" s="25"/>
      <c r="G342" s="25">
        <v>200</v>
      </c>
      <c r="H342" s="36">
        <v>1.25</v>
      </c>
      <c r="I342" s="131">
        <v>2</v>
      </c>
      <c r="J342" s="129">
        <f t="shared" si="36"/>
        <v>2</v>
      </c>
      <c r="K342" s="61">
        <f t="shared" si="35"/>
        <v>1</v>
      </c>
      <c r="L342" s="30"/>
      <c r="M342" s="7">
        <f t="shared" si="37"/>
        <v>-0.53</v>
      </c>
      <c r="N342" s="26">
        <f t="shared" ref="N342:N405" si="39">IFERROR(((L342/G342)*100),"0")</f>
        <v>0</v>
      </c>
      <c r="O342" s="10">
        <f t="shared" si="38"/>
        <v>-0.26500000000000001</v>
      </c>
      <c r="P342" s="52"/>
      <c r="Q342" s="52"/>
      <c r="R342" s="25"/>
      <c r="S342" s="53"/>
    </row>
    <row r="343" spans="2:19">
      <c r="B343" s="42">
        <v>340</v>
      </c>
      <c r="C343" s="45"/>
      <c r="D343" s="25"/>
      <c r="E343" s="25"/>
      <c r="F343" s="25"/>
      <c r="G343" s="25">
        <v>200</v>
      </c>
      <c r="H343" s="36">
        <v>1.25</v>
      </c>
      <c r="I343" s="131">
        <v>2</v>
      </c>
      <c r="J343" s="129">
        <f t="shared" si="36"/>
        <v>2</v>
      </c>
      <c r="K343" s="61">
        <f t="shared" si="35"/>
        <v>1</v>
      </c>
      <c r="L343" s="30"/>
      <c r="M343" s="7">
        <f t="shared" si="37"/>
        <v>-0.53</v>
      </c>
      <c r="N343" s="26">
        <f t="shared" si="39"/>
        <v>0</v>
      </c>
      <c r="O343" s="10">
        <f t="shared" si="38"/>
        <v>-0.26500000000000001</v>
      </c>
      <c r="P343" s="52"/>
      <c r="Q343" s="52"/>
      <c r="R343" s="25"/>
      <c r="S343" s="53"/>
    </row>
    <row r="344" spans="2:19">
      <c r="B344" s="42">
        <v>341</v>
      </c>
      <c r="C344" s="45"/>
      <c r="D344" s="25"/>
      <c r="E344" s="25"/>
      <c r="F344" s="25"/>
      <c r="G344" s="25">
        <v>200</v>
      </c>
      <c r="H344" s="36">
        <v>1.25</v>
      </c>
      <c r="I344" s="131">
        <v>2</v>
      </c>
      <c r="J344" s="129">
        <f t="shared" si="36"/>
        <v>2</v>
      </c>
      <c r="K344" s="61">
        <f t="shared" si="35"/>
        <v>1</v>
      </c>
      <c r="L344" s="30"/>
      <c r="M344" s="7">
        <f t="shared" si="37"/>
        <v>-0.53</v>
      </c>
      <c r="N344" s="26">
        <f t="shared" si="39"/>
        <v>0</v>
      </c>
      <c r="O344" s="10">
        <f t="shared" si="38"/>
        <v>-0.26500000000000001</v>
      </c>
      <c r="P344" s="52"/>
      <c r="Q344" s="52"/>
      <c r="R344" s="25"/>
      <c r="S344" s="53"/>
    </row>
    <row r="345" spans="2:19">
      <c r="B345" s="42">
        <v>342</v>
      </c>
      <c r="C345" s="45"/>
      <c r="D345" s="25"/>
      <c r="E345" s="25"/>
      <c r="F345" s="25"/>
      <c r="G345" s="25">
        <v>200</v>
      </c>
      <c r="H345" s="36">
        <v>1.25</v>
      </c>
      <c r="I345" s="131">
        <v>2</v>
      </c>
      <c r="J345" s="129">
        <f t="shared" si="36"/>
        <v>2</v>
      </c>
      <c r="K345" s="61">
        <f t="shared" si="35"/>
        <v>1</v>
      </c>
      <c r="L345" s="30"/>
      <c r="M345" s="7">
        <f t="shared" si="37"/>
        <v>-0.53</v>
      </c>
      <c r="N345" s="26">
        <f t="shared" si="39"/>
        <v>0</v>
      </c>
      <c r="O345" s="10">
        <f t="shared" si="38"/>
        <v>-0.26500000000000001</v>
      </c>
      <c r="P345" s="52"/>
      <c r="Q345" s="52"/>
      <c r="R345" s="25"/>
      <c r="S345" s="53"/>
    </row>
    <row r="346" spans="2:19">
      <c r="B346" s="42">
        <v>343</v>
      </c>
      <c r="C346" s="45"/>
      <c r="D346" s="25"/>
      <c r="E346" s="25"/>
      <c r="F346" s="25"/>
      <c r="G346" s="25">
        <v>200</v>
      </c>
      <c r="H346" s="36">
        <v>1.25</v>
      </c>
      <c r="I346" s="131">
        <v>2</v>
      </c>
      <c r="J346" s="129">
        <f t="shared" si="36"/>
        <v>2</v>
      </c>
      <c r="K346" s="61">
        <f t="shared" si="35"/>
        <v>1</v>
      </c>
      <c r="L346" s="30"/>
      <c r="M346" s="7">
        <f t="shared" si="37"/>
        <v>-0.53</v>
      </c>
      <c r="N346" s="26">
        <f t="shared" si="39"/>
        <v>0</v>
      </c>
      <c r="O346" s="10">
        <f t="shared" si="38"/>
        <v>-0.26500000000000001</v>
      </c>
      <c r="P346" s="52"/>
      <c r="Q346" s="52"/>
      <c r="R346" s="25"/>
      <c r="S346" s="53"/>
    </row>
    <row r="347" spans="2:19">
      <c r="B347" s="42">
        <v>344</v>
      </c>
      <c r="C347" s="45"/>
      <c r="D347" s="25"/>
      <c r="E347" s="25"/>
      <c r="F347" s="25"/>
      <c r="G347" s="25">
        <v>200</v>
      </c>
      <c r="H347" s="36">
        <v>1.25</v>
      </c>
      <c r="I347" s="131">
        <v>2</v>
      </c>
      <c r="J347" s="129">
        <f t="shared" si="36"/>
        <v>2</v>
      </c>
      <c r="K347" s="61">
        <f t="shared" si="35"/>
        <v>1</v>
      </c>
      <c r="L347" s="30"/>
      <c r="M347" s="7">
        <f t="shared" si="37"/>
        <v>-0.53</v>
      </c>
      <c r="N347" s="26">
        <f t="shared" si="39"/>
        <v>0</v>
      </c>
      <c r="O347" s="10">
        <f t="shared" si="38"/>
        <v>-0.26500000000000001</v>
      </c>
      <c r="P347" s="52"/>
      <c r="Q347" s="52"/>
      <c r="R347" s="25"/>
      <c r="S347" s="53"/>
    </row>
    <row r="348" spans="2:19">
      <c r="B348" s="42">
        <v>345</v>
      </c>
      <c r="C348" s="45"/>
      <c r="D348" s="25"/>
      <c r="E348" s="25"/>
      <c r="F348" s="25"/>
      <c r="G348" s="25">
        <v>200</v>
      </c>
      <c r="H348" s="36">
        <v>1.25</v>
      </c>
      <c r="I348" s="131">
        <v>2</v>
      </c>
      <c r="J348" s="129">
        <f t="shared" si="36"/>
        <v>2</v>
      </c>
      <c r="K348" s="61">
        <f t="shared" si="35"/>
        <v>1</v>
      </c>
      <c r="L348" s="30"/>
      <c r="M348" s="7">
        <f t="shared" si="37"/>
        <v>-0.53</v>
      </c>
      <c r="N348" s="26">
        <f t="shared" si="39"/>
        <v>0</v>
      </c>
      <c r="O348" s="10">
        <f t="shared" si="38"/>
        <v>-0.26500000000000001</v>
      </c>
      <c r="P348" s="52"/>
      <c r="Q348" s="52"/>
      <c r="R348" s="25"/>
      <c r="S348" s="53"/>
    </row>
    <row r="349" spans="2:19">
      <c r="B349" s="42">
        <v>346</v>
      </c>
      <c r="C349" s="45"/>
      <c r="D349" s="25"/>
      <c r="E349" s="25"/>
      <c r="F349" s="25"/>
      <c r="G349" s="25">
        <v>200</v>
      </c>
      <c r="H349" s="36">
        <v>1.25</v>
      </c>
      <c r="I349" s="131">
        <v>2</v>
      </c>
      <c r="J349" s="129">
        <f t="shared" si="36"/>
        <v>2</v>
      </c>
      <c r="K349" s="61">
        <f t="shared" si="35"/>
        <v>1</v>
      </c>
      <c r="L349" s="30"/>
      <c r="M349" s="7">
        <f t="shared" si="37"/>
        <v>-0.53</v>
      </c>
      <c r="N349" s="26">
        <f t="shared" si="39"/>
        <v>0</v>
      </c>
      <c r="O349" s="10">
        <f t="shared" si="38"/>
        <v>-0.26500000000000001</v>
      </c>
      <c r="P349" s="52"/>
      <c r="Q349" s="52"/>
      <c r="R349" s="25"/>
      <c r="S349" s="53"/>
    </row>
    <row r="350" spans="2:19">
      <c r="B350" s="42">
        <v>347</v>
      </c>
      <c r="C350" s="45"/>
      <c r="D350" s="25"/>
      <c r="E350" s="25"/>
      <c r="F350" s="25"/>
      <c r="G350" s="25">
        <v>200</v>
      </c>
      <c r="H350" s="36">
        <v>1.25</v>
      </c>
      <c r="I350" s="131">
        <v>2</v>
      </c>
      <c r="J350" s="129">
        <f t="shared" si="36"/>
        <v>2</v>
      </c>
      <c r="K350" s="61">
        <f t="shared" si="35"/>
        <v>1</v>
      </c>
      <c r="L350" s="30"/>
      <c r="M350" s="7">
        <f t="shared" si="37"/>
        <v>-0.53</v>
      </c>
      <c r="N350" s="26">
        <f t="shared" si="39"/>
        <v>0</v>
      </c>
      <c r="O350" s="10">
        <f t="shared" si="38"/>
        <v>-0.26500000000000001</v>
      </c>
      <c r="P350" s="52"/>
      <c r="Q350" s="52"/>
      <c r="R350" s="25"/>
      <c r="S350" s="53"/>
    </row>
    <row r="351" spans="2:19">
      <c r="B351" s="42">
        <v>348</v>
      </c>
      <c r="C351" s="45"/>
      <c r="D351" s="25"/>
      <c r="E351" s="25"/>
      <c r="F351" s="25"/>
      <c r="G351" s="25">
        <v>200</v>
      </c>
      <c r="H351" s="36">
        <v>1.25</v>
      </c>
      <c r="I351" s="131">
        <v>2</v>
      </c>
      <c r="J351" s="129">
        <f t="shared" si="36"/>
        <v>2</v>
      </c>
      <c r="K351" s="61">
        <f t="shared" si="35"/>
        <v>1</v>
      </c>
      <c r="L351" s="30"/>
      <c r="M351" s="7">
        <f t="shared" si="37"/>
        <v>-0.53</v>
      </c>
      <c r="N351" s="26">
        <f t="shared" si="39"/>
        <v>0</v>
      </c>
      <c r="O351" s="10">
        <f t="shared" si="38"/>
        <v>-0.26500000000000001</v>
      </c>
      <c r="P351" s="52"/>
      <c r="Q351" s="52"/>
      <c r="R351" s="25"/>
      <c r="S351" s="53"/>
    </row>
    <row r="352" spans="2:19">
      <c r="B352" s="42">
        <v>349</v>
      </c>
      <c r="C352" s="45"/>
      <c r="D352" s="25"/>
      <c r="E352" s="25"/>
      <c r="F352" s="25"/>
      <c r="G352" s="25">
        <v>200</v>
      </c>
      <c r="H352" s="36">
        <v>1.25</v>
      </c>
      <c r="I352" s="131">
        <v>2</v>
      </c>
      <c r="J352" s="129">
        <f t="shared" si="36"/>
        <v>2</v>
      </c>
      <c r="K352" s="61">
        <f t="shared" si="35"/>
        <v>1</v>
      </c>
      <c r="L352" s="30"/>
      <c r="M352" s="7">
        <f t="shared" si="37"/>
        <v>-0.53</v>
      </c>
      <c r="N352" s="26">
        <f t="shared" si="39"/>
        <v>0</v>
      </c>
      <c r="O352" s="10">
        <f t="shared" si="38"/>
        <v>-0.26500000000000001</v>
      </c>
      <c r="P352" s="52"/>
      <c r="Q352" s="52"/>
      <c r="R352" s="25"/>
      <c r="S352" s="53"/>
    </row>
    <row r="353" spans="2:19">
      <c r="B353" s="42">
        <v>350</v>
      </c>
      <c r="C353" s="45"/>
      <c r="D353" s="25"/>
      <c r="E353" s="25"/>
      <c r="F353" s="25"/>
      <c r="G353" s="25">
        <v>200</v>
      </c>
      <c r="H353" s="36">
        <v>1.25</v>
      </c>
      <c r="I353" s="131">
        <v>2</v>
      </c>
      <c r="J353" s="129">
        <f t="shared" si="36"/>
        <v>2</v>
      </c>
      <c r="K353" s="61">
        <f t="shared" si="35"/>
        <v>1</v>
      </c>
      <c r="L353" s="30"/>
      <c r="M353" s="7">
        <f t="shared" si="37"/>
        <v>-0.53</v>
      </c>
      <c r="N353" s="26">
        <f t="shared" si="39"/>
        <v>0</v>
      </c>
      <c r="O353" s="10">
        <f t="shared" si="38"/>
        <v>-0.26500000000000001</v>
      </c>
      <c r="P353" s="52"/>
      <c r="Q353" s="52"/>
      <c r="R353" s="25"/>
      <c r="S353" s="53"/>
    </row>
    <row r="354" spans="2:19">
      <c r="B354" s="42">
        <v>351</v>
      </c>
      <c r="C354" s="45"/>
      <c r="D354" s="25"/>
      <c r="E354" s="25"/>
      <c r="F354" s="25"/>
      <c r="G354" s="25">
        <v>200</v>
      </c>
      <c r="H354" s="36">
        <v>1.25</v>
      </c>
      <c r="I354" s="131">
        <v>2</v>
      </c>
      <c r="J354" s="129">
        <f t="shared" si="36"/>
        <v>2</v>
      </c>
      <c r="K354" s="61">
        <f t="shared" si="35"/>
        <v>1</v>
      </c>
      <c r="L354" s="30"/>
      <c r="M354" s="7">
        <f t="shared" si="37"/>
        <v>-0.53</v>
      </c>
      <c r="N354" s="26">
        <f t="shared" si="39"/>
        <v>0</v>
      </c>
      <c r="O354" s="10">
        <f t="shared" si="38"/>
        <v>-0.26500000000000001</v>
      </c>
      <c r="P354" s="52"/>
      <c r="Q354" s="52"/>
      <c r="R354" s="25"/>
      <c r="S354" s="53"/>
    </row>
    <row r="355" spans="2:19">
      <c r="B355" s="42">
        <v>352</v>
      </c>
      <c r="C355" s="45"/>
      <c r="D355" s="25"/>
      <c r="E355" s="25"/>
      <c r="F355" s="25"/>
      <c r="G355" s="25">
        <v>200</v>
      </c>
      <c r="H355" s="36">
        <v>1.25</v>
      </c>
      <c r="I355" s="131">
        <v>2</v>
      </c>
      <c r="J355" s="129">
        <f t="shared" si="36"/>
        <v>2</v>
      </c>
      <c r="K355" s="61">
        <f t="shared" ref="K355:K418" si="40">IFERROR(((J355/G355)*100),"-")</f>
        <v>1</v>
      </c>
      <c r="L355" s="30"/>
      <c r="M355" s="7">
        <f t="shared" si="37"/>
        <v>-0.53</v>
      </c>
      <c r="N355" s="26">
        <f t="shared" si="39"/>
        <v>0</v>
      </c>
      <c r="O355" s="10">
        <f t="shared" si="38"/>
        <v>-0.26500000000000001</v>
      </c>
      <c r="P355" s="52"/>
      <c r="Q355" s="52"/>
      <c r="R355" s="25"/>
      <c r="S355" s="53"/>
    </row>
    <row r="356" spans="2:19">
      <c r="B356" s="42">
        <v>353</v>
      </c>
      <c r="C356" s="45"/>
      <c r="D356" s="25"/>
      <c r="E356" s="25"/>
      <c r="F356" s="25"/>
      <c r="G356" s="25">
        <v>200</v>
      </c>
      <c r="H356" s="36">
        <v>1.25</v>
      </c>
      <c r="I356" s="131">
        <v>2</v>
      </c>
      <c r="J356" s="129">
        <f t="shared" si="36"/>
        <v>2</v>
      </c>
      <c r="K356" s="61">
        <f t="shared" si="40"/>
        <v>1</v>
      </c>
      <c r="L356" s="30"/>
      <c r="M356" s="7">
        <f t="shared" si="37"/>
        <v>-0.53</v>
      </c>
      <c r="N356" s="26">
        <f t="shared" si="39"/>
        <v>0</v>
      </c>
      <c r="O356" s="10">
        <f t="shared" si="38"/>
        <v>-0.26500000000000001</v>
      </c>
      <c r="P356" s="52"/>
      <c r="Q356" s="52"/>
      <c r="R356" s="25"/>
      <c r="S356" s="53"/>
    </row>
    <row r="357" spans="2:19">
      <c r="B357" s="42">
        <v>354</v>
      </c>
      <c r="C357" s="45"/>
      <c r="D357" s="25"/>
      <c r="E357" s="25"/>
      <c r="F357" s="25"/>
      <c r="G357" s="25">
        <v>200</v>
      </c>
      <c r="H357" s="36">
        <v>1.25</v>
      </c>
      <c r="I357" s="131">
        <v>2</v>
      </c>
      <c r="J357" s="129">
        <f t="shared" si="36"/>
        <v>2</v>
      </c>
      <c r="K357" s="61">
        <f t="shared" si="40"/>
        <v>1</v>
      </c>
      <c r="L357" s="30"/>
      <c r="M357" s="7">
        <f t="shared" si="37"/>
        <v>-0.53</v>
      </c>
      <c r="N357" s="26">
        <f t="shared" si="39"/>
        <v>0</v>
      </c>
      <c r="O357" s="10">
        <f t="shared" si="38"/>
        <v>-0.26500000000000001</v>
      </c>
      <c r="P357" s="52"/>
      <c r="Q357" s="52"/>
      <c r="R357" s="25"/>
      <c r="S357" s="53"/>
    </row>
    <row r="358" spans="2:19">
      <c r="B358" s="42">
        <v>355</v>
      </c>
      <c r="C358" s="45"/>
      <c r="D358" s="25"/>
      <c r="E358" s="25"/>
      <c r="F358" s="25"/>
      <c r="G358" s="25">
        <v>200</v>
      </c>
      <c r="H358" s="36">
        <v>1.25</v>
      </c>
      <c r="I358" s="131">
        <v>2</v>
      </c>
      <c r="J358" s="129">
        <f t="shared" si="36"/>
        <v>2</v>
      </c>
      <c r="K358" s="61">
        <f t="shared" si="40"/>
        <v>1</v>
      </c>
      <c r="L358" s="30"/>
      <c r="M358" s="7">
        <f t="shared" si="37"/>
        <v>-0.53</v>
      </c>
      <c r="N358" s="26">
        <f t="shared" si="39"/>
        <v>0</v>
      </c>
      <c r="O358" s="10">
        <f t="shared" si="38"/>
        <v>-0.26500000000000001</v>
      </c>
      <c r="P358" s="52"/>
      <c r="Q358" s="52"/>
      <c r="R358" s="25"/>
      <c r="S358" s="53"/>
    </row>
    <row r="359" spans="2:19">
      <c r="B359" s="42">
        <v>356</v>
      </c>
      <c r="C359" s="45"/>
      <c r="D359" s="25"/>
      <c r="E359" s="25"/>
      <c r="F359" s="25"/>
      <c r="G359" s="25">
        <v>200</v>
      </c>
      <c r="H359" s="36">
        <v>1.25</v>
      </c>
      <c r="I359" s="131">
        <v>2</v>
      </c>
      <c r="J359" s="129">
        <f t="shared" si="36"/>
        <v>2</v>
      </c>
      <c r="K359" s="61">
        <f t="shared" si="40"/>
        <v>1</v>
      </c>
      <c r="L359" s="30"/>
      <c r="M359" s="7">
        <f t="shared" si="37"/>
        <v>-0.53</v>
      </c>
      <c r="N359" s="26">
        <f t="shared" si="39"/>
        <v>0</v>
      </c>
      <c r="O359" s="10">
        <f t="shared" si="38"/>
        <v>-0.26500000000000001</v>
      </c>
      <c r="P359" s="52"/>
      <c r="Q359" s="52"/>
      <c r="R359" s="25"/>
      <c r="S359" s="53"/>
    </row>
    <row r="360" spans="2:19">
      <c r="B360" s="42">
        <v>357</v>
      </c>
      <c r="C360" s="45"/>
      <c r="D360" s="25"/>
      <c r="E360" s="25"/>
      <c r="F360" s="25"/>
      <c r="G360" s="25">
        <v>200</v>
      </c>
      <c r="H360" s="36">
        <v>1.25</v>
      </c>
      <c r="I360" s="131">
        <v>2</v>
      </c>
      <c r="J360" s="129">
        <f t="shared" si="36"/>
        <v>2</v>
      </c>
      <c r="K360" s="61">
        <f t="shared" si="40"/>
        <v>1</v>
      </c>
      <c r="L360" s="30"/>
      <c r="M360" s="7">
        <f t="shared" si="37"/>
        <v>-0.53</v>
      </c>
      <c r="N360" s="26">
        <f t="shared" si="39"/>
        <v>0</v>
      </c>
      <c r="O360" s="10">
        <f t="shared" si="38"/>
        <v>-0.26500000000000001</v>
      </c>
      <c r="P360" s="52"/>
      <c r="Q360" s="52"/>
      <c r="R360" s="25"/>
      <c r="S360" s="53"/>
    </row>
    <row r="361" spans="2:19">
      <c r="B361" s="42">
        <v>358</v>
      </c>
      <c r="C361" s="45"/>
      <c r="D361" s="25"/>
      <c r="E361" s="25"/>
      <c r="F361" s="25"/>
      <c r="G361" s="25">
        <v>200</v>
      </c>
      <c r="H361" s="36">
        <v>1.25</v>
      </c>
      <c r="I361" s="131">
        <v>2</v>
      </c>
      <c r="J361" s="129">
        <f t="shared" si="36"/>
        <v>2</v>
      </c>
      <c r="K361" s="61">
        <f t="shared" si="40"/>
        <v>1</v>
      </c>
      <c r="L361" s="30"/>
      <c r="M361" s="7">
        <f t="shared" si="37"/>
        <v>-0.53</v>
      </c>
      <c r="N361" s="26">
        <f t="shared" si="39"/>
        <v>0</v>
      </c>
      <c r="O361" s="10">
        <f t="shared" si="38"/>
        <v>-0.26500000000000001</v>
      </c>
      <c r="P361" s="52"/>
      <c r="Q361" s="52"/>
      <c r="R361" s="25"/>
      <c r="S361" s="53"/>
    </row>
    <row r="362" spans="2:19">
      <c r="B362" s="42">
        <v>359</v>
      </c>
      <c r="C362" s="45"/>
      <c r="D362" s="25"/>
      <c r="E362" s="25"/>
      <c r="F362" s="25"/>
      <c r="G362" s="25">
        <v>200</v>
      </c>
      <c r="H362" s="36">
        <v>1.25</v>
      </c>
      <c r="I362" s="131">
        <v>2</v>
      </c>
      <c r="J362" s="129">
        <f t="shared" si="36"/>
        <v>2</v>
      </c>
      <c r="K362" s="61">
        <f t="shared" si="40"/>
        <v>1</v>
      </c>
      <c r="L362" s="30"/>
      <c r="M362" s="7">
        <f t="shared" si="37"/>
        <v>-0.53</v>
      </c>
      <c r="N362" s="26">
        <f t="shared" si="39"/>
        <v>0</v>
      </c>
      <c r="O362" s="10">
        <f t="shared" si="38"/>
        <v>-0.26500000000000001</v>
      </c>
      <c r="P362" s="52"/>
      <c r="Q362" s="52"/>
      <c r="R362" s="25"/>
      <c r="S362" s="53"/>
    </row>
    <row r="363" spans="2:19">
      <c r="B363" s="42">
        <v>360</v>
      </c>
      <c r="C363" s="45"/>
      <c r="D363" s="25"/>
      <c r="E363" s="25"/>
      <c r="F363" s="25"/>
      <c r="G363" s="25">
        <v>200</v>
      </c>
      <c r="H363" s="36">
        <v>1.25</v>
      </c>
      <c r="I363" s="131">
        <v>2</v>
      </c>
      <c r="J363" s="129">
        <f t="shared" si="36"/>
        <v>2</v>
      </c>
      <c r="K363" s="61">
        <f t="shared" si="40"/>
        <v>1</v>
      </c>
      <c r="L363" s="30"/>
      <c r="M363" s="7">
        <f t="shared" si="37"/>
        <v>-0.53</v>
      </c>
      <c r="N363" s="26">
        <f t="shared" si="39"/>
        <v>0</v>
      </c>
      <c r="O363" s="10">
        <f t="shared" si="38"/>
        <v>-0.26500000000000001</v>
      </c>
      <c r="P363" s="52"/>
      <c r="Q363" s="52"/>
      <c r="R363" s="25"/>
      <c r="S363" s="53"/>
    </row>
    <row r="364" spans="2:19">
      <c r="B364" s="42">
        <v>361</v>
      </c>
      <c r="C364" s="45"/>
      <c r="D364" s="25"/>
      <c r="E364" s="25"/>
      <c r="F364" s="25"/>
      <c r="G364" s="25">
        <v>200</v>
      </c>
      <c r="H364" s="36">
        <v>1.25</v>
      </c>
      <c r="I364" s="131">
        <v>2</v>
      </c>
      <c r="J364" s="129">
        <f t="shared" si="36"/>
        <v>2</v>
      </c>
      <c r="K364" s="61">
        <f t="shared" si="40"/>
        <v>1</v>
      </c>
      <c r="L364" s="30"/>
      <c r="M364" s="7">
        <f t="shared" si="37"/>
        <v>-0.53</v>
      </c>
      <c r="N364" s="26">
        <f t="shared" si="39"/>
        <v>0</v>
      </c>
      <c r="O364" s="10">
        <f t="shared" si="38"/>
        <v>-0.26500000000000001</v>
      </c>
      <c r="P364" s="52"/>
      <c r="Q364" s="52"/>
      <c r="R364" s="25"/>
      <c r="S364" s="53"/>
    </row>
    <row r="365" spans="2:19">
      <c r="B365" s="42">
        <v>362</v>
      </c>
      <c r="C365" s="45"/>
      <c r="D365" s="25"/>
      <c r="E365" s="25"/>
      <c r="F365" s="25"/>
      <c r="G365" s="25">
        <v>200</v>
      </c>
      <c r="H365" s="36">
        <v>1.25</v>
      </c>
      <c r="I365" s="131">
        <v>2</v>
      </c>
      <c r="J365" s="129">
        <f t="shared" si="36"/>
        <v>2</v>
      </c>
      <c r="K365" s="61">
        <f t="shared" si="40"/>
        <v>1</v>
      </c>
      <c r="L365" s="30"/>
      <c r="M365" s="7">
        <f t="shared" si="37"/>
        <v>-0.53</v>
      </c>
      <c r="N365" s="26">
        <f t="shared" si="39"/>
        <v>0</v>
      </c>
      <c r="O365" s="10">
        <f t="shared" si="38"/>
        <v>-0.26500000000000001</v>
      </c>
      <c r="P365" s="52"/>
      <c r="Q365" s="52"/>
      <c r="R365" s="25"/>
      <c r="S365" s="53"/>
    </row>
    <row r="366" spans="2:19">
      <c r="B366" s="42">
        <v>363</v>
      </c>
      <c r="C366" s="45"/>
      <c r="D366" s="25"/>
      <c r="E366" s="25"/>
      <c r="F366" s="25"/>
      <c r="G366" s="25">
        <v>200</v>
      </c>
      <c r="H366" s="36">
        <v>1.25</v>
      </c>
      <c r="I366" s="131">
        <v>2</v>
      </c>
      <c r="J366" s="129">
        <f t="shared" si="36"/>
        <v>2</v>
      </c>
      <c r="K366" s="61">
        <f t="shared" si="40"/>
        <v>1</v>
      </c>
      <c r="L366" s="30"/>
      <c r="M366" s="7">
        <f t="shared" si="37"/>
        <v>-0.53</v>
      </c>
      <c r="N366" s="26">
        <f t="shared" si="39"/>
        <v>0</v>
      </c>
      <c r="O366" s="10">
        <f t="shared" si="38"/>
        <v>-0.26500000000000001</v>
      </c>
      <c r="P366" s="52"/>
      <c r="Q366" s="52"/>
      <c r="R366" s="25"/>
      <c r="S366" s="53"/>
    </row>
    <row r="367" spans="2:19">
      <c r="B367" s="42">
        <v>364</v>
      </c>
      <c r="C367" s="45"/>
      <c r="D367" s="25"/>
      <c r="E367" s="25"/>
      <c r="F367" s="25"/>
      <c r="G367" s="25">
        <v>200</v>
      </c>
      <c r="H367" s="36">
        <v>1.25</v>
      </c>
      <c r="I367" s="131">
        <v>2</v>
      </c>
      <c r="J367" s="129">
        <f t="shared" si="36"/>
        <v>2</v>
      </c>
      <c r="K367" s="61">
        <f t="shared" si="40"/>
        <v>1</v>
      </c>
      <c r="L367" s="30"/>
      <c r="M367" s="7">
        <f t="shared" si="37"/>
        <v>-0.53</v>
      </c>
      <c r="N367" s="26">
        <f t="shared" si="39"/>
        <v>0</v>
      </c>
      <c r="O367" s="10">
        <f t="shared" si="38"/>
        <v>-0.26500000000000001</v>
      </c>
      <c r="P367" s="52"/>
      <c r="Q367" s="52"/>
      <c r="R367" s="25"/>
      <c r="S367" s="53"/>
    </row>
    <row r="368" spans="2:19">
      <c r="B368" s="42">
        <v>365</v>
      </c>
      <c r="C368" s="45"/>
      <c r="D368" s="25"/>
      <c r="E368" s="25"/>
      <c r="F368" s="25"/>
      <c r="G368" s="25">
        <v>200</v>
      </c>
      <c r="H368" s="36">
        <v>1.25</v>
      </c>
      <c r="I368" s="131">
        <v>2</v>
      </c>
      <c r="J368" s="129">
        <f t="shared" si="36"/>
        <v>2</v>
      </c>
      <c r="K368" s="61">
        <f t="shared" si="40"/>
        <v>1</v>
      </c>
      <c r="L368" s="30"/>
      <c r="M368" s="7">
        <f t="shared" si="37"/>
        <v>-0.53</v>
      </c>
      <c r="N368" s="26">
        <f t="shared" si="39"/>
        <v>0</v>
      </c>
      <c r="O368" s="10">
        <f t="shared" si="38"/>
        <v>-0.26500000000000001</v>
      </c>
      <c r="P368" s="52"/>
      <c r="Q368" s="52"/>
      <c r="R368" s="25"/>
      <c r="S368" s="53"/>
    </row>
    <row r="369" spans="2:19">
      <c r="B369" s="42">
        <v>366</v>
      </c>
      <c r="C369" s="45"/>
      <c r="D369" s="25"/>
      <c r="E369" s="25"/>
      <c r="F369" s="25"/>
      <c r="G369" s="25">
        <v>200</v>
      </c>
      <c r="H369" s="36">
        <v>1.25</v>
      </c>
      <c r="I369" s="131">
        <v>2</v>
      </c>
      <c r="J369" s="129">
        <f t="shared" si="36"/>
        <v>2</v>
      </c>
      <c r="K369" s="61">
        <f t="shared" si="40"/>
        <v>1</v>
      </c>
      <c r="L369" s="30"/>
      <c r="M369" s="7">
        <f t="shared" si="37"/>
        <v>-0.53</v>
      </c>
      <c r="N369" s="26">
        <f t="shared" si="39"/>
        <v>0</v>
      </c>
      <c r="O369" s="10">
        <f t="shared" si="38"/>
        <v>-0.26500000000000001</v>
      </c>
      <c r="P369" s="52"/>
      <c r="Q369" s="52"/>
      <c r="R369" s="25"/>
      <c r="S369" s="53"/>
    </row>
    <row r="370" spans="2:19">
      <c r="B370" s="42">
        <v>367</v>
      </c>
      <c r="C370" s="45"/>
      <c r="D370" s="25"/>
      <c r="E370" s="25"/>
      <c r="F370" s="25"/>
      <c r="G370" s="25">
        <v>200</v>
      </c>
      <c r="H370" s="36">
        <v>1.25</v>
      </c>
      <c r="I370" s="131">
        <v>2</v>
      </c>
      <c r="J370" s="129">
        <f t="shared" si="36"/>
        <v>2</v>
      </c>
      <c r="K370" s="61">
        <f t="shared" si="40"/>
        <v>1</v>
      </c>
      <c r="L370" s="30"/>
      <c r="M370" s="7">
        <f t="shared" si="37"/>
        <v>-0.53</v>
      </c>
      <c r="N370" s="26">
        <f t="shared" si="39"/>
        <v>0</v>
      </c>
      <c r="O370" s="10">
        <f t="shared" si="38"/>
        <v>-0.26500000000000001</v>
      </c>
      <c r="P370" s="52"/>
      <c r="Q370" s="52"/>
      <c r="R370" s="25"/>
      <c r="S370" s="53"/>
    </row>
    <row r="371" spans="2:19">
      <c r="B371" s="42">
        <v>368</v>
      </c>
      <c r="C371" s="45"/>
      <c r="D371" s="25"/>
      <c r="E371" s="25"/>
      <c r="F371" s="25"/>
      <c r="G371" s="25">
        <v>200</v>
      </c>
      <c r="H371" s="36">
        <v>1.25</v>
      </c>
      <c r="I371" s="131">
        <v>2</v>
      </c>
      <c r="J371" s="129">
        <f t="shared" si="36"/>
        <v>2</v>
      </c>
      <c r="K371" s="61">
        <f t="shared" si="40"/>
        <v>1</v>
      </c>
      <c r="L371" s="30"/>
      <c r="M371" s="7">
        <f t="shared" si="37"/>
        <v>-0.53</v>
      </c>
      <c r="N371" s="26">
        <f t="shared" si="39"/>
        <v>0</v>
      </c>
      <c r="O371" s="10">
        <f t="shared" si="38"/>
        <v>-0.26500000000000001</v>
      </c>
      <c r="P371" s="52"/>
      <c r="Q371" s="52"/>
      <c r="R371" s="25"/>
      <c r="S371" s="53"/>
    </row>
    <row r="372" spans="2:19">
      <c r="B372" s="42">
        <v>369</v>
      </c>
      <c r="C372" s="45"/>
      <c r="D372" s="25"/>
      <c r="E372" s="25"/>
      <c r="F372" s="25"/>
      <c r="G372" s="25">
        <v>200</v>
      </c>
      <c r="H372" s="36">
        <v>1.25</v>
      </c>
      <c r="I372" s="131">
        <v>2</v>
      </c>
      <c r="J372" s="129">
        <f t="shared" si="36"/>
        <v>2</v>
      </c>
      <c r="K372" s="61">
        <f t="shared" si="40"/>
        <v>1</v>
      </c>
      <c r="L372" s="30"/>
      <c r="M372" s="7">
        <f t="shared" si="37"/>
        <v>-0.53</v>
      </c>
      <c r="N372" s="26">
        <f t="shared" si="39"/>
        <v>0</v>
      </c>
      <c r="O372" s="10">
        <f t="shared" si="38"/>
        <v>-0.26500000000000001</v>
      </c>
      <c r="P372" s="52"/>
      <c r="Q372" s="52"/>
      <c r="R372" s="25"/>
      <c r="S372" s="53"/>
    </row>
    <row r="373" spans="2:19">
      <c r="B373" s="42">
        <v>370</v>
      </c>
      <c r="C373" s="45"/>
      <c r="D373" s="25"/>
      <c r="E373" s="25"/>
      <c r="F373" s="25"/>
      <c r="G373" s="25">
        <v>200</v>
      </c>
      <c r="H373" s="36">
        <v>1.25</v>
      </c>
      <c r="I373" s="131">
        <v>2</v>
      </c>
      <c r="J373" s="129">
        <f t="shared" si="36"/>
        <v>2</v>
      </c>
      <c r="K373" s="61">
        <f t="shared" si="40"/>
        <v>1</v>
      </c>
      <c r="L373" s="30"/>
      <c r="M373" s="7">
        <f t="shared" si="37"/>
        <v>-0.53</v>
      </c>
      <c r="N373" s="26">
        <f t="shared" si="39"/>
        <v>0</v>
      </c>
      <c r="O373" s="10">
        <f t="shared" si="38"/>
        <v>-0.26500000000000001</v>
      </c>
      <c r="P373" s="52"/>
      <c r="Q373" s="52"/>
      <c r="R373" s="25"/>
      <c r="S373" s="53"/>
    </row>
    <row r="374" spans="2:19">
      <c r="B374" s="42">
        <v>371</v>
      </c>
      <c r="C374" s="45"/>
      <c r="D374" s="25"/>
      <c r="E374" s="25"/>
      <c r="F374" s="25"/>
      <c r="G374" s="25">
        <v>200</v>
      </c>
      <c r="H374" s="36">
        <v>1.25</v>
      </c>
      <c r="I374" s="131">
        <v>2</v>
      </c>
      <c r="J374" s="129">
        <f t="shared" si="36"/>
        <v>2</v>
      </c>
      <c r="K374" s="61">
        <f t="shared" si="40"/>
        <v>1</v>
      </c>
      <c r="L374" s="30"/>
      <c r="M374" s="7">
        <f t="shared" si="37"/>
        <v>-0.53</v>
      </c>
      <c r="N374" s="26">
        <f t="shared" si="39"/>
        <v>0</v>
      </c>
      <c r="O374" s="10">
        <f t="shared" si="38"/>
        <v>-0.26500000000000001</v>
      </c>
      <c r="P374" s="52"/>
      <c r="Q374" s="52"/>
      <c r="R374" s="25"/>
      <c r="S374" s="53"/>
    </row>
    <row r="375" spans="2:19">
      <c r="B375" s="42">
        <v>372</v>
      </c>
      <c r="C375" s="45"/>
      <c r="D375" s="25"/>
      <c r="E375" s="25"/>
      <c r="F375" s="25"/>
      <c r="G375" s="25">
        <v>200</v>
      </c>
      <c r="H375" s="36">
        <v>1.25</v>
      </c>
      <c r="I375" s="131">
        <v>2</v>
      </c>
      <c r="J375" s="129">
        <f t="shared" si="36"/>
        <v>2</v>
      </c>
      <c r="K375" s="61">
        <f t="shared" si="40"/>
        <v>1</v>
      </c>
      <c r="L375" s="30"/>
      <c r="M375" s="7">
        <f t="shared" si="37"/>
        <v>-0.53</v>
      </c>
      <c r="N375" s="26">
        <f t="shared" si="39"/>
        <v>0</v>
      </c>
      <c r="O375" s="10">
        <f t="shared" si="38"/>
        <v>-0.26500000000000001</v>
      </c>
      <c r="P375" s="52"/>
      <c r="Q375" s="52"/>
      <c r="R375" s="25"/>
      <c r="S375" s="53"/>
    </row>
    <row r="376" spans="2:19">
      <c r="B376" s="42">
        <v>373</v>
      </c>
      <c r="C376" s="45"/>
      <c r="D376" s="25"/>
      <c r="E376" s="25"/>
      <c r="F376" s="25"/>
      <c r="G376" s="25">
        <v>200</v>
      </c>
      <c r="H376" s="36">
        <v>1.25</v>
      </c>
      <c r="I376" s="131">
        <v>2</v>
      </c>
      <c r="J376" s="129">
        <f t="shared" si="36"/>
        <v>2</v>
      </c>
      <c r="K376" s="61">
        <f t="shared" si="40"/>
        <v>1</v>
      </c>
      <c r="L376" s="30"/>
      <c r="M376" s="7">
        <f t="shared" si="37"/>
        <v>-0.53</v>
      </c>
      <c r="N376" s="26">
        <f t="shared" si="39"/>
        <v>0</v>
      </c>
      <c r="O376" s="10">
        <f t="shared" si="38"/>
        <v>-0.26500000000000001</v>
      </c>
      <c r="P376" s="52"/>
      <c r="Q376" s="52"/>
      <c r="R376" s="25"/>
      <c r="S376" s="53"/>
    </row>
    <row r="377" spans="2:19">
      <c r="B377" s="42">
        <v>374</v>
      </c>
      <c r="C377" s="45"/>
      <c r="D377" s="25"/>
      <c r="E377" s="25"/>
      <c r="F377" s="25"/>
      <c r="G377" s="25">
        <v>200</v>
      </c>
      <c r="H377" s="36">
        <v>1.25</v>
      </c>
      <c r="I377" s="131">
        <v>2</v>
      </c>
      <c r="J377" s="129">
        <f t="shared" si="36"/>
        <v>2</v>
      </c>
      <c r="K377" s="61">
        <f t="shared" si="40"/>
        <v>1</v>
      </c>
      <c r="L377" s="30"/>
      <c r="M377" s="7">
        <f t="shared" si="37"/>
        <v>-0.53</v>
      </c>
      <c r="N377" s="26">
        <f t="shared" si="39"/>
        <v>0</v>
      </c>
      <c r="O377" s="10">
        <f t="shared" si="38"/>
        <v>-0.26500000000000001</v>
      </c>
      <c r="P377" s="52"/>
      <c r="Q377" s="52"/>
      <c r="R377" s="25"/>
      <c r="S377" s="53"/>
    </row>
    <row r="378" spans="2:19">
      <c r="B378" s="42">
        <v>375</v>
      </c>
      <c r="C378" s="45"/>
      <c r="D378" s="25"/>
      <c r="E378" s="25"/>
      <c r="F378" s="25"/>
      <c r="G378" s="25">
        <v>200</v>
      </c>
      <c r="H378" s="36">
        <v>1.25</v>
      </c>
      <c r="I378" s="131">
        <v>2</v>
      </c>
      <c r="J378" s="129">
        <f t="shared" si="36"/>
        <v>2</v>
      </c>
      <c r="K378" s="61">
        <f t="shared" si="40"/>
        <v>1</v>
      </c>
      <c r="L378" s="30"/>
      <c r="M378" s="7">
        <f t="shared" si="37"/>
        <v>-0.53</v>
      </c>
      <c r="N378" s="26">
        <f t="shared" si="39"/>
        <v>0</v>
      </c>
      <c r="O378" s="10">
        <f t="shared" si="38"/>
        <v>-0.26500000000000001</v>
      </c>
      <c r="P378" s="52"/>
      <c r="Q378" s="52"/>
      <c r="R378" s="25"/>
      <c r="S378" s="53"/>
    </row>
    <row r="379" spans="2:19">
      <c r="B379" s="42">
        <v>376</v>
      </c>
      <c r="C379" s="45"/>
      <c r="D379" s="25"/>
      <c r="E379" s="25"/>
      <c r="F379" s="25"/>
      <c r="G379" s="25">
        <v>200</v>
      </c>
      <c r="H379" s="36">
        <v>1.25</v>
      </c>
      <c r="I379" s="131">
        <v>2</v>
      </c>
      <c r="J379" s="129">
        <f t="shared" si="36"/>
        <v>2</v>
      </c>
      <c r="K379" s="61">
        <f t="shared" si="40"/>
        <v>1</v>
      </c>
      <c r="L379" s="30"/>
      <c r="M379" s="7">
        <f t="shared" si="37"/>
        <v>-0.53</v>
      </c>
      <c r="N379" s="26">
        <f t="shared" si="39"/>
        <v>0</v>
      </c>
      <c r="O379" s="10">
        <f t="shared" si="38"/>
        <v>-0.26500000000000001</v>
      </c>
      <c r="P379" s="52"/>
      <c r="Q379" s="52"/>
      <c r="R379" s="25"/>
      <c r="S379" s="53"/>
    </row>
    <row r="380" spans="2:19">
      <c r="B380" s="42">
        <v>377</v>
      </c>
      <c r="C380" s="45"/>
      <c r="D380" s="25"/>
      <c r="E380" s="25"/>
      <c r="F380" s="25"/>
      <c r="G380" s="25">
        <v>200</v>
      </c>
      <c r="H380" s="36">
        <v>1.25</v>
      </c>
      <c r="I380" s="131">
        <v>2</v>
      </c>
      <c r="J380" s="129">
        <f t="shared" si="36"/>
        <v>2</v>
      </c>
      <c r="K380" s="61">
        <f t="shared" si="40"/>
        <v>1</v>
      </c>
      <c r="L380" s="30"/>
      <c r="M380" s="7">
        <f t="shared" si="37"/>
        <v>-0.53</v>
      </c>
      <c r="N380" s="26">
        <f t="shared" si="39"/>
        <v>0</v>
      </c>
      <c r="O380" s="10">
        <f t="shared" si="38"/>
        <v>-0.26500000000000001</v>
      </c>
      <c r="P380" s="52"/>
      <c r="Q380" s="52"/>
      <c r="R380" s="25"/>
      <c r="S380" s="53"/>
    </row>
    <row r="381" spans="2:19">
      <c r="B381" s="42">
        <v>378</v>
      </c>
      <c r="C381" s="45"/>
      <c r="D381" s="25"/>
      <c r="E381" s="25"/>
      <c r="F381" s="25"/>
      <c r="G381" s="25">
        <v>200</v>
      </c>
      <c r="H381" s="36">
        <v>1.25</v>
      </c>
      <c r="I381" s="131">
        <v>2</v>
      </c>
      <c r="J381" s="129">
        <f t="shared" si="36"/>
        <v>2</v>
      </c>
      <c r="K381" s="61">
        <f t="shared" si="40"/>
        <v>1</v>
      </c>
      <c r="L381" s="30"/>
      <c r="M381" s="7">
        <f t="shared" si="37"/>
        <v>-0.53</v>
      </c>
      <c r="N381" s="26">
        <f t="shared" si="39"/>
        <v>0</v>
      </c>
      <c r="O381" s="10">
        <f t="shared" si="38"/>
        <v>-0.26500000000000001</v>
      </c>
      <c r="P381" s="52"/>
      <c r="Q381" s="52"/>
      <c r="R381" s="25"/>
      <c r="S381" s="53"/>
    </row>
    <row r="382" spans="2:19">
      <c r="B382" s="42">
        <v>379</v>
      </c>
      <c r="C382" s="45"/>
      <c r="D382" s="25"/>
      <c r="E382" s="25"/>
      <c r="F382" s="25"/>
      <c r="G382" s="25">
        <v>200</v>
      </c>
      <c r="H382" s="36">
        <v>1.25</v>
      </c>
      <c r="I382" s="131">
        <v>2</v>
      </c>
      <c r="J382" s="129">
        <f t="shared" si="36"/>
        <v>2</v>
      </c>
      <c r="K382" s="61">
        <f t="shared" si="40"/>
        <v>1</v>
      </c>
      <c r="L382" s="30"/>
      <c r="M382" s="7">
        <f t="shared" si="37"/>
        <v>-0.53</v>
      </c>
      <c r="N382" s="26">
        <f t="shared" si="39"/>
        <v>0</v>
      </c>
      <c r="O382" s="10">
        <f t="shared" si="38"/>
        <v>-0.26500000000000001</v>
      </c>
      <c r="P382" s="52"/>
      <c r="Q382" s="52"/>
      <c r="R382" s="25"/>
      <c r="S382" s="53"/>
    </row>
    <row r="383" spans="2:19">
      <c r="B383" s="42">
        <v>380</v>
      </c>
      <c r="C383" s="45"/>
      <c r="D383" s="25"/>
      <c r="E383" s="25"/>
      <c r="F383" s="25"/>
      <c r="G383" s="25">
        <v>200</v>
      </c>
      <c r="H383" s="36">
        <v>1.25</v>
      </c>
      <c r="I383" s="131">
        <v>2</v>
      </c>
      <c r="J383" s="129">
        <f t="shared" si="36"/>
        <v>2</v>
      </c>
      <c r="K383" s="61">
        <f t="shared" si="40"/>
        <v>1</v>
      </c>
      <c r="L383" s="30"/>
      <c r="M383" s="7">
        <f t="shared" si="37"/>
        <v>-0.53</v>
      </c>
      <c r="N383" s="26">
        <f t="shared" si="39"/>
        <v>0</v>
      </c>
      <c r="O383" s="10">
        <f t="shared" si="38"/>
        <v>-0.26500000000000001</v>
      </c>
      <c r="P383" s="52"/>
      <c r="Q383" s="52"/>
      <c r="R383" s="25"/>
      <c r="S383" s="53"/>
    </row>
    <row r="384" spans="2:19">
      <c r="B384" s="42">
        <v>381</v>
      </c>
      <c r="C384" s="45"/>
      <c r="D384" s="25"/>
      <c r="E384" s="25"/>
      <c r="F384" s="25"/>
      <c r="G384" s="25">
        <v>200</v>
      </c>
      <c r="H384" s="36">
        <v>1.25</v>
      </c>
      <c r="I384" s="131">
        <v>2</v>
      </c>
      <c r="J384" s="129">
        <f t="shared" si="36"/>
        <v>2</v>
      </c>
      <c r="K384" s="61">
        <f t="shared" si="40"/>
        <v>1</v>
      </c>
      <c r="L384" s="30"/>
      <c r="M384" s="7">
        <f t="shared" si="37"/>
        <v>-0.53</v>
      </c>
      <c r="N384" s="26">
        <f t="shared" si="39"/>
        <v>0</v>
      </c>
      <c r="O384" s="10">
        <f t="shared" si="38"/>
        <v>-0.26500000000000001</v>
      </c>
      <c r="P384" s="52"/>
      <c r="Q384" s="52"/>
      <c r="R384" s="25"/>
      <c r="S384" s="53"/>
    </row>
    <row r="385" spans="2:19">
      <c r="B385" s="42">
        <v>382</v>
      </c>
      <c r="C385" s="45"/>
      <c r="D385" s="25"/>
      <c r="E385" s="25"/>
      <c r="F385" s="25"/>
      <c r="G385" s="25">
        <v>200</v>
      </c>
      <c r="H385" s="36">
        <v>1.25</v>
      </c>
      <c r="I385" s="131">
        <v>2</v>
      </c>
      <c r="J385" s="129">
        <f t="shared" si="36"/>
        <v>2</v>
      </c>
      <c r="K385" s="61">
        <f t="shared" si="40"/>
        <v>1</v>
      </c>
      <c r="L385" s="30"/>
      <c r="M385" s="7">
        <f t="shared" si="37"/>
        <v>-0.53</v>
      </c>
      <c r="N385" s="26">
        <f t="shared" si="39"/>
        <v>0</v>
      </c>
      <c r="O385" s="10">
        <f t="shared" si="38"/>
        <v>-0.26500000000000001</v>
      </c>
      <c r="P385" s="52"/>
      <c r="Q385" s="52"/>
      <c r="R385" s="25"/>
      <c r="S385" s="53"/>
    </row>
    <row r="386" spans="2:19">
      <c r="B386" s="42">
        <v>383</v>
      </c>
      <c r="C386" s="45"/>
      <c r="D386" s="25"/>
      <c r="E386" s="25"/>
      <c r="F386" s="25"/>
      <c r="G386" s="25">
        <v>200</v>
      </c>
      <c r="H386" s="36">
        <v>1.25</v>
      </c>
      <c r="I386" s="131">
        <v>2</v>
      </c>
      <c r="J386" s="129">
        <f t="shared" si="36"/>
        <v>2</v>
      </c>
      <c r="K386" s="61">
        <f t="shared" si="40"/>
        <v>1</v>
      </c>
      <c r="L386" s="30"/>
      <c r="M386" s="7">
        <f t="shared" si="37"/>
        <v>-0.53</v>
      </c>
      <c r="N386" s="26">
        <f t="shared" si="39"/>
        <v>0</v>
      </c>
      <c r="O386" s="10">
        <f t="shared" si="38"/>
        <v>-0.26500000000000001</v>
      </c>
      <c r="P386" s="52"/>
      <c r="Q386" s="52"/>
      <c r="R386" s="25"/>
      <c r="S386" s="53"/>
    </row>
    <row r="387" spans="2:19">
      <c r="B387" s="42">
        <v>384</v>
      </c>
      <c r="C387" s="45"/>
      <c r="D387" s="25"/>
      <c r="E387" s="25"/>
      <c r="F387" s="25"/>
      <c r="G387" s="25">
        <v>200</v>
      </c>
      <c r="H387" s="36">
        <v>1.25</v>
      </c>
      <c r="I387" s="131">
        <v>2</v>
      </c>
      <c r="J387" s="129">
        <f t="shared" si="36"/>
        <v>2</v>
      </c>
      <c r="K387" s="61">
        <f t="shared" si="40"/>
        <v>1</v>
      </c>
      <c r="L387" s="30"/>
      <c r="M387" s="7">
        <f t="shared" si="37"/>
        <v>-0.53</v>
      </c>
      <c r="N387" s="26">
        <f t="shared" si="39"/>
        <v>0</v>
      </c>
      <c r="O387" s="10">
        <f t="shared" si="38"/>
        <v>-0.26500000000000001</v>
      </c>
      <c r="P387" s="52"/>
      <c r="Q387" s="52"/>
      <c r="R387" s="25"/>
      <c r="S387" s="53"/>
    </row>
    <row r="388" spans="2:19">
      <c r="B388" s="42">
        <v>385</v>
      </c>
      <c r="C388" s="45"/>
      <c r="D388" s="25"/>
      <c r="E388" s="25"/>
      <c r="F388" s="25"/>
      <c r="G388" s="25">
        <v>200</v>
      </c>
      <c r="H388" s="36">
        <v>1.25</v>
      </c>
      <c r="I388" s="131">
        <v>2</v>
      </c>
      <c r="J388" s="129">
        <f t="shared" si="36"/>
        <v>2</v>
      </c>
      <c r="K388" s="61">
        <f t="shared" si="40"/>
        <v>1</v>
      </c>
      <c r="L388" s="30"/>
      <c r="M388" s="7">
        <f t="shared" si="37"/>
        <v>-0.53</v>
      </c>
      <c r="N388" s="26">
        <f t="shared" si="39"/>
        <v>0</v>
      </c>
      <c r="O388" s="10">
        <f t="shared" si="38"/>
        <v>-0.26500000000000001</v>
      </c>
      <c r="P388" s="52"/>
      <c r="Q388" s="52"/>
      <c r="R388" s="25"/>
      <c r="S388" s="53"/>
    </row>
    <row r="389" spans="2:19">
      <c r="B389" s="42">
        <v>386</v>
      </c>
      <c r="C389" s="45"/>
      <c r="D389" s="25"/>
      <c r="E389" s="25"/>
      <c r="F389" s="25"/>
      <c r="G389" s="25">
        <v>200</v>
      </c>
      <c r="H389" s="36">
        <v>1.25</v>
      </c>
      <c r="I389" s="131">
        <v>2</v>
      </c>
      <c r="J389" s="129">
        <f t="shared" ref="J389:J452" si="41">I389</f>
        <v>2</v>
      </c>
      <c r="K389" s="61">
        <f t="shared" si="40"/>
        <v>1</v>
      </c>
      <c r="L389" s="30"/>
      <c r="M389" s="7">
        <f t="shared" si="37"/>
        <v>-0.53</v>
      </c>
      <c r="N389" s="26">
        <f t="shared" si="39"/>
        <v>0</v>
      </c>
      <c r="O389" s="10">
        <f t="shared" si="38"/>
        <v>-0.26500000000000001</v>
      </c>
      <c r="P389" s="52"/>
      <c r="Q389" s="52"/>
      <c r="R389" s="25"/>
      <c r="S389" s="53"/>
    </row>
    <row r="390" spans="2:19">
      <c r="B390" s="42">
        <v>387</v>
      </c>
      <c r="C390" s="45"/>
      <c r="D390" s="25"/>
      <c r="E390" s="25"/>
      <c r="F390" s="25"/>
      <c r="G390" s="25">
        <v>200</v>
      </c>
      <c r="H390" s="36">
        <v>1.25</v>
      </c>
      <c r="I390" s="131">
        <v>2</v>
      </c>
      <c r="J390" s="129">
        <f t="shared" si="41"/>
        <v>2</v>
      </c>
      <c r="K390" s="61">
        <f t="shared" si="40"/>
        <v>1</v>
      </c>
      <c r="L390" s="30"/>
      <c r="M390" s="7">
        <f t="shared" ref="M390:M453" si="42">L390+M389</f>
        <v>-0.53</v>
      </c>
      <c r="N390" s="26">
        <f t="shared" si="39"/>
        <v>0</v>
      </c>
      <c r="O390" s="10">
        <f t="shared" si="38"/>
        <v>-0.26500000000000001</v>
      </c>
      <c r="P390" s="52"/>
      <c r="Q390" s="52"/>
      <c r="R390" s="25"/>
      <c r="S390" s="53"/>
    </row>
    <row r="391" spans="2:19">
      <c r="B391" s="42">
        <v>388</v>
      </c>
      <c r="C391" s="45"/>
      <c r="D391" s="25"/>
      <c r="E391" s="25"/>
      <c r="F391" s="25"/>
      <c r="G391" s="25">
        <v>200</v>
      </c>
      <c r="H391" s="36">
        <v>1.25</v>
      </c>
      <c r="I391" s="131">
        <v>2</v>
      </c>
      <c r="J391" s="129">
        <f t="shared" si="41"/>
        <v>2</v>
      </c>
      <c r="K391" s="61">
        <f t="shared" si="40"/>
        <v>1</v>
      </c>
      <c r="L391" s="30"/>
      <c r="M391" s="7">
        <f t="shared" si="42"/>
        <v>-0.53</v>
      </c>
      <c r="N391" s="26">
        <f t="shared" si="39"/>
        <v>0</v>
      </c>
      <c r="O391" s="10">
        <f t="shared" ref="O391:O454" si="43">N391+O390</f>
        <v>-0.26500000000000001</v>
      </c>
      <c r="P391" s="52"/>
      <c r="Q391" s="52"/>
      <c r="R391" s="25"/>
      <c r="S391" s="53"/>
    </row>
    <row r="392" spans="2:19">
      <c r="B392" s="42">
        <v>389</v>
      </c>
      <c r="C392" s="45"/>
      <c r="D392" s="25"/>
      <c r="E392" s="25"/>
      <c r="F392" s="25"/>
      <c r="G392" s="25">
        <v>200</v>
      </c>
      <c r="H392" s="36">
        <v>1.25</v>
      </c>
      <c r="I392" s="131">
        <v>2</v>
      </c>
      <c r="J392" s="129">
        <f t="shared" si="41"/>
        <v>2</v>
      </c>
      <c r="K392" s="61">
        <f t="shared" si="40"/>
        <v>1</v>
      </c>
      <c r="L392" s="30"/>
      <c r="M392" s="7">
        <f t="shared" si="42"/>
        <v>-0.53</v>
      </c>
      <c r="N392" s="26">
        <f t="shared" si="39"/>
        <v>0</v>
      </c>
      <c r="O392" s="10">
        <f t="shared" si="43"/>
        <v>-0.26500000000000001</v>
      </c>
      <c r="P392" s="52"/>
      <c r="Q392" s="52"/>
      <c r="R392" s="25"/>
      <c r="S392" s="53"/>
    </row>
    <row r="393" spans="2:19">
      <c r="B393" s="42">
        <v>390</v>
      </c>
      <c r="C393" s="45"/>
      <c r="D393" s="25"/>
      <c r="E393" s="25"/>
      <c r="F393" s="25"/>
      <c r="G393" s="25">
        <v>200</v>
      </c>
      <c r="H393" s="36">
        <v>1.25</v>
      </c>
      <c r="I393" s="131">
        <v>2</v>
      </c>
      <c r="J393" s="129">
        <f t="shared" si="41"/>
        <v>2</v>
      </c>
      <c r="K393" s="61">
        <f t="shared" si="40"/>
        <v>1</v>
      </c>
      <c r="L393" s="30"/>
      <c r="M393" s="7">
        <f t="shared" si="42"/>
        <v>-0.53</v>
      </c>
      <c r="N393" s="26">
        <f t="shared" si="39"/>
        <v>0</v>
      </c>
      <c r="O393" s="10">
        <f t="shared" si="43"/>
        <v>-0.26500000000000001</v>
      </c>
      <c r="P393" s="52"/>
      <c r="Q393" s="52"/>
      <c r="R393" s="25"/>
      <c r="S393" s="53"/>
    </row>
    <row r="394" spans="2:19">
      <c r="B394" s="42">
        <v>391</v>
      </c>
      <c r="C394" s="45"/>
      <c r="D394" s="25"/>
      <c r="E394" s="25"/>
      <c r="F394" s="25"/>
      <c r="G394" s="25">
        <v>200</v>
      </c>
      <c r="H394" s="36">
        <v>1.25</v>
      </c>
      <c r="I394" s="131">
        <v>2</v>
      </c>
      <c r="J394" s="129">
        <f t="shared" si="41"/>
        <v>2</v>
      </c>
      <c r="K394" s="61">
        <f t="shared" si="40"/>
        <v>1</v>
      </c>
      <c r="L394" s="30"/>
      <c r="M394" s="7">
        <f t="shared" si="42"/>
        <v>-0.53</v>
      </c>
      <c r="N394" s="26">
        <f t="shared" si="39"/>
        <v>0</v>
      </c>
      <c r="O394" s="10">
        <f t="shared" si="43"/>
        <v>-0.26500000000000001</v>
      </c>
      <c r="P394" s="52"/>
      <c r="Q394" s="52"/>
      <c r="R394" s="25"/>
      <c r="S394" s="53"/>
    </row>
    <row r="395" spans="2:19">
      <c r="B395" s="42">
        <v>392</v>
      </c>
      <c r="C395" s="45"/>
      <c r="D395" s="25"/>
      <c r="E395" s="25"/>
      <c r="F395" s="25"/>
      <c r="G395" s="25">
        <v>200</v>
      </c>
      <c r="H395" s="36">
        <v>1.25</v>
      </c>
      <c r="I395" s="131">
        <v>2</v>
      </c>
      <c r="J395" s="129">
        <f t="shared" si="41"/>
        <v>2</v>
      </c>
      <c r="K395" s="61">
        <f t="shared" si="40"/>
        <v>1</v>
      </c>
      <c r="L395" s="30"/>
      <c r="M395" s="7">
        <f t="shared" si="42"/>
        <v>-0.53</v>
      </c>
      <c r="N395" s="26">
        <f t="shared" si="39"/>
        <v>0</v>
      </c>
      <c r="O395" s="10">
        <f t="shared" si="43"/>
        <v>-0.26500000000000001</v>
      </c>
      <c r="P395" s="52"/>
      <c r="Q395" s="52"/>
      <c r="R395" s="25"/>
      <c r="S395" s="53"/>
    </row>
    <row r="396" spans="2:19">
      <c r="B396" s="42">
        <v>393</v>
      </c>
      <c r="C396" s="45"/>
      <c r="D396" s="25"/>
      <c r="E396" s="25"/>
      <c r="F396" s="25"/>
      <c r="G396" s="25">
        <v>200</v>
      </c>
      <c r="H396" s="36">
        <v>1.25</v>
      </c>
      <c r="I396" s="131">
        <v>2</v>
      </c>
      <c r="J396" s="129">
        <f t="shared" si="41"/>
        <v>2</v>
      </c>
      <c r="K396" s="61">
        <f t="shared" si="40"/>
        <v>1</v>
      </c>
      <c r="L396" s="30"/>
      <c r="M396" s="7">
        <f t="shared" si="42"/>
        <v>-0.53</v>
      </c>
      <c r="N396" s="26">
        <f t="shared" si="39"/>
        <v>0</v>
      </c>
      <c r="O396" s="10">
        <f t="shared" si="43"/>
        <v>-0.26500000000000001</v>
      </c>
      <c r="P396" s="52"/>
      <c r="Q396" s="52"/>
      <c r="R396" s="25"/>
      <c r="S396" s="53"/>
    </row>
    <row r="397" spans="2:19">
      <c r="B397" s="42">
        <v>394</v>
      </c>
      <c r="C397" s="45"/>
      <c r="D397" s="25"/>
      <c r="E397" s="25"/>
      <c r="F397" s="25"/>
      <c r="G397" s="25">
        <v>200</v>
      </c>
      <c r="H397" s="36">
        <v>1.25</v>
      </c>
      <c r="I397" s="131">
        <v>2</v>
      </c>
      <c r="J397" s="129">
        <f t="shared" si="41"/>
        <v>2</v>
      </c>
      <c r="K397" s="61">
        <f t="shared" si="40"/>
        <v>1</v>
      </c>
      <c r="L397" s="30"/>
      <c r="M397" s="7">
        <f t="shared" si="42"/>
        <v>-0.53</v>
      </c>
      <c r="N397" s="26">
        <f t="shared" si="39"/>
        <v>0</v>
      </c>
      <c r="O397" s="10">
        <f t="shared" si="43"/>
        <v>-0.26500000000000001</v>
      </c>
      <c r="P397" s="52"/>
      <c r="Q397" s="52"/>
      <c r="R397" s="25"/>
      <c r="S397" s="53"/>
    </row>
    <row r="398" spans="2:19">
      <c r="B398" s="42">
        <v>395</v>
      </c>
      <c r="C398" s="45"/>
      <c r="D398" s="25"/>
      <c r="E398" s="25"/>
      <c r="F398" s="25"/>
      <c r="G398" s="25">
        <v>200</v>
      </c>
      <c r="H398" s="36">
        <v>1.25</v>
      </c>
      <c r="I398" s="131">
        <v>2</v>
      </c>
      <c r="J398" s="129">
        <f t="shared" si="41"/>
        <v>2</v>
      </c>
      <c r="K398" s="61">
        <f t="shared" si="40"/>
        <v>1</v>
      </c>
      <c r="L398" s="30"/>
      <c r="M398" s="7">
        <f t="shared" si="42"/>
        <v>-0.53</v>
      </c>
      <c r="N398" s="26">
        <f t="shared" si="39"/>
        <v>0</v>
      </c>
      <c r="O398" s="10">
        <f t="shared" si="43"/>
        <v>-0.26500000000000001</v>
      </c>
      <c r="P398" s="52"/>
      <c r="Q398" s="52"/>
      <c r="R398" s="25"/>
      <c r="S398" s="53"/>
    </row>
    <row r="399" spans="2:19">
      <c r="B399" s="42">
        <v>396</v>
      </c>
      <c r="C399" s="45"/>
      <c r="D399" s="25"/>
      <c r="E399" s="25"/>
      <c r="F399" s="25"/>
      <c r="G399" s="25">
        <v>200</v>
      </c>
      <c r="H399" s="36">
        <v>1.25</v>
      </c>
      <c r="I399" s="131">
        <v>2</v>
      </c>
      <c r="J399" s="129">
        <f t="shared" si="41"/>
        <v>2</v>
      </c>
      <c r="K399" s="61">
        <f t="shared" si="40"/>
        <v>1</v>
      </c>
      <c r="L399" s="30"/>
      <c r="M399" s="7">
        <f t="shared" si="42"/>
        <v>-0.53</v>
      </c>
      <c r="N399" s="26">
        <f t="shared" si="39"/>
        <v>0</v>
      </c>
      <c r="O399" s="10">
        <f t="shared" si="43"/>
        <v>-0.26500000000000001</v>
      </c>
      <c r="P399" s="52"/>
      <c r="Q399" s="52"/>
      <c r="R399" s="25"/>
      <c r="S399" s="53"/>
    </row>
    <row r="400" spans="2:19">
      <c r="B400" s="42">
        <v>397</v>
      </c>
      <c r="C400" s="45"/>
      <c r="D400" s="25"/>
      <c r="E400" s="25"/>
      <c r="F400" s="25"/>
      <c r="G400" s="25">
        <v>200</v>
      </c>
      <c r="H400" s="36">
        <v>1.25</v>
      </c>
      <c r="I400" s="131">
        <v>2</v>
      </c>
      <c r="J400" s="129">
        <f t="shared" si="41"/>
        <v>2</v>
      </c>
      <c r="K400" s="61">
        <f t="shared" si="40"/>
        <v>1</v>
      </c>
      <c r="L400" s="30"/>
      <c r="M400" s="7">
        <f t="shared" si="42"/>
        <v>-0.53</v>
      </c>
      <c r="N400" s="26">
        <f t="shared" si="39"/>
        <v>0</v>
      </c>
      <c r="O400" s="10">
        <f t="shared" si="43"/>
        <v>-0.26500000000000001</v>
      </c>
      <c r="P400" s="52"/>
      <c r="Q400" s="52"/>
      <c r="R400" s="25"/>
      <c r="S400" s="53"/>
    </row>
    <row r="401" spans="2:19">
      <c r="B401" s="42">
        <v>398</v>
      </c>
      <c r="C401" s="45"/>
      <c r="D401" s="25"/>
      <c r="E401" s="25"/>
      <c r="F401" s="25"/>
      <c r="G401" s="25">
        <v>200</v>
      </c>
      <c r="H401" s="36">
        <v>1.25</v>
      </c>
      <c r="I401" s="131">
        <v>2</v>
      </c>
      <c r="J401" s="129">
        <f t="shared" si="41"/>
        <v>2</v>
      </c>
      <c r="K401" s="61">
        <f t="shared" si="40"/>
        <v>1</v>
      </c>
      <c r="L401" s="30"/>
      <c r="M401" s="7">
        <f t="shared" si="42"/>
        <v>-0.53</v>
      </c>
      <c r="N401" s="26">
        <f t="shared" si="39"/>
        <v>0</v>
      </c>
      <c r="O401" s="10">
        <f t="shared" si="43"/>
        <v>-0.26500000000000001</v>
      </c>
      <c r="P401" s="52"/>
      <c r="Q401" s="52"/>
      <c r="R401" s="25"/>
      <c r="S401" s="53"/>
    </row>
    <row r="402" spans="2:19">
      <c r="B402" s="42">
        <v>399</v>
      </c>
      <c r="C402" s="45"/>
      <c r="D402" s="25"/>
      <c r="E402" s="25"/>
      <c r="F402" s="25"/>
      <c r="G402" s="25">
        <v>200</v>
      </c>
      <c r="H402" s="36">
        <v>1.25</v>
      </c>
      <c r="I402" s="131">
        <v>2</v>
      </c>
      <c r="J402" s="129">
        <f t="shared" si="41"/>
        <v>2</v>
      </c>
      <c r="K402" s="61">
        <f t="shared" si="40"/>
        <v>1</v>
      </c>
      <c r="L402" s="30"/>
      <c r="M402" s="7">
        <f t="shared" si="42"/>
        <v>-0.53</v>
      </c>
      <c r="N402" s="26">
        <f t="shared" si="39"/>
        <v>0</v>
      </c>
      <c r="O402" s="10">
        <f t="shared" si="43"/>
        <v>-0.26500000000000001</v>
      </c>
      <c r="P402" s="52"/>
      <c r="Q402" s="52"/>
      <c r="R402" s="25"/>
      <c r="S402" s="53"/>
    </row>
    <row r="403" spans="2:19">
      <c r="B403" s="42">
        <v>400</v>
      </c>
      <c r="C403" s="45"/>
      <c r="D403" s="25"/>
      <c r="E403" s="25"/>
      <c r="F403" s="25"/>
      <c r="G403" s="25">
        <v>200</v>
      </c>
      <c r="H403" s="36">
        <v>1.25</v>
      </c>
      <c r="I403" s="131">
        <v>2</v>
      </c>
      <c r="J403" s="129">
        <f t="shared" si="41"/>
        <v>2</v>
      </c>
      <c r="K403" s="61">
        <f t="shared" si="40"/>
        <v>1</v>
      </c>
      <c r="L403" s="30"/>
      <c r="M403" s="7">
        <f t="shared" si="42"/>
        <v>-0.53</v>
      </c>
      <c r="N403" s="26">
        <f t="shared" si="39"/>
        <v>0</v>
      </c>
      <c r="O403" s="10">
        <f t="shared" si="43"/>
        <v>-0.26500000000000001</v>
      </c>
      <c r="P403" s="52"/>
      <c r="Q403" s="52"/>
      <c r="R403" s="25"/>
      <c r="S403" s="53"/>
    </row>
    <row r="404" spans="2:19">
      <c r="B404" s="42">
        <v>401</v>
      </c>
      <c r="C404" s="45"/>
      <c r="D404" s="25"/>
      <c r="E404" s="25"/>
      <c r="F404" s="25"/>
      <c r="G404" s="25">
        <v>200</v>
      </c>
      <c r="H404" s="36">
        <v>1.25</v>
      </c>
      <c r="I404" s="131">
        <v>2</v>
      </c>
      <c r="J404" s="129">
        <f t="shared" si="41"/>
        <v>2</v>
      </c>
      <c r="K404" s="61">
        <f t="shared" si="40"/>
        <v>1</v>
      </c>
      <c r="L404" s="30"/>
      <c r="M404" s="7">
        <f t="shared" si="42"/>
        <v>-0.53</v>
      </c>
      <c r="N404" s="26">
        <f t="shared" si="39"/>
        <v>0</v>
      </c>
      <c r="O404" s="10">
        <f t="shared" si="43"/>
        <v>-0.26500000000000001</v>
      </c>
      <c r="P404" s="52"/>
      <c r="Q404" s="52"/>
      <c r="R404" s="25"/>
      <c r="S404" s="53"/>
    </row>
    <row r="405" spans="2:19">
      <c r="B405" s="42">
        <v>402</v>
      </c>
      <c r="C405" s="45"/>
      <c r="D405" s="25"/>
      <c r="E405" s="25"/>
      <c r="F405" s="25"/>
      <c r="G405" s="25">
        <v>200</v>
      </c>
      <c r="H405" s="36">
        <v>1.25</v>
      </c>
      <c r="I405" s="131">
        <v>2</v>
      </c>
      <c r="J405" s="129">
        <f t="shared" si="41"/>
        <v>2</v>
      </c>
      <c r="K405" s="61">
        <f t="shared" si="40"/>
        <v>1</v>
      </c>
      <c r="L405" s="30"/>
      <c r="M405" s="7">
        <f t="shared" si="42"/>
        <v>-0.53</v>
      </c>
      <c r="N405" s="26">
        <f t="shared" si="39"/>
        <v>0</v>
      </c>
      <c r="O405" s="10">
        <f t="shared" si="43"/>
        <v>-0.26500000000000001</v>
      </c>
      <c r="P405" s="52"/>
      <c r="Q405" s="52"/>
      <c r="R405" s="25"/>
      <c r="S405" s="53"/>
    </row>
    <row r="406" spans="2:19">
      <c r="B406" s="42">
        <v>403</v>
      </c>
      <c r="C406" s="45"/>
      <c r="D406" s="25"/>
      <c r="E406" s="25"/>
      <c r="F406" s="25"/>
      <c r="G406" s="25">
        <v>200</v>
      </c>
      <c r="H406" s="36">
        <v>1.25</v>
      </c>
      <c r="I406" s="131">
        <v>2</v>
      </c>
      <c r="J406" s="129">
        <f t="shared" si="41"/>
        <v>2</v>
      </c>
      <c r="K406" s="61">
        <f t="shared" si="40"/>
        <v>1</v>
      </c>
      <c r="L406" s="30"/>
      <c r="M406" s="7">
        <f t="shared" si="42"/>
        <v>-0.53</v>
      </c>
      <c r="N406" s="26">
        <f t="shared" ref="N406:N469" si="44">IFERROR(((L406/G406)*100),"0")</f>
        <v>0</v>
      </c>
      <c r="O406" s="10">
        <f t="shared" si="43"/>
        <v>-0.26500000000000001</v>
      </c>
      <c r="P406" s="52"/>
      <c r="Q406" s="52"/>
      <c r="R406" s="25"/>
      <c r="S406" s="53"/>
    </row>
    <row r="407" spans="2:19">
      <c r="B407" s="42">
        <v>404</v>
      </c>
      <c r="C407" s="45"/>
      <c r="D407" s="25"/>
      <c r="E407" s="25"/>
      <c r="F407" s="25"/>
      <c r="G407" s="25">
        <v>200</v>
      </c>
      <c r="H407" s="36">
        <v>1.25</v>
      </c>
      <c r="I407" s="131">
        <v>2</v>
      </c>
      <c r="J407" s="129">
        <f t="shared" si="41"/>
        <v>2</v>
      </c>
      <c r="K407" s="61">
        <f t="shared" si="40"/>
        <v>1</v>
      </c>
      <c r="L407" s="30"/>
      <c r="M407" s="7">
        <f t="shared" si="42"/>
        <v>-0.53</v>
      </c>
      <c r="N407" s="26">
        <f t="shared" si="44"/>
        <v>0</v>
      </c>
      <c r="O407" s="10">
        <f t="shared" si="43"/>
        <v>-0.26500000000000001</v>
      </c>
      <c r="P407" s="52"/>
      <c r="Q407" s="52"/>
      <c r="R407" s="25"/>
      <c r="S407" s="53"/>
    </row>
    <row r="408" spans="2:19">
      <c r="B408" s="42">
        <v>405</v>
      </c>
      <c r="C408" s="45"/>
      <c r="D408" s="25"/>
      <c r="E408" s="25"/>
      <c r="F408" s="25"/>
      <c r="G408" s="25">
        <v>200</v>
      </c>
      <c r="H408" s="36">
        <v>1.25</v>
      </c>
      <c r="I408" s="131">
        <v>2</v>
      </c>
      <c r="J408" s="129">
        <f t="shared" si="41"/>
        <v>2</v>
      </c>
      <c r="K408" s="61">
        <f t="shared" si="40"/>
        <v>1</v>
      </c>
      <c r="L408" s="30"/>
      <c r="M408" s="7">
        <f t="shared" si="42"/>
        <v>-0.53</v>
      </c>
      <c r="N408" s="26">
        <f t="shared" si="44"/>
        <v>0</v>
      </c>
      <c r="O408" s="10">
        <f t="shared" si="43"/>
        <v>-0.26500000000000001</v>
      </c>
      <c r="P408" s="52"/>
      <c r="Q408" s="52"/>
      <c r="R408" s="25"/>
      <c r="S408" s="53"/>
    </row>
    <row r="409" spans="2:19">
      <c r="B409" s="42">
        <v>406</v>
      </c>
      <c r="C409" s="45"/>
      <c r="D409" s="25"/>
      <c r="E409" s="25"/>
      <c r="F409" s="25"/>
      <c r="G409" s="25">
        <v>200</v>
      </c>
      <c r="H409" s="36">
        <v>1.25</v>
      </c>
      <c r="I409" s="131">
        <v>2</v>
      </c>
      <c r="J409" s="129">
        <f t="shared" si="41"/>
        <v>2</v>
      </c>
      <c r="K409" s="61">
        <f t="shared" si="40"/>
        <v>1</v>
      </c>
      <c r="L409" s="30"/>
      <c r="M409" s="7">
        <f t="shared" si="42"/>
        <v>-0.53</v>
      </c>
      <c r="N409" s="26">
        <f t="shared" si="44"/>
        <v>0</v>
      </c>
      <c r="O409" s="10">
        <f t="shared" si="43"/>
        <v>-0.26500000000000001</v>
      </c>
      <c r="P409" s="52"/>
      <c r="Q409" s="52"/>
      <c r="R409" s="25"/>
      <c r="S409" s="53"/>
    </row>
    <row r="410" spans="2:19">
      <c r="B410" s="42">
        <v>407</v>
      </c>
      <c r="C410" s="45"/>
      <c r="D410" s="25"/>
      <c r="E410" s="25"/>
      <c r="F410" s="25"/>
      <c r="G410" s="25">
        <v>200</v>
      </c>
      <c r="H410" s="36">
        <v>1.25</v>
      </c>
      <c r="I410" s="131">
        <v>2</v>
      </c>
      <c r="J410" s="129">
        <f t="shared" si="41"/>
        <v>2</v>
      </c>
      <c r="K410" s="61">
        <f t="shared" si="40"/>
        <v>1</v>
      </c>
      <c r="L410" s="30"/>
      <c r="M410" s="7">
        <f t="shared" si="42"/>
        <v>-0.53</v>
      </c>
      <c r="N410" s="26">
        <f t="shared" si="44"/>
        <v>0</v>
      </c>
      <c r="O410" s="10">
        <f t="shared" si="43"/>
        <v>-0.26500000000000001</v>
      </c>
      <c r="P410" s="52"/>
      <c r="Q410" s="52"/>
      <c r="R410" s="25"/>
      <c r="S410" s="53"/>
    </row>
    <row r="411" spans="2:19">
      <c r="B411" s="42">
        <v>408</v>
      </c>
      <c r="C411" s="45"/>
      <c r="D411" s="25"/>
      <c r="E411" s="25"/>
      <c r="F411" s="25"/>
      <c r="G411" s="25">
        <v>200</v>
      </c>
      <c r="H411" s="36">
        <v>1.25</v>
      </c>
      <c r="I411" s="131">
        <v>2</v>
      </c>
      <c r="J411" s="129">
        <f t="shared" si="41"/>
        <v>2</v>
      </c>
      <c r="K411" s="61">
        <f t="shared" si="40"/>
        <v>1</v>
      </c>
      <c r="L411" s="30"/>
      <c r="M411" s="7">
        <f t="shared" si="42"/>
        <v>-0.53</v>
      </c>
      <c r="N411" s="26">
        <f t="shared" si="44"/>
        <v>0</v>
      </c>
      <c r="O411" s="10">
        <f t="shared" si="43"/>
        <v>-0.26500000000000001</v>
      </c>
      <c r="P411" s="52"/>
      <c r="Q411" s="52"/>
      <c r="R411" s="25"/>
      <c r="S411" s="53"/>
    </row>
    <row r="412" spans="2:19">
      <c r="B412" s="42">
        <v>409</v>
      </c>
      <c r="C412" s="45"/>
      <c r="D412" s="25"/>
      <c r="E412" s="25"/>
      <c r="F412" s="25"/>
      <c r="G412" s="25">
        <v>200</v>
      </c>
      <c r="H412" s="36">
        <v>1.25</v>
      </c>
      <c r="I412" s="131">
        <v>2</v>
      </c>
      <c r="J412" s="129">
        <f t="shared" si="41"/>
        <v>2</v>
      </c>
      <c r="K412" s="61">
        <f t="shared" si="40"/>
        <v>1</v>
      </c>
      <c r="L412" s="30"/>
      <c r="M412" s="7">
        <f t="shared" si="42"/>
        <v>-0.53</v>
      </c>
      <c r="N412" s="26">
        <f t="shared" si="44"/>
        <v>0</v>
      </c>
      <c r="O412" s="10">
        <f t="shared" si="43"/>
        <v>-0.26500000000000001</v>
      </c>
      <c r="P412" s="52"/>
      <c r="Q412" s="52"/>
      <c r="R412" s="25"/>
      <c r="S412" s="53"/>
    </row>
    <row r="413" spans="2:19">
      <c r="B413" s="42">
        <v>410</v>
      </c>
      <c r="C413" s="45"/>
      <c r="D413" s="25"/>
      <c r="E413" s="25"/>
      <c r="F413" s="25"/>
      <c r="G413" s="25">
        <v>200</v>
      </c>
      <c r="H413" s="36">
        <v>1.25</v>
      </c>
      <c r="I413" s="131">
        <v>2</v>
      </c>
      <c r="J413" s="129">
        <f t="shared" si="41"/>
        <v>2</v>
      </c>
      <c r="K413" s="61">
        <f t="shared" si="40"/>
        <v>1</v>
      </c>
      <c r="L413" s="30"/>
      <c r="M413" s="7">
        <f t="shared" si="42"/>
        <v>-0.53</v>
      </c>
      <c r="N413" s="26">
        <f t="shared" si="44"/>
        <v>0</v>
      </c>
      <c r="O413" s="10">
        <f t="shared" si="43"/>
        <v>-0.26500000000000001</v>
      </c>
      <c r="P413" s="52"/>
      <c r="Q413" s="52"/>
      <c r="R413" s="25"/>
      <c r="S413" s="53"/>
    </row>
    <row r="414" spans="2:19">
      <c r="B414" s="42">
        <v>411</v>
      </c>
      <c r="C414" s="45"/>
      <c r="D414" s="25"/>
      <c r="E414" s="25"/>
      <c r="F414" s="25"/>
      <c r="G414" s="25">
        <v>200</v>
      </c>
      <c r="H414" s="36">
        <v>1.25</v>
      </c>
      <c r="I414" s="131">
        <v>2</v>
      </c>
      <c r="J414" s="129">
        <f t="shared" si="41"/>
        <v>2</v>
      </c>
      <c r="K414" s="61">
        <f t="shared" si="40"/>
        <v>1</v>
      </c>
      <c r="L414" s="30"/>
      <c r="M414" s="7">
        <f t="shared" si="42"/>
        <v>-0.53</v>
      </c>
      <c r="N414" s="26">
        <f t="shared" si="44"/>
        <v>0</v>
      </c>
      <c r="O414" s="10">
        <f t="shared" si="43"/>
        <v>-0.26500000000000001</v>
      </c>
      <c r="P414" s="52"/>
      <c r="Q414" s="52"/>
      <c r="R414" s="25"/>
      <c r="S414" s="53"/>
    </row>
    <row r="415" spans="2:19">
      <c r="B415" s="42">
        <v>412</v>
      </c>
      <c r="C415" s="45"/>
      <c r="D415" s="25"/>
      <c r="E415" s="25"/>
      <c r="F415" s="25"/>
      <c r="G415" s="25">
        <v>200</v>
      </c>
      <c r="H415" s="36">
        <v>1.25</v>
      </c>
      <c r="I415" s="131">
        <v>2</v>
      </c>
      <c r="J415" s="129">
        <f t="shared" si="41"/>
        <v>2</v>
      </c>
      <c r="K415" s="61">
        <f t="shared" si="40"/>
        <v>1</v>
      </c>
      <c r="L415" s="30"/>
      <c r="M415" s="7">
        <f t="shared" si="42"/>
        <v>-0.53</v>
      </c>
      <c r="N415" s="26">
        <f t="shared" si="44"/>
        <v>0</v>
      </c>
      <c r="O415" s="10">
        <f t="shared" si="43"/>
        <v>-0.26500000000000001</v>
      </c>
      <c r="P415" s="52"/>
      <c r="Q415" s="52"/>
      <c r="R415" s="25"/>
      <c r="S415" s="53"/>
    </row>
    <row r="416" spans="2:19">
      <c r="B416" s="42">
        <v>413</v>
      </c>
      <c r="C416" s="45"/>
      <c r="D416" s="25"/>
      <c r="E416" s="25"/>
      <c r="F416" s="25"/>
      <c r="G416" s="25">
        <v>200</v>
      </c>
      <c r="H416" s="36">
        <v>1.25</v>
      </c>
      <c r="I416" s="131">
        <v>2</v>
      </c>
      <c r="J416" s="129">
        <f t="shared" si="41"/>
        <v>2</v>
      </c>
      <c r="K416" s="61">
        <f t="shared" si="40"/>
        <v>1</v>
      </c>
      <c r="L416" s="30"/>
      <c r="M416" s="7">
        <f t="shared" si="42"/>
        <v>-0.53</v>
      </c>
      <c r="N416" s="26">
        <f t="shared" si="44"/>
        <v>0</v>
      </c>
      <c r="O416" s="10">
        <f t="shared" si="43"/>
        <v>-0.26500000000000001</v>
      </c>
      <c r="P416" s="52"/>
      <c r="Q416" s="52"/>
      <c r="R416" s="25"/>
      <c r="S416" s="53"/>
    </row>
    <row r="417" spans="2:19">
      <c r="B417" s="42">
        <v>414</v>
      </c>
      <c r="C417" s="45"/>
      <c r="D417" s="25"/>
      <c r="E417" s="25"/>
      <c r="F417" s="25"/>
      <c r="G417" s="25">
        <v>200</v>
      </c>
      <c r="H417" s="36">
        <v>1.25</v>
      </c>
      <c r="I417" s="131">
        <v>2</v>
      </c>
      <c r="J417" s="129">
        <f t="shared" si="41"/>
        <v>2</v>
      </c>
      <c r="K417" s="61">
        <f t="shared" si="40"/>
        <v>1</v>
      </c>
      <c r="L417" s="30"/>
      <c r="M417" s="7">
        <f t="shared" si="42"/>
        <v>-0.53</v>
      </c>
      <c r="N417" s="26">
        <f t="shared" si="44"/>
        <v>0</v>
      </c>
      <c r="O417" s="10">
        <f t="shared" si="43"/>
        <v>-0.26500000000000001</v>
      </c>
      <c r="P417" s="52"/>
      <c r="Q417" s="52"/>
      <c r="R417" s="25"/>
      <c r="S417" s="53"/>
    </row>
    <row r="418" spans="2:19">
      <c r="B418" s="42">
        <v>415</v>
      </c>
      <c r="C418" s="45"/>
      <c r="D418" s="25"/>
      <c r="E418" s="25"/>
      <c r="F418" s="25"/>
      <c r="G418" s="25">
        <v>200</v>
      </c>
      <c r="H418" s="36">
        <v>1.25</v>
      </c>
      <c r="I418" s="131">
        <v>2</v>
      </c>
      <c r="J418" s="129">
        <f t="shared" si="41"/>
        <v>2</v>
      </c>
      <c r="K418" s="61">
        <f t="shared" si="40"/>
        <v>1</v>
      </c>
      <c r="L418" s="30"/>
      <c r="M418" s="7">
        <f t="shared" si="42"/>
        <v>-0.53</v>
      </c>
      <c r="N418" s="26">
        <f t="shared" si="44"/>
        <v>0</v>
      </c>
      <c r="O418" s="10">
        <f t="shared" si="43"/>
        <v>-0.26500000000000001</v>
      </c>
      <c r="P418" s="52"/>
      <c r="Q418" s="52"/>
      <c r="R418" s="25"/>
      <c r="S418" s="53"/>
    </row>
    <row r="419" spans="2:19">
      <c r="B419" s="42">
        <v>416</v>
      </c>
      <c r="C419" s="45"/>
      <c r="D419" s="25"/>
      <c r="E419" s="25"/>
      <c r="F419" s="25"/>
      <c r="G419" s="25">
        <v>200</v>
      </c>
      <c r="H419" s="36">
        <v>1.25</v>
      </c>
      <c r="I419" s="131">
        <v>2</v>
      </c>
      <c r="J419" s="129">
        <f t="shared" si="41"/>
        <v>2</v>
      </c>
      <c r="K419" s="61">
        <f t="shared" ref="K419:K482" si="45">IFERROR(((J419/G419)*100),"-")</f>
        <v>1</v>
      </c>
      <c r="L419" s="30"/>
      <c r="M419" s="7">
        <f t="shared" si="42"/>
        <v>-0.53</v>
      </c>
      <c r="N419" s="26">
        <f t="shared" si="44"/>
        <v>0</v>
      </c>
      <c r="O419" s="10">
        <f t="shared" si="43"/>
        <v>-0.26500000000000001</v>
      </c>
      <c r="P419" s="52"/>
      <c r="Q419" s="52"/>
      <c r="R419" s="25"/>
      <c r="S419" s="53"/>
    </row>
    <row r="420" spans="2:19">
      <c r="B420" s="42">
        <v>417</v>
      </c>
      <c r="C420" s="45"/>
      <c r="D420" s="25"/>
      <c r="E420" s="25"/>
      <c r="F420" s="25"/>
      <c r="G420" s="25">
        <v>200</v>
      </c>
      <c r="H420" s="36">
        <v>1.25</v>
      </c>
      <c r="I420" s="131">
        <v>2</v>
      </c>
      <c r="J420" s="129">
        <f t="shared" si="41"/>
        <v>2</v>
      </c>
      <c r="K420" s="61">
        <f t="shared" si="45"/>
        <v>1</v>
      </c>
      <c r="L420" s="30"/>
      <c r="M420" s="7">
        <f t="shared" si="42"/>
        <v>-0.53</v>
      </c>
      <c r="N420" s="26">
        <f t="shared" si="44"/>
        <v>0</v>
      </c>
      <c r="O420" s="10">
        <f t="shared" si="43"/>
        <v>-0.26500000000000001</v>
      </c>
      <c r="P420" s="52"/>
      <c r="Q420" s="52"/>
      <c r="R420" s="25"/>
      <c r="S420" s="53"/>
    </row>
    <row r="421" spans="2:19">
      <c r="B421" s="42">
        <v>418</v>
      </c>
      <c r="C421" s="45"/>
      <c r="D421" s="25"/>
      <c r="E421" s="25"/>
      <c r="F421" s="25"/>
      <c r="G421" s="25">
        <v>200</v>
      </c>
      <c r="H421" s="36">
        <v>1.25</v>
      </c>
      <c r="I421" s="131">
        <v>2</v>
      </c>
      <c r="J421" s="129">
        <f t="shared" si="41"/>
        <v>2</v>
      </c>
      <c r="K421" s="61">
        <f t="shared" si="45"/>
        <v>1</v>
      </c>
      <c r="L421" s="30"/>
      <c r="M421" s="7">
        <f t="shared" si="42"/>
        <v>-0.53</v>
      </c>
      <c r="N421" s="26">
        <f t="shared" si="44"/>
        <v>0</v>
      </c>
      <c r="O421" s="10">
        <f t="shared" si="43"/>
        <v>-0.26500000000000001</v>
      </c>
      <c r="P421" s="52"/>
      <c r="Q421" s="52"/>
      <c r="R421" s="25"/>
      <c r="S421" s="53"/>
    </row>
    <row r="422" spans="2:19">
      <c r="B422" s="42">
        <v>419</v>
      </c>
      <c r="C422" s="45"/>
      <c r="D422" s="25"/>
      <c r="E422" s="25"/>
      <c r="F422" s="25"/>
      <c r="G422" s="25">
        <v>200</v>
      </c>
      <c r="H422" s="36">
        <v>1.25</v>
      </c>
      <c r="I422" s="131">
        <v>2</v>
      </c>
      <c r="J422" s="129">
        <f t="shared" si="41"/>
        <v>2</v>
      </c>
      <c r="K422" s="61">
        <f t="shared" si="45"/>
        <v>1</v>
      </c>
      <c r="L422" s="30"/>
      <c r="M422" s="7">
        <f t="shared" si="42"/>
        <v>-0.53</v>
      </c>
      <c r="N422" s="26">
        <f t="shared" si="44"/>
        <v>0</v>
      </c>
      <c r="O422" s="10">
        <f t="shared" si="43"/>
        <v>-0.26500000000000001</v>
      </c>
      <c r="P422" s="52"/>
      <c r="Q422" s="52"/>
      <c r="R422" s="25"/>
      <c r="S422" s="53"/>
    </row>
    <row r="423" spans="2:19">
      <c r="B423" s="42">
        <v>420</v>
      </c>
      <c r="C423" s="45"/>
      <c r="D423" s="25"/>
      <c r="E423" s="25"/>
      <c r="F423" s="25"/>
      <c r="G423" s="25">
        <v>200</v>
      </c>
      <c r="H423" s="36">
        <v>1.25</v>
      </c>
      <c r="I423" s="131">
        <v>2</v>
      </c>
      <c r="J423" s="129">
        <f t="shared" si="41"/>
        <v>2</v>
      </c>
      <c r="K423" s="61">
        <f t="shared" si="45"/>
        <v>1</v>
      </c>
      <c r="L423" s="30"/>
      <c r="M423" s="7">
        <f t="shared" si="42"/>
        <v>-0.53</v>
      </c>
      <c r="N423" s="26">
        <f t="shared" si="44"/>
        <v>0</v>
      </c>
      <c r="O423" s="10">
        <f t="shared" si="43"/>
        <v>-0.26500000000000001</v>
      </c>
      <c r="P423" s="52"/>
      <c r="Q423" s="52"/>
      <c r="R423" s="25"/>
      <c r="S423" s="53"/>
    </row>
    <row r="424" spans="2:19">
      <c r="B424" s="42">
        <v>421</v>
      </c>
      <c r="C424" s="45"/>
      <c r="D424" s="25"/>
      <c r="E424" s="25"/>
      <c r="F424" s="25"/>
      <c r="G424" s="25">
        <v>200</v>
      </c>
      <c r="H424" s="36">
        <v>1.25</v>
      </c>
      <c r="I424" s="131">
        <v>2</v>
      </c>
      <c r="J424" s="129">
        <f t="shared" si="41"/>
        <v>2</v>
      </c>
      <c r="K424" s="61">
        <f t="shared" si="45"/>
        <v>1</v>
      </c>
      <c r="L424" s="30"/>
      <c r="M424" s="7">
        <f t="shared" si="42"/>
        <v>-0.53</v>
      </c>
      <c r="N424" s="26">
        <f t="shared" si="44"/>
        <v>0</v>
      </c>
      <c r="O424" s="10">
        <f t="shared" si="43"/>
        <v>-0.26500000000000001</v>
      </c>
      <c r="P424" s="52"/>
      <c r="Q424" s="52"/>
      <c r="R424" s="25"/>
      <c r="S424" s="53"/>
    </row>
    <row r="425" spans="2:19">
      <c r="B425" s="42">
        <v>422</v>
      </c>
      <c r="C425" s="45"/>
      <c r="D425" s="25"/>
      <c r="E425" s="25"/>
      <c r="F425" s="25"/>
      <c r="G425" s="25">
        <v>200</v>
      </c>
      <c r="H425" s="36">
        <v>1.25</v>
      </c>
      <c r="I425" s="131">
        <v>2</v>
      </c>
      <c r="J425" s="129">
        <f t="shared" si="41"/>
        <v>2</v>
      </c>
      <c r="K425" s="61">
        <f t="shared" si="45"/>
        <v>1</v>
      </c>
      <c r="L425" s="30"/>
      <c r="M425" s="7">
        <f t="shared" si="42"/>
        <v>-0.53</v>
      </c>
      <c r="N425" s="26">
        <f t="shared" si="44"/>
        <v>0</v>
      </c>
      <c r="O425" s="10">
        <f t="shared" si="43"/>
        <v>-0.26500000000000001</v>
      </c>
      <c r="P425" s="52"/>
      <c r="Q425" s="52"/>
      <c r="R425" s="25"/>
      <c r="S425" s="53"/>
    </row>
    <row r="426" spans="2:19">
      <c r="B426" s="42">
        <v>423</v>
      </c>
      <c r="C426" s="45"/>
      <c r="D426" s="25"/>
      <c r="E426" s="25"/>
      <c r="F426" s="25"/>
      <c r="G426" s="25">
        <v>200</v>
      </c>
      <c r="H426" s="36">
        <v>1.25</v>
      </c>
      <c r="I426" s="131">
        <v>2</v>
      </c>
      <c r="J426" s="129">
        <f t="shared" si="41"/>
        <v>2</v>
      </c>
      <c r="K426" s="61">
        <f t="shared" si="45"/>
        <v>1</v>
      </c>
      <c r="L426" s="30"/>
      <c r="M426" s="7">
        <f t="shared" si="42"/>
        <v>-0.53</v>
      </c>
      <c r="N426" s="26">
        <f t="shared" si="44"/>
        <v>0</v>
      </c>
      <c r="O426" s="10">
        <f t="shared" si="43"/>
        <v>-0.26500000000000001</v>
      </c>
      <c r="P426" s="52"/>
      <c r="Q426" s="52"/>
      <c r="R426" s="25"/>
      <c r="S426" s="53"/>
    </row>
    <row r="427" spans="2:19">
      <c r="B427" s="42">
        <v>424</v>
      </c>
      <c r="C427" s="45"/>
      <c r="D427" s="25"/>
      <c r="E427" s="25"/>
      <c r="F427" s="25"/>
      <c r="G427" s="25">
        <v>200</v>
      </c>
      <c r="H427" s="36">
        <v>1.25</v>
      </c>
      <c r="I427" s="131">
        <v>2</v>
      </c>
      <c r="J427" s="129">
        <f t="shared" si="41"/>
        <v>2</v>
      </c>
      <c r="K427" s="61">
        <f t="shared" si="45"/>
        <v>1</v>
      </c>
      <c r="L427" s="30"/>
      <c r="M427" s="7">
        <f t="shared" si="42"/>
        <v>-0.53</v>
      </c>
      <c r="N427" s="26">
        <f t="shared" si="44"/>
        <v>0</v>
      </c>
      <c r="O427" s="10">
        <f t="shared" si="43"/>
        <v>-0.26500000000000001</v>
      </c>
      <c r="P427" s="52"/>
      <c r="Q427" s="52"/>
      <c r="R427" s="25"/>
      <c r="S427" s="53"/>
    </row>
    <row r="428" spans="2:19">
      <c r="B428" s="42">
        <v>425</v>
      </c>
      <c r="C428" s="45"/>
      <c r="D428" s="25"/>
      <c r="E428" s="25"/>
      <c r="F428" s="25"/>
      <c r="G428" s="25">
        <v>200</v>
      </c>
      <c r="H428" s="36">
        <v>1.25</v>
      </c>
      <c r="I428" s="131">
        <v>2</v>
      </c>
      <c r="J428" s="129">
        <f t="shared" si="41"/>
        <v>2</v>
      </c>
      <c r="K428" s="61">
        <f t="shared" si="45"/>
        <v>1</v>
      </c>
      <c r="L428" s="30"/>
      <c r="M428" s="7">
        <f t="shared" si="42"/>
        <v>-0.53</v>
      </c>
      <c r="N428" s="26">
        <f t="shared" si="44"/>
        <v>0</v>
      </c>
      <c r="O428" s="10">
        <f t="shared" si="43"/>
        <v>-0.26500000000000001</v>
      </c>
      <c r="P428" s="52"/>
      <c r="Q428" s="52"/>
      <c r="R428" s="25"/>
      <c r="S428" s="53"/>
    </row>
    <row r="429" spans="2:19">
      <c r="B429" s="42">
        <v>426</v>
      </c>
      <c r="C429" s="45"/>
      <c r="D429" s="25"/>
      <c r="E429" s="25"/>
      <c r="F429" s="25"/>
      <c r="G429" s="25">
        <v>200</v>
      </c>
      <c r="H429" s="36">
        <v>1.25</v>
      </c>
      <c r="I429" s="131">
        <v>2</v>
      </c>
      <c r="J429" s="129">
        <f t="shared" si="41"/>
        <v>2</v>
      </c>
      <c r="K429" s="61">
        <f t="shared" si="45"/>
        <v>1</v>
      </c>
      <c r="L429" s="30"/>
      <c r="M429" s="7">
        <f t="shared" si="42"/>
        <v>-0.53</v>
      </c>
      <c r="N429" s="26">
        <f t="shared" si="44"/>
        <v>0</v>
      </c>
      <c r="O429" s="10">
        <f t="shared" si="43"/>
        <v>-0.26500000000000001</v>
      </c>
      <c r="P429" s="52"/>
      <c r="Q429" s="52"/>
      <c r="R429" s="25"/>
      <c r="S429" s="53"/>
    </row>
    <row r="430" spans="2:19">
      <c r="B430" s="42">
        <v>427</v>
      </c>
      <c r="C430" s="45"/>
      <c r="D430" s="25"/>
      <c r="E430" s="25"/>
      <c r="F430" s="25"/>
      <c r="G430" s="25"/>
      <c r="H430" s="37"/>
      <c r="I430" s="131"/>
      <c r="J430" s="129">
        <f t="shared" si="41"/>
        <v>0</v>
      </c>
      <c r="K430" s="61" t="str">
        <f t="shared" si="45"/>
        <v>-</v>
      </c>
      <c r="L430" s="30"/>
      <c r="M430" s="7">
        <f t="shared" si="42"/>
        <v>-0.53</v>
      </c>
      <c r="N430" s="26" t="str">
        <f t="shared" si="44"/>
        <v>0</v>
      </c>
      <c r="O430" s="10">
        <f t="shared" si="43"/>
        <v>-0.26500000000000001</v>
      </c>
      <c r="P430" s="52"/>
      <c r="Q430" s="52"/>
      <c r="R430" s="25"/>
      <c r="S430" s="53"/>
    </row>
    <row r="431" spans="2:19">
      <c r="B431" s="42">
        <v>428</v>
      </c>
      <c r="C431" s="45"/>
      <c r="D431" s="25"/>
      <c r="E431" s="25"/>
      <c r="F431" s="25"/>
      <c r="G431" s="25"/>
      <c r="H431" s="37"/>
      <c r="I431" s="131"/>
      <c r="J431" s="129">
        <f t="shared" si="41"/>
        <v>0</v>
      </c>
      <c r="K431" s="61" t="str">
        <f t="shared" si="45"/>
        <v>-</v>
      </c>
      <c r="L431" s="30"/>
      <c r="M431" s="7">
        <f t="shared" si="42"/>
        <v>-0.53</v>
      </c>
      <c r="N431" s="26" t="str">
        <f t="shared" si="44"/>
        <v>0</v>
      </c>
      <c r="O431" s="10">
        <f t="shared" si="43"/>
        <v>-0.26500000000000001</v>
      </c>
      <c r="P431" s="52"/>
      <c r="Q431" s="52"/>
      <c r="R431" s="25"/>
      <c r="S431" s="53"/>
    </row>
    <row r="432" spans="2:19">
      <c r="B432" s="42">
        <v>429</v>
      </c>
      <c r="C432" s="45"/>
      <c r="D432" s="25"/>
      <c r="E432" s="25"/>
      <c r="F432" s="25"/>
      <c r="G432" s="25"/>
      <c r="H432" s="37"/>
      <c r="I432" s="131"/>
      <c r="J432" s="129">
        <f t="shared" si="41"/>
        <v>0</v>
      </c>
      <c r="K432" s="61" t="str">
        <f t="shared" si="45"/>
        <v>-</v>
      </c>
      <c r="L432" s="30"/>
      <c r="M432" s="7">
        <f t="shared" si="42"/>
        <v>-0.53</v>
      </c>
      <c r="N432" s="26" t="str">
        <f t="shared" si="44"/>
        <v>0</v>
      </c>
      <c r="O432" s="10">
        <f t="shared" si="43"/>
        <v>-0.26500000000000001</v>
      </c>
      <c r="P432" s="52"/>
      <c r="Q432" s="52"/>
      <c r="R432" s="25"/>
      <c r="S432" s="53"/>
    </row>
    <row r="433" spans="2:19">
      <c r="B433" s="42">
        <v>430</v>
      </c>
      <c r="C433" s="45"/>
      <c r="D433" s="25"/>
      <c r="E433" s="25"/>
      <c r="F433" s="25"/>
      <c r="G433" s="25"/>
      <c r="H433" s="37"/>
      <c r="I433" s="131"/>
      <c r="J433" s="129">
        <f t="shared" si="41"/>
        <v>0</v>
      </c>
      <c r="K433" s="61" t="str">
        <f t="shared" si="45"/>
        <v>-</v>
      </c>
      <c r="L433" s="30"/>
      <c r="M433" s="7">
        <f t="shared" si="42"/>
        <v>-0.53</v>
      </c>
      <c r="N433" s="26" t="str">
        <f t="shared" si="44"/>
        <v>0</v>
      </c>
      <c r="O433" s="10">
        <f t="shared" si="43"/>
        <v>-0.26500000000000001</v>
      </c>
      <c r="P433" s="52"/>
      <c r="Q433" s="52"/>
      <c r="R433" s="25"/>
      <c r="S433" s="53"/>
    </row>
    <row r="434" spans="2:19">
      <c r="B434" s="42">
        <v>431</v>
      </c>
      <c r="C434" s="45"/>
      <c r="D434" s="25"/>
      <c r="E434" s="25"/>
      <c r="F434" s="25"/>
      <c r="G434" s="25"/>
      <c r="H434" s="37"/>
      <c r="I434" s="131"/>
      <c r="J434" s="129">
        <f t="shared" si="41"/>
        <v>0</v>
      </c>
      <c r="K434" s="61" t="str">
        <f t="shared" si="45"/>
        <v>-</v>
      </c>
      <c r="L434" s="30"/>
      <c r="M434" s="7">
        <f t="shared" si="42"/>
        <v>-0.53</v>
      </c>
      <c r="N434" s="26" t="str">
        <f t="shared" si="44"/>
        <v>0</v>
      </c>
      <c r="O434" s="10">
        <f t="shared" si="43"/>
        <v>-0.26500000000000001</v>
      </c>
      <c r="P434" s="52"/>
      <c r="Q434" s="52"/>
      <c r="R434" s="25"/>
      <c r="S434" s="53"/>
    </row>
    <row r="435" spans="2:19">
      <c r="B435" s="42">
        <v>432</v>
      </c>
      <c r="C435" s="45"/>
      <c r="D435" s="25"/>
      <c r="E435" s="25"/>
      <c r="F435" s="25"/>
      <c r="G435" s="25"/>
      <c r="H435" s="37"/>
      <c r="I435" s="131"/>
      <c r="J435" s="129">
        <f t="shared" si="41"/>
        <v>0</v>
      </c>
      <c r="K435" s="61" t="str">
        <f t="shared" si="45"/>
        <v>-</v>
      </c>
      <c r="L435" s="30"/>
      <c r="M435" s="7">
        <f t="shared" si="42"/>
        <v>-0.53</v>
      </c>
      <c r="N435" s="26" t="str">
        <f t="shared" si="44"/>
        <v>0</v>
      </c>
      <c r="O435" s="10">
        <f t="shared" si="43"/>
        <v>-0.26500000000000001</v>
      </c>
      <c r="P435" s="52"/>
      <c r="Q435" s="52"/>
      <c r="R435" s="25"/>
      <c r="S435" s="53"/>
    </row>
    <row r="436" spans="2:19">
      <c r="B436" s="42">
        <v>433</v>
      </c>
      <c r="C436" s="45"/>
      <c r="D436" s="25"/>
      <c r="E436" s="25"/>
      <c r="F436" s="25"/>
      <c r="G436" s="25"/>
      <c r="H436" s="37"/>
      <c r="I436" s="131"/>
      <c r="J436" s="129">
        <f t="shared" si="41"/>
        <v>0</v>
      </c>
      <c r="K436" s="61" t="str">
        <f t="shared" si="45"/>
        <v>-</v>
      </c>
      <c r="L436" s="30"/>
      <c r="M436" s="7">
        <f t="shared" si="42"/>
        <v>-0.53</v>
      </c>
      <c r="N436" s="26" t="str">
        <f t="shared" si="44"/>
        <v>0</v>
      </c>
      <c r="O436" s="10">
        <f t="shared" si="43"/>
        <v>-0.26500000000000001</v>
      </c>
      <c r="P436" s="52"/>
      <c r="Q436" s="52"/>
      <c r="R436" s="25"/>
      <c r="S436" s="53"/>
    </row>
    <row r="437" spans="2:19">
      <c r="B437" s="42">
        <v>434</v>
      </c>
      <c r="C437" s="45"/>
      <c r="D437" s="25"/>
      <c r="E437" s="25"/>
      <c r="F437" s="25"/>
      <c r="G437" s="25"/>
      <c r="H437" s="37"/>
      <c r="I437" s="131"/>
      <c r="J437" s="129">
        <f t="shared" si="41"/>
        <v>0</v>
      </c>
      <c r="K437" s="61" t="str">
        <f t="shared" si="45"/>
        <v>-</v>
      </c>
      <c r="L437" s="30"/>
      <c r="M437" s="7">
        <f t="shared" si="42"/>
        <v>-0.53</v>
      </c>
      <c r="N437" s="26" t="str">
        <f t="shared" si="44"/>
        <v>0</v>
      </c>
      <c r="O437" s="10">
        <f t="shared" si="43"/>
        <v>-0.26500000000000001</v>
      </c>
      <c r="P437" s="52"/>
      <c r="Q437" s="52"/>
      <c r="R437" s="25"/>
      <c r="S437" s="53"/>
    </row>
    <row r="438" spans="2:19">
      <c r="B438" s="42">
        <v>435</v>
      </c>
      <c r="C438" s="45"/>
      <c r="D438" s="25"/>
      <c r="E438" s="25"/>
      <c r="F438" s="25"/>
      <c r="G438" s="25"/>
      <c r="H438" s="37"/>
      <c r="I438" s="131"/>
      <c r="J438" s="129">
        <f t="shared" si="41"/>
        <v>0</v>
      </c>
      <c r="K438" s="61" t="str">
        <f t="shared" si="45"/>
        <v>-</v>
      </c>
      <c r="L438" s="30"/>
      <c r="M438" s="7">
        <f t="shared" si="42"/>
        <v>-0.53</v>
      </c>
      <c r="N438" s="26" t="str">
        <f t="shared" si="44"/>
        <v>0</v>
      </c>
      <c r="O438" s="10">
        <f t="shared" si="43"/>
        <v>-0.26500000000000001</v>
      </c>
      <c r="P438" s="52"/>
      <c r="Q438" s="52"/>
      <c r="R438" s="25"/>
      <c r="S438" s="53"/>
    </row>
    <row r="439" spans="2:19">
      <c r="B439" s="42">
        <v>436</v>
      </c>
      <c r="C439" s="45"/>
      <c r="D439" s="25"/>
      <c r="E439" s="25"/>
      <c r="F439" s="25"/>
      <c r="G439" s="25"/>
      <c r="H439" s="37"/>
      <c r="I439" s="131"/>
      <c r="J439" s="129">
        <f t="shared" si="41"/>
        <v>0</v>
      </c>
      <c r="K439" s="61" t="str">
        <f t="shared" si="45"/>
        <v>-</v>
      </c>
      <c r="L439" s="30"/>
      <c r="M439" s="7">
        <f t="shared" si="42"/>
        <v>-0.53</v>
      </c>
      <c r="N439" s="26" t="str">
        <f t="shared" si="44"/>
        <v>0</v>
      </c>
      <c r="O439" s="10">
        <f t="shared" si="43"/>
        <v>-0.26500000000000001</v>
      </c>
      <c r="P439" s="52"/>
      <c r="Q439" s="52"/>
      <c r="R439" s="25"/>
      <c r="S439" s="53"/>
    </row>
    <row r="440" spans="2:19">
      <c r="B440" s="42">
        <v>437</v>
      </c>
      <c r="C440" s="45"/>
      <c r="D440" s="25"/>
      <c r="E440" s="25"/>
      <c r="F440" s="25"/>
      <c r="G440" s="25"/>
      <c r="H440" s="37"/>
      <c r="I440" s="131"/>
      <c r="J440" s="129">
        <f t="shared" si="41"/>
        <v>0</v>
      </c>
      <c r="K440" s="61" t="str">
        <f t="shared" si="45"/>
        <v>-</v>
      </c>
      <c r="L440" s="30"/>
      <c r="M440" s="7">
        <f t="shared" si="42"/>
        <v>-0.53</v>
      </c>
      <c r="N440" s="26" t="str">
        <f t="shared" si="44"/>
        <v>0</v>
      </c>
      <c r="O440" s="10">
        <f t="shared" si="43"/>
        <v>-0.26500000000000001</v>
      </c>
      <c r="P440" s="52"/>
      <c r="Q440" s="52"/>
      <c r="R440" s="25"/>
      <c r="S440" s="53"/>
    </row>
    <row r="441" spans="2:19">
      <c r="B441" s="42">
        <v>438</v>
      </c>
      <c r="C441" s="45"/>
      <c r="D441" s="25"/>
      <c r="E441" s="25"/>
      <c r="F441" s="25"/>
      <c r="G441" s="25"/>
      <c r="H441" s="37"/>
      <c r="I441" s="131"/>
      <c r="J441" s="129">
        <f t="shared" si="41"/>
        <v>0</v>
      </c>
      <c r="K441" s="61" t="str">
        <f t="shared" si="45"/>
        <v>-</v>
      </c>
      <c r="L441" s="30"/>
      <c r="M441" s="7">
        <f t="shared" si="42"/>
        <v>-0.53</v>
      </c>
      <c r="N441" s="26" t="str">
        <f t="shared" si="44"/>
        <v>0</v>
      </c>
      <c r="O441" s="10">
        <f t="shared" si="43"/>
        <v>-0.26500000000000001</v>
      </c>
      <c r="P441" s="52"/>
      <c r="Q441" s="52"/>
      <c r="R441" s="25"/>
      <c r="S441" s="53"/>
    </row>
    <row r="442" spans="2:19">
      <c r="B442" s="42">
        <v>439</v>
      </c>
      <c r="C442" s="45"/>
      <c r="D442" s="25"/>
      <c r="E442" s="25"/>
      <c r="F442" s="25"/>
      <c r="G442" s="25" t="s">
        <v>1323</v>
      </c>
      <c r="H442" s="37"/>
      <c r="I442" s="131"/>
      <c r="J442" s="129">
        <f t="shared" si="41"/>
        <v>0</v>
      </c>
      <c r="K442" s="61" t="str">
        <f t="shared" si="45"/>
        <v>-</v>
      </c>
      <c r="L442" s="30"/>
      <c r="M442" s="7">
        <f t="shared" si="42"/>
        <v>-0.53</v>
      </c>
      <c r="N442" s="26" t="str">
        <f t="shared" si="44"/>
        <v>0</v>
      </c>
      <c r="O442" s="10">
        <f t="shared" si="43"/>
        <v>-0.26500000000000001</v>
      </c>
      <c r="P442" s="52"/>
      <c r="Q442" s="52"/>
      <c r="R442" s="25"/>
      <c r="S442" s="53"/>
    </row>
    <row r="443" spans="2:19">
      <c r="B443" s="42">
        <v>440</v>
      </c>
      <c r="C443" s="45"/>
      <c r="D443" s="25"/>
      <c r="E443" s="25"/>
      <c r="F443" s="25"/>
      <c r="G443" s="25"/>
      <c r="H443" s="37"/>
      <c r="I443" s="131"/>
      <c r="J443" s="129">
        <f t="shared" si="41"/>
        <v>0</v>
      </c>
      <c r="K443" s="61" t="str">
        <f t="shared" si="45"/>
        <v>-</v>
      </c>
      <c r="L443" s="30"/>
      <c r="M443" s="7">
        <f t="shared" si="42"/>
        <v>-0.53</v>
      </c>
      <c r="N443" s="26" t="str">
        <f t="shared" si="44"/>
        <v>0</v>
      </c>
      <c r="O443" s="10">
        <f t="shared" si="43"/>
        <v>-0.26500000000000001</v>
      </c>
      <c r="P443" s="52"/>
      <c r="Q443" s="52"/>
      <c r="R443" s="25"/>
      <c r="S443" s="53"/>
    </row>
    <row r="444" spans="2:19">
      <c r="B444" s="42">
        <v>441</v>
      </c>
      <c r="C444" s="45"/>
      <c r="D444" s="25"/>
      <c r="E444" s="25"/>
      <c r="F444" s="25"/>
      <c r="G444" s="25"/>
      <c r="H444" s="37"/>
      <c r="I444" s="131"/>
      <c r="J444" s="129">
        <f t="shared" si="41"/>
        <v>0</v>
      </c>
      <c r="K444" s="61" t="str">
        <f t="shared" si="45"/>
        <v>-</v>
      </c>
      <c r="L444" s="30"/>
      <c r="M444" s="7">
        <f t="shared" si="42"/>
        <v>-0.53</v>
      </c>
      <c r="N444" s="26" t="str">
        <f t="shared" si="44"/>
        <v>0</v>
      </c>
      <c r="O444" s="10">
        <f t="shared" si="43"/>
        <v>-0.26500000000000001</v>
      </c>
      <c r="P444" s="52"/>
      <c r="Q444" s="52"/>
      <c r="R444" s="25"/>
      <c r="S444" s="53"/>
    </row>
    <row r="445" spans="2:19">
      <c r="B445" s="42">
        <v>442</v>
      </c>
      <c r="C445" s="45"/>
      <c r="D445" s="25"/>
      <c r="E445" s="25"/>
      <c r="F445" s="25"/>
      <c r="G445" s="25"/>
      <c r="H445" s="37"/>
      <c r="I445" s="131"/>
      <c r="J445" s="129">
        <f t="shared" si="41"/>
        <v>0</v>
      </c>
      <c r="K445" s="61" t="str">
        <f t="shared" si="45"/>
        <v>-</v>
      </c>
      <c r="L445" s="30"/>
      <c r="M445" s="7">
        <f t="shared" si="42"/>
        <v>-0.53</v>
      </c>
      <c r="N445" s="26" t="str">
        <f t="shared" si="44"/>
        <v>0</v>
      </c>
      <c r="O445" s="10">
        <f t="shared" si="43"/>
        <v>-0.26500000000000001</v>
      </c>
      <c r="P445" s="52"/>
      <c r="Q445" s="52"/>
      <c r="R445" s="25"/>
      <c r="S445" s="53"/>
    </row>
    <row r="446" spans="2:19">
      <c r="B446" s="42">
        <v>443</v>
      </c>
      <c r="C446" s="45"/>
      <c r="D446" s="25"/>
      <c r="E446" s="25"/>
      <c r="F446" s="25"/>
      <c r="G446" s="25"/>
      <c r="H446" s="37"/>
      <c r="I446" s="131"/>
      <c r="J446" s="129">
        <f t="shared" si="41"/>
        <v>0</v>
      </c>
      <c r="K446" s="61" t="str">
        <f t="shared" si="45"/>
        <v>-</v>
      </c>
      <c r="L446" s="30"/>
      <c r="M446" s="7">
        <f t="shared" si="42"/>
        <v>-0.53</v>
      </c>
      <c r="N446" s="26" t="str">
        <f t="shared" si="44"/>
        <v>0</v>
      </c>
      <c r="O446" s="10">
        <f t="shared" si="43"/>
        <v>-0.26500000000000001</v>
      </c>
      <c r="P446" s="52"/>
      <c r="Q446" s="52"/>
      <c r="R446" s="25"/>
      <c r="S446" s="53"/>
    </row>
    <row r="447" spans="2:19">
      <c r="B447" s="42">
        <v>444</v>
      </c>
      <c r="C447" s="45"/>
      <c r="D447" s="25"/>
      <c r="E447" s="25"/>
      <c r="F447" s="25"/>
      <c r="G447" s="25"/>
      <c r="H447" s="37"/>
      <c r="I447" s="131"/>
      <c r="J447" s="129">
        <f t="shared" si="41"/>
        <v>0</v>
      </c>
      <c r="K447" s="61" t="str">
        <f t="shared" si="45"/>
        <v>-</v>
      </c>
      <c r="L447" s="30"/>
      <c r="M447" s="7">
        <f t="shared" si="42"/>
        <v>-0.53</v>
      </c>
      <c r="N447" s="26" t="str">
        <f t="shared" si="44"/>
        <v>0</v>
      </c>
      <c r="O447" s="10">
        <f t="shared" si="43"/>
        <v>-0.26500000000000001</v>
      </c>
      <c r="P447" s="52"/>
      <c r="Q447" s="52"/>
      <c r="R447" s="25"/>
      <c r="S447" s="53"/>
    </row>
    <row r="448" spans="2:19">
      <c r="B448" s="42">
        <v>445</v>
      </c>
      <c r="C448" s="45"/>
      <c r="D448" s="25"/>
      <c r="E448" s="25"/>
      <c r="F448" s="25"/>
      <c r="G448" s="25"/>
      <c r="H448" s="37"/>
      <c r="I448" s="131"/>
      <c r="J448" s="129">
        <f t="shared" si="41"/>
        <v>0</v>
      </c>
      <c r="K448" s="61" t="str">
        <f t="shared" si="45"/>
        <v>-</v>
      </c>
      <c r="L448" s="30"/>
      <c r="M448" s="7">
        <f t="shared" si="42"/>
        <v>-0.53</v>
      </c>
      <c r="N448" s="26" t="str">
        <f t="shared" si="44"/>
        <v>0</v>
      </c>
      <c r="O448" s="10">
        <f t="shared" si="43"/>
        <v>-0.26500000000000001</v>
      </c>
      <c r="P448" s="52"/>
      <c r="Q448" s="52"/>
      <c r="R448" s="25"/>
      <c r="S448" s="53"/>
    </row>
    <row r="449" spans="2:19">
      <c r="B449" s="42">
        <v>446</v>
      </c>
      <c r="C449" s="45"/>
      <c r="D449" s="25"/>
      <c r="E449" s="25"/>
      <c r="F449" s="25"/>
      <c r="G449" s="25"/>
      <c r="H449" s="37"/>
      <c r="I449" s="131"/>
      <c r="J449" s="129">
        <f t="shared" si="41"/>
        <v>0</v>
      </c>
      <c r="K449" s="61" t="str">
        <f t="shared" si="45"/>
        <v>-</v>
      </c>
      <c r="L449" s="30"/>
      <c r="M449" s="7">
        <f t="shared" si="42"/>
        <v>-0.53</v>
      </c>
      <c r="N449" s="26" t="str">
        <f t="shared" si="44"/>
        <v>0</v>
      </c>
      <c r="O449" s="10">
        <f t="shared" si="43"/>
        <v>-0.26500000000000001</v>
      </c>
      <c r="P449" s="52"/>
      <c r="Q449" s="52"/>
      <c r="R449" s="25"/>
      <c r="S449" s="53"/>
    </row>
    <row r="450" spans="2:19">
      <c r="B450" s="42">
        <v>447</v>
      </c>
      <c r="C450" s="45"/>
      <c r="D450" s="25"/>
      <c r="E450" s="25"/>
      <c r="F450" s="25"/>
      <c r="G450" s="25"/>
      <c r="H450" s="37"/>
      <c r="I450" s="131"/>
      <c r="J450" s="129">
        <f t="shared" si="41"/>
        <v>0</v>
      </c>
      <c r="K450" s="61" t="str">
        <f t="shared" si="45"/>
        <v>-</v>
      </c>
      <c r="L450" s="30"/>
      <c r="M450" s="7">
        <f t="shared" si="42"/>
        <v>-0.53</v>
      </c>
      <c r="N450" s="26" t="str">
        <f t="shared" si="44"/>
        <v>0</v>
      </c>
      <c r="O450" s="10">
        <f t="shared" si="43"/>
        <v>-0.26500000000000001</v>
      </c>
      <c r="P450" s="52"/>
      <c r="Q450" s="52"/>
      <c r="R450" s="25"/>
      <c r="S450" s="53"/>
    </row>
    <row r="451" spans="2:19">
      <c r="B451" s="42">
        <v>448</v>
      </c>
      <c r="C451" s="45"/>
      <c r="D451" s="25"/>
      <c r="E451" s="25"/>
      <c r="F451" s="25"/>
      <c r="G451" s="25"/>
      <c r="H451" s="37"/>
      <c r="I451" s="131"/>
      <c r="J451" s="129">
        <f t="shared" si="41"/>
        <v>0</v>
      </c>
      <c r="K451" s="61" t="str">
        <f t="shared" si="45"/>
        <v>-</v>
      </c>
      <c r="L451" s="30"/>
      <c r="M451" s="7">
        <f t="shared" si="42"/>
        <v>-0.53</v>
      </c>
      <c r="N451" s="26" t="str">
        <f t="shared" si="44"/>
        <v>0</v>
      </c>
      <c r="O451" s="10">
        <f t="shared" si="43"/>
        <v>-0.26500000000000001</v>
      </c>
      <c r="P451" s="52"/>
      <c r="Q451" s="52"/>
      <c r="R451" s="25"/>
      <c r="S451" s="53"/>
    </row>
    <row r="452" spans="2:19">
      <c r="B452" s="42">
        <v>449</v>
      </c>
      <c r="C452" s="45"/>
      <c r="D452" s="25"/>
      <c r="E452" s="25"/>
      <c r="F452" s="25"/>
      <c r="G452" s="25"/>
      <c r="H452" s="37"/>
      <c r="I452" s="131"/>
      <c r="J452" s="129">
        <f t="shared" si="41"/>
        <v>0</v>
      </c>
      <c r="K452" s="61" t="str">
        <f t="shared" si="45"/>
        <v>-</v>
      </c>
      <c r="L452" s="30"/>
      <c r="M452" s="7">
        <f t="shared" si="42"/>
        <v>-0.53</v>
      </c>
      <c r="N452" s="26" t="str">
        <f t="shared" si="44"/>
        <v>0</v>
      </c>
      <c r="O452" s="10">
        <f t="shared" si="43"/>
        <v>-0.26500000000000001</v>
      </c>
      <c r="P452" s="52"/>
      <c r="Q452" s="52"/>
      <c r="R452" s="25"/>
      <c r="S452" s="53"/>
    </row>
    <row r="453" spans="2:19">
      <c r="B453" s="42">
        <v>450</v>
      </c>
      <c r="C453" s="45"/>
      <c r="D453" s="25"/>
      <c r="E453" s="25"/>
      <c r="F453" s="25"/>
      <c r="G453" s="25"/>
      <c r="H453" s="37"/>
      <c r="I453" s="131"/>
      <c r="J453" s="129">
        <f t="shared" ref="J453:J516" si="46">I453</f>
        <v>0</v>
      </c>
      <c r="K453" s="61" t="str">
        <f t="shared" si="45"/>
        <v>-</v>
      </c>
      <c r="L453" s="30"/>
      <c r="M453" s="7">
        <f t="shared" si="42"/>
        <v>-0.53</v>
      </c>
      <c r="N453" s="26" t="str">
        <f t="shared" si="44"/>
        <v>0</v>
      </c>
      <c r="O453" s="10">
        <f t="shared" si="43"/>
        <v>-0.26500000000000001</v>
      </c>
      <c r="P453" s="52"/>
      <c r="Q453" s="52"/>
      <c r="R453" s="25"/>
      <c r="S453" s="53"/>
    </row>
    <row r="454" spans="2:19">
      <c r="B454" s="42">
        <v>451</v>
      </c>
      <c r="C454" s="45"/>
      <c r="D454" s="25"/>
      <c r="E454" s="25"/>
      <c r="F454" s="25"/>
      <c r="G454" s="25"/>
      <c r="H454" s="37"/>
      <c r="I454" s="131"/>
      <c r="J454" s="129">
        <f t="shared" si="46"/>
        <v>0</v>
      </c>
      <c r="K454" s="61" t="str">
        <f t="shared" si="45"/>
        <v>-</v>
      </c>
      <c r="L454" s="30"/>
      <c r="M454" s="7">
        <f t="shared" ref="M454:M517" si="47">L454+M453</f>
        <v>-0.53</v>
      </c>
      <c r="N454" s="26" t="str">
        <f t="shared" si="44"/>
        <v>0</v>
      </c>
      <c r="O454" s="10">
        <f t="shared" si="43"/>
        <v>-0.26500000000000001</v>
      </c>
      <c r="P454" s="52"/>
      <c r="Q454" s="52"/>
      <c r="R454" s="25"/>
      <c r="S454" s="53"/>
    </row>
    <row r="455" spans="2:19">
      <c r="B455" s="42">
        <v>452</v>
      </c>
      <c r="C455" s="45"/>
      <c r="D455" s="25"/>
      <c r="E455" s="25"/>
      <c r="F455" s="25"/>
      <c r="G455" s="25"/>
      <c r="H455" s="37"/>
      <c r="I455" s="131"/>
      <c r="J455" s="129">
        <f t="shared" si="46"/>
        <v>0</v>
      </c>
      <c r="K455" s="61" t="str">
        <f t="shared" si="45"/>
        <v>-</v>
      </c>
      <c r="L455" s="30"/>
      <c r="M455" s="7">
        <f t="shared" si="47"/>
        <v>-0.53</v>
      </c>
      <c r="N455" s="26" t="str">
        <f t="shared" si="44"/>
        <v>0</v>
      </c>
      <c r="O455" s="10">
        <f t="shared" ref="O455:O518" si="48">N455+O454</f>
        <v>-0.26500000000000001</v>
      </c>
      <c r="P455" s="52"/>
      <c r="Q455" s="52"/>
      <c r="R455" s="25"/>
      <c r="S455" s="53"/>
    </row>
    <row r="456" spans="2:19">
      <c r="B456" s="42">
        <v>453</v>
      </c>
      <c r="C456" s="45"/>
      <c r="D456" s="25"/>
      <c r="E456" s="25"/>
      <c r="F456" s="25"/>
      <c r="G456" s="25"/>
      <c r="H456" s="37"/>
      <c r="I456" s="131"/>
      <c r="J456" s="129">
        <f t="shared" si="46"/>
        <v>0</v>
      </c>
      <c r="K456" s="61" t="str">
        <f t="shared" si="45"/>
        <v>-</v>
      </c>
      <c r="L456" s="30"/>
      <c r="M456" s="7">
        <f t="shared" si="47"/>
        <v>-0.53</v>
      </c>
      <c r="N456" s="26" t="str">
        <f t="shared" si="44"/>
        <v>0</v>
      </c>
      <c r="O456" s="10">
        <f t="shared" si="48"/>
        <v>-0.26500000000000001</v>
      </c>
      <c r="P456" s="52"/>
      <c r="Q456" s="52"/>
      <c r="R456" s="25"/>
      <c r="S456" s="53"/>
    </row>
    <row r="457" spans="2:19">
      <c r="B457" s="42">
        <v>454</v>
      </c>
      <c r="C457" s="45"/>
      <c r="D457" s="25"/>
      <c r="E457" s="25"/>
      <c r="F457" s="25"/>
      <c r="G457" s="25"/>
      <c r="H457" s="37"/>
      <c r="I457" s="131"/>
      <c r="J457" s="129">
        <f t="shared" si="46"/>
        <v>0</v>
      </c>
      <c r="K457" s="61" t="str">
        <f t="shared" si="45"/>
        <v>-</v>
      </c>
      <c r="L457" s="30"/>
      <c r="M457" s="7">
        <f t="shared" si="47"/>
        <v>-0.53</v>
      </c>
      <c r="N457" s="26" t="str">
        <f t="shared" si="44"/>
        <v>0</v>
      </c>
      <c r="O457" s="10">
        <f t="shared" si="48"/>
        <v>-0.26500000000000001</v>
      </c>
      <c r="P457" s="52"/>
      <c r="Q457" s="52"/>
      <c r="R457" s="25"/>
      <c r="S457" s="53"/>
    </row>
    <row r="458" spans="2:19">
      <c r="B458" s="42">
        <v>455</v>
      </c>
      <c r="C458" s="45"/>
      <c r="D458" s="25"/>
      <c r="E458" s="25"/>
      <c r="F458" s="25"/>
      <c r="G458" s="25"/>
      <c r="H458" s="37"/>
      <c r="I458" s="131"/>
      <c r="J458" s="129">
        <f t="shared" si="46"/>
        <v>0</v>
      </c>
      <c r="K458" s="61" t="str">
        <f t="shared" si="45"/>
        <v>-</v>
      </c>
      <c r="L458" s="30"/>
      <c r="M458" s="7">
        <f t="shared" si="47"/>
        <v>-0.53</v>
      </c>
      <c r="N458" s="26" t="str">
        <f t="shared" si="44"/>
        <v>0</v>
      </c>
      <c r="O458" s="10">
        <f t="shared" si="48"/>
        <v>-0.26500000000000001</v>
      </c>
      <c r="P458" s="52"/>
      <c r="Q458" s="52"/>
      <c r="R458" s="25"/>
      <c r="S458" s="53"/>
    </row>
    <row r="459" spans="2:19">
      <c r="B459" s="42">
        <v>456</v>
      </c>
      <c r="C459" s="45"/>
      <c r="D459" s="25"/>
      <c r="E459" s="25"/>
      <c r="F459" s="25"/>
      <c r="G459" s="25"/>
      <c r="H459" s="37"/>
      <c r="I459" s="131"/>
      <c r="J459" s="129">
        <f t="shared" si="46"/>
        <v>0</v>
      </c>
      <c r="K459" s="61" t="str">
        <f t="shared" si="45"/>
        <v>-</v>
      </c>
      <c r="L459" s="30"/>
      <c r="M459" s="7">
        <f t="shared" si="47"/>
        <v>-0.53</v>
      </c>
      <c r="N459" s="26" t="str">
        <f t="shared" si="44"/>
        <v>0</v>
      </c>
      <c r="O459" s="10">
        <f t="shared" si="48"/>
        <v>-0.26500000000000001</v>
      </c>
      <c r="P459" s="52"/>
      <c r="Q459" s="52"/>
      <c r="R459" s="25"/>
      <c r="S459" s="53"/>
    </row>
    <row r="460" spans="2:19">
      <c r="B460" s="42">
        <v>457</v>
      </c>
      <c r="C460" s="45"/>
      <c r="D460" s="25"/>
      <c r="E460" s="25"/>
      <c r="F460" s="25"/>
      <c r="G460" s="25"/>
      <c r="H460" s="37"/>
      <c r="I460" s="131"/>
      <c r="J460" s="129">
        <f t="shared" si="46"/>
        <v>0</v>
      </c>
      <c r="K460" s="61" t="str">
        <f t="shared" si="45"/>
        <v>-</v>
      </c>
      <c r="L460" s="30"/>
      <c r="M460" s="7">
        <f t="shared" si="47"/>
        <v>-0.53</v>
      </c>
      <c r="N460" s="26" t="str">
        <f t="shared" si="44"/>
        <v>0</v>
      </c>
      <c r="O460" s="10">
        <f t="shared" si="48"/>
        <v>-0.26500000000000001</v>
      </c>
      <c r="P460" s="52"/>
      <c r="Q460" s="52"/>
      <c r="R460" s="25"/>
      <c r="S460" s="53"/>
    </row>
    <row r="461" spans="2:19">
      <c r="B461" s="42">
        <v>458</v>
      </c>
      <c r="C461" s="45"/>
      <c r="D461" s="25"/>
      <c r="E461" s="25"/>
      <c r="F461" s="25"/>
      <c r="G461" s="25"/>
      <c r="H461" s="37"/>
      <c r="I461" s="131"/>
      <c r="J461" s="129">
        <f t="shared" si="46"/>
        <v>0</v>
      </c>
      <c r="K461" s="61" t="str">
        <f t="shared" si="45"/>
        <v>-</v>
      </c>
      <c r="L461" s="30"/>
      <c r="M461" s="7">
        <f t="shared" si="47"/>
        <v>-0.53</v>
      </c>
      <c r="N461" s="26" t="str">
        <f t="shared" si="44"/>
        <v>0</v>
      </c>
      <c r="O461" s="10">
        <f t="shared" si="48"/>
        <v>-0.26500000000000001</v>
      </c>
      <c r="P461" s="52"/>
      <c r="Q461" s="52"/>
      <c r="R461" s="25"/>
      <c r="S461" s="53"/>
    </row>
    <row r="462" spans="2:19">
      <c r="B462" s="42">
        <v>459</v>
      </c>
      <c r="C462" s="45"/>
      <c r="D462" s="25"/>
      <c r="E462" s="25"/>
      <c r="F462" s="25"/>
      <c r="G462" s="25"/>
      <c r="H462" s="37"/>
      <c r="I462" s="131"/>
      <c r="J462" s="129">
        <f t="shared" si="46"/>
        <v>0</v>
      </c>
      <c r="K462" s="61" t="str">
        <f t="shared" si="45"/>
        <v>-</v>
      </c>
      <c r="L462" s="30"/>
      <c r="M462" s="7">
        <f t="shared" si="47"/>
        <v>-0.53</v>
      </c>
      <c r="N462" s="26" t="str">
        <f t="shared" si="44"/>
        <v>0</v>
      </c>
      <c r="O462" s="10">
        <f t="shared" si="48"/>
        <v>-0.26500000000000001</v>
      </c>
      <c r="P462" s="52"/>
      <c r="Q462" s="52"/>
      <c r="R462" s="25"/>
      <c r="S462" s="53"/>
    </row>
    <row r="463" spans="2:19">
      <c r="B463" s="42">
        <v>460</v>
      </c>
      <c r="C463" s="45"/>
      <c r="D463" s="25"/>
      <c r="E463" s="25"/>
      <c r="F463" s="25"/>
      <c r="G463" s="25"/>
      <c r="H463" s="37"/>
      <c r="I463" s="131"/>
      <c r="J463" s="129">
        <f t="shared" si="46"/>
        <v>0</v>
      </c>
      <c r="K463" s="61" t="str">
        <f t="shared" si="45"/>
        <v>-</v>
      </c>
      <c r="L463" s="30"/>
      <c r="M463" s="7">
        <f t="shared" si="47"/>
        <v>-0.53</v>
      </c>
      <c r="N463" s="26" t="str">
        <f t="shared" si="44"/>
        <v>0</v>
      </c>
      <c r="O463" s="10">
        <f t="shared" si="48"/>
        <v>-0.26500000000000001</v>
      </c>
      <c r="P463" s="52"/>
      <c r="Q463" s="52"/>
      <c r="R463" s="25"/>
      <c r="S463" s="53"/>
    </row>
    <row r="464" spans="2:19">
      <c r="B464" s="42">
        <v>461</v>
      </c>
      <c r="C464" s="45"/>
      <c r="D464" s="25"/>
      <c r="E464" s="25"/>
      <c r="F464" s="25"/>
      <c r="G464" s="25"/>
      <c r="H464" s="37"/>
      <c r="I464" s="131"/>
      <c r="J464" s="129">
        <f t="shared" si="46"/>
        <v>0</v>
      </c>
      <c r="K464" s="61" t="str">
        <f t="shared" si="45"/>
        <v>-</v>
      </c>
      <c r="L464" s="30"/>
      <c r="M464" s="7">
        <f t="shared" si="47"/>
        <v>-0.53</v>
      </c>
      <c r="N464" s="26" t="str">
        <f t="shared" si="44"/>
        <v>0</v>
      </c>
      <c r="O464" s="10">
        <f t="shared" si="48"/>
        <v>-0.26500000000000001</v>
      </c>
      <c r="P464" s="52"/>
      <c r="Q464" s="52"/>
      <c r="R464" s="25"/>
      <c r="S464" s="53"/>
    </row>
    <row r="465" spans="2:19">
      <c r="B465" s="42">
        <v>462</v>
      </c>
      <c r="C465" s="45"/>
      <c r="D465" s="25"/>
      <c r="E465" s="25"/>
      <c r="F465" s="25"/>
      <c r="G465" s="25"/>
      <c r="H465" s="37"/>
      <c r="I465" s="131"/>
      <c r="J465" s="129">
        <f t="shared" si="46"/>
        <v>0</v>
      </c>
      <c r="K465" s="61" t="str">
        <f t="shared" si="45"/>
        <v>-</v>
      </c>
      <c r="L465" s="30"/>
      <c r="M465" s="7">
        <f t="shared" si="47"/>
        <v>-0.53</v>
      </c>
      <c r="N465" s="26" t="str">
        <f t="shared" si="44"/>
        <v>0</v>
      </c>
      <c r="O465" s="10">
        <f t="shared" si="48"/>
        <v>-0.26500000000000001</v>
      </c>
      <c r="P465" s="52"/>
      <c r="Q465" s="52"/>
      <c r="R465" s="25"/>
      <c r="S465" s="53"/>
    </row>
    <row r="466" spans="2:19">
      <c r="B466" s="42">
        <v>463</v>
      </c>
      <c r="C466" s="45"/>
      <c r="D466" s="25"/>
      <c r="E466" s="25"/>
      <c r="F466" s="25"/>
      <c r="G466" s="25"/>
      <c r="H466" s="37"/>
      <c r="I466" s="131"/>
      <c r="J466" s="129">
        <f t="shared" si="46"/>
        <v>0</v>
      </c>
      <c r="K466" s="61" t="str">
        <f t="shared" si="45"/>
        <v>-</v>
      </c>
      <c r="L466" s="30"/>
      <c r="M466" s="7">
        <f t="shared" si="47"/>
        <v>-0.53</v>
      </c>
      <c r="N466" s="26" t="str">
        <f t="shared" si="44"/>
        <v>0</v>
      </c>
      <c r="O466" s="10">
        <f t="shared" si="48"/>
        <v>-0.26500000000000001</v>
      </c>
      <c r="P466" s="52"/>
      <c r="Q466" s="52"/>
      <c r="R466" s="25"/>
      <c r="S466" s="53"/>
    </row>
    <row r="467" spans="2:19">
      <c r="B467" s="42">
        <v>464</v>
      </c>
      <c r="C467" s="45"/>
      <c r="D467" s="25"/>
      <c r="E467" s="25"/>
      <c r="F467" s="25"/>
      <c r="G467" s="25"/>
      <c r="H467" s="37"/>
      <c r="I467" s="131"/>
      <c r="J467" s="129">
        <f t="shared" si="46"/>
        <v>0</v>
      </c>
      <c r="K467" s="61" t="str">
        <f t="shared" si="45"/>
        <v>-</v>
      </c>
      <c r="L467" s="30"/>
      <c r="M467" s="7">
        <f t="shared" si="47"/>
        <v>-0.53</v>
      </c>
      <c r="N467" s="26" t="str">
        <f t="shared" si="44"/>
        <v>0</v>
      </c>
      <c r="O467" s="10">
        <f t="shared" si="48"/>
        <v>-0.26500000000000001</v>
      </c>
      <c r="P467" s="52"/>
      <c r="Q467" s="52"/>
      <c r="R467" s="25"/>
      <c r="S467" s="53"/>
    </row>
    <row r="468" spans="2:19">
      <c r="B468" s="42">
        <v>465</v>
      </c>
      <c r="C468" s="45"/>
      <c r="D468" s="25"/>
      <c r="E468" s="25"/>
      <c r="F468" s="25"/>
      <c r="G468" s="25"/>
      <c r="H468" s="37"/>
      <c r="I468" s="131"/>
      <c r="J468" s="129">
        <f t="shared" si="46"/>
        <v>0</v>
      </c>
      <c r="K468" s="61" t="str">
        <f t="shared" si="45"/>
        <v>-</v>
      </c>
      <c r="L468" s="30"/>
      <c r="M468" s="7">
        <f t="shared" si="47"/>
        <v>-0.53</v>
      </c>
      <c r="N468" s="26" t="str">
        <f t="shared" si="44"/>
        <v>0</v>
      </c>
      <c r="O468" s="10">
        <f t="shared" si="48"/>
        <v>-0.26500000000000001</v>
      </c>
      <c r="P468" s="52"/>
      <c r="Q468" s="52"/>
      <c r="R468" s="25"/>
      <c r="S468" s="53"/>
    </row>
    <row r="469" spans="2:19">
      <c r="B469" s="42">
        <v>466</v>
      </c>
      <c r="C469" s="45"/>
      <c r="D469" s="25"/>
      <c r="E469" s="25"/>
      <c r="F469" s="25"/>
      <c r="G469" s="25"/>
      <c r="H469" s="37"/>
      <c r="I469" s="131"/>
      <c r="J469" s="129">
        <f t="shared" si="46"/>
        <v>0</v>
      </c>
      <c r="K469" s="61" t="str">
        <f t="shared" si="45"/>
        <v>-</v>
      </c>
      <c r="L469" s="30"/>
      <c r="M469" s="7">
        <f t="shared" si="47"/>
        <v>-0.53</v>
      </c>
      <c r="N469" s="26" t="str">
        <f t="shared" si="44"/>
        <v>0</v>
      </c>
      <c r="O469" s="10">
        <f t="shared" si="48"/>
        <v>-0.26500000000000001</v>
      </c>
      <c r="P469" s="52"/>
      <c r="Q469" s="52"/>
      <c r="R469" s="25"/>
      <c r="S469" s="53"/>
    </row>
    <row r="470" spans="2:19">
      <c r="B470" s="42">
        <v>467</v>
      </c>
      <c r="C470" s="45"/>
      <c r="D470" s="25"/>
      <c r="E470" s="25"/>
      <c r="F470" s="25"/>
      <c r="G470" s="25"/>
      <c r="H470" s="37"/>
      <c r="I470" s="131"/>
      <c r="J470" s="129">
        <f t="shared" si="46"/>
        <v>0</v>
      </c>
      <c r="K470" s="61" t="str">
        <f t="shared" si="45"/>
        <v>-</v>
      </c>
      <c r="L470" s="30"/>
      <c r="M470" s="7">
        <f t="shared" si="47"/>
        <v>-0.53</v>
      </c>
      <c r="N470" s="26" t="str">
        <f t="shared" ref="N470:N533" si="49">IFERROR(((L470/G470)*100),"0")</f>
        <v>0</v>
      </c>
      <c r="O470" s="10">
        <f t="shared" si="48"/>
        <v>-0.26500000000000001</v>
      </c>
      <c r="P470" s="52"/>
      <c r="Q470" s="52"/>
      <c r="R470" s="25"/>
      <c r="S470" s="53"/>
    </row>
    <row r="471" spans="2:19">
      <c r="B471" s="42">
        <v>468</v>
      </c>
      <c r="C471" s="45"/>
      <c r="D471" s="25"/>
      <c r="E471" s="25"/>
      <c r="F471" s="25"/>
      <c r="G471" s="25"/>
      <c r="H471" s="37"/>
      <c r="I471" s="131"/>
      <c r="J471" s="129">
        <f t="shared" si="46"/>
        <v>0</v>
      </c>
      <c r="K471" s="61" t="str">
        <f t="shared" si="45"/>
        <v>-</v>
      </c>
      <c r="L471" s="30"/>
      <c r="M471" s="7">
        <f t="shared" si="47"/>
        <v>-0.53</v>
      </c>
      <c r="N471" s="26" t="str">
        <f t="shared" si="49"/>
        <v>0</v>
      </c>
      <c r="O471" s="10">
        <f t="shared" si="48"/>
        <v>-0.26500000000000001</v>
      </c>
      <c r="P471" s="52"/>
      <c r="Q471" s="52"/>
      <c r="R471" s="25"/>
      <c r="S471" s="53"/>
    </row>
    <row r="472" spans="2:19">
      <c r="B472" s="42">
        <v>469</v>
      </c>
      <c r="C472" s="45"/>
      <c r="D472" s="25"/>
      <c r="E472" s="25"/>
      <c r="F472" s="25"/>
      <c r="G472" s="25"/>
      <c r="H472" s="37"/>
      <c r="I472" s="131"/>
      <c r="J472" s="129">
        <f t="shared" si="46"/>
        <v>0</v>
      </c>
      <c r="K472" s="61" t="str">
        <f t="shared" si="45"/>
        <v>-</v>
      </c>
      <c r="L472" s="30"/>
      <c r="M472" s="7">
        <f t="shared" si="47"/>
        <v>-0.53</v>
      </c>
      <c r="N472" s="26" t="str">
        <f t="shared" si="49"/>
        <v>0</v>
      </c>
      <c r="O472" s="10">
        <f t="shared" si="48"/>
        <v>-0.26500000000000001</v>
      </c>
      <c r="P472" s="52"/>
      <c r="Q472" s="52"/>
      <c r="R472" s="25"/>
      <c r="S472" s="53"/>
    </row>
    <row r="473" spans="2:19">
      <c r="B473" s="42">
        <v>470</v>
      </c>
      <c r="C473" s="45"/>
      <c r="D473" s="25"/>
      <c r="E473" s="25"/>
      <c r="F473" s="25"/>
      <c r="G473" s="25"/>
      <c r="H473" s="37"/>
      <c r="I473" s="131"/>
      <c r="J473" s="129">
        <f t="shared" si="46"/>
        <v>0</v>
      </c>
      <c r="K473" s="61" t="str">
        <f t="shared" si="45"/>
        <v>-</v>
      </c>
      <c r="L473" s="30"/>
      <c r="M473" s="7">
        <f t="shared" si="47"/>
        <v>-0.53</v>
      </c>
      <c r="N473" s="26" t="str">
        <f t="shared" si="49"/>
        <v>0</v>
      </c>
      <c r="O473" s="10">
        <f t="shared" si="48"/>
        <v>-0.26500000000000001</v>
      </c>
      <c r="P473" s="52"/>
      <c r="Q473" s="52"/>
      <c r="R473" s="25"/>
      <c r="S473" s="53"/>
    </row>
    <row r="474" spans="2:19">
      <c r="B474" s="42">
        <v>471</v>
      </c>
      <c r="C474" s="45"/>
      <c r="D474" s="25"/>
      <c r="E474" s="25"/>
      <c r="F474" s="25"/>
      <c r="G474" s="25"/>
      <c r="H474" s="37"/>
      <c r="I474" s="131"/>
      <c r="J474" s="129">
        <f t="shared" si="46"/>
        <v>0</v>
      </c>
      <c r="K474" s="61" t="str">
        <f t="shared" si="45"/>
        <v>-</v>
      </c>
      <c r="L474" s="30"/>
      <c r="M474" s="7">
        <f t="shared" si="47"/>
        <v>-0.53</v>
      </c>
      <c r="N474" s="26" t="str">
        <f t="shared" si="49"/>
        <v>0</v>
      </c>
      <c r="O474" s="10">
        <f t="shared" si="48"/>
        <v>-0.26500000000000001</v>
      </c>
      <c r="P474" s="52"/>
      <c r="Q474" s="52"/>
      <c r="R474" s="25"/>
      <c r="S474" s="53"/>
    </row>
    <row r="475" spans="2:19">
      <c r="B475" s="42">
        <v>472</v>
      </c>
      <c r="C475" s="45"/>
      <c r="D475" s="25"/>
      <c r="E475" s="25"/>
      <c r="F475" s="25"/>
      <c r="G475" s="25"/>
      <c r="H475" s="37"/>
      <c r="I475" s="131"/>
      <c r="J475" s="129">
        <f t="shared" si="46"/>
        <v>0</v>
      </c>
      <c r="K475" s="61" t="str">
        <f t="shared" si="45"/>
        <v>-</v>
      </c>
      <c r="L475" s="30"/>
      <c r="M475" s="7">
        <f t="shared" si="47"/>
        <v>-0.53</v>
      </c>
      <c r="N475" s="26" t="str">
        <f t="shared" si="49"/>
        <v>0</v>
      </c>
      <c r="O475" s="10">
        <f t="shared" si="48"/>
        <v>-0.26500000000000001</v>
      </c>
      <c r="P475" s="52"/>
      <c r="Q475" s="52"/>
      <c r="R475" s="25"/>
      <c r="S475" s="53"/>
    </row>
    <row r="476" spans="2:19">
      <c r="B476" s="42">
        <v>473</v>
      </c>
      <c r="C476" s="45"/>
      <c r="D476" s="25"/>
      <c r="E476" s="25"/>
      <c r="F476" s="25"/>
      <c r="G476" s="25"/>
      <c r="H476" s="37"/>
      <c r="I476" s="131"/>
      <c r="J476" s="129">
        <f t="shared" si="46"/>
        <v>0</v>
      </c>
      <c r="K476" s="61" t="str">
        <f t="shared" si="45"/>
        <v>-</v>
      </c>
      <c r="L476" s="30"/>
      <c r="M476" s="7">
        <f t="shared" si="47"/>
        <v>-0.53</v>
      </c>
      <c r="N476" s="26" t="str">
        <f t="shared" si="49"/>
        <v>0</v>
      </c>
      <c r="O476" s="10">
        <f t="shared" si="48"/>
        <v>-0.26500000000000001</v>
      </c>
      <c r="P476" s="52"/>
      <c r="Q476" s="52"/>
      <c r="R476" s="25"/>
      <c r="S476" s="53"/>
    </row>
    <row r="477" spans="2:19">
      <c r="B477" s="42">
        <v>474</v>
      </c>
      <c r="C477" s="45"/>
      <c r="D477" s="25"/>
      <c r="E477" s="25"/>
      <c r="F477" s="25"/>
      <c r="G477" s="25"/>
      <c r="H477" s="37"/>
      <c r="I477" s="131"/>
      <c r="J477" s="129">
        <f t="shared" si="46"/>
        <v>0</v>
      </c>
      <c r="K477" s="61" t="str">
        <f t="shared" si="45"/>
        <v>-</v>
      </c>
      <c r="L477" s="30"/>
      <c r="M477" s="7">
        <f t="shared" si="47"/>
        <v>-0.53</v>
      </c>
      <c r="N477" s="26" t="str">
        <f t="shared" si="49"/>
        <v>0</v>
      </c>
      <c r="O477" s="10">
        <f t="shared" si="48"/>
        <v>-0.26500000000000001</v>
      </c>
      <c r="P477" s="52"/>
      <c r="Q477" s="52"/>
      <c r="R477" s="25"/>
      <c r="S477" s="53"/>
    </row>
    <row r="478" spans="2:19">
      <c r="B478" s="42">
        <v>475</v>
      </c>
      <c r="C478" s="45"/>
      <c r="D478" s="25"/>
      <c r="E478" s="25"/>
      <c r="F478" s="25"/>
      <c r="G478" s="25"/>
      <c r="H478" s="37"/>
      <c r="I478" s="131"/>
      <c r="J478" s="129">
        <f t="shared" si="46"/>
        <v>0</v>
      </c>
      <c r="K478" s="61" t="str">
        <f t="shared" si="45"/>
        <v>-</v>
      </c>
      <c r="L478" s="30"/>
      <c r="M478" s="7">
        <f t="shared" si="47"/>
        <v>-0.53</v>
      </c>
      <c r="N478" s="26" t="str">
        <f t="shared" si="49"/>
        <v>0</v>
      </c>
      <c r="O478" s="10">
        <f t="shared" si="48"/>
        <v>-0.26500000000000001</v>
      </c>
      <c r="P478" s="52"/>
      <c r="Q478" s="52"/>
      <c r="R478" s="25"/>
      <c r="S478" s="53"/>
    </row>
    <row r="479" spans="2:19">
      <c r="B479" s="42">
        <v>476</v>
      </c>
      <c r="C479" s="45"/>
      <c r="D479" s="25"/>
      <c r="E479" s="25"/>
      <c r="F479" s="25"/>
      <c r="G479" s="25"/>
      <c r="H479" s="37"/>
      <c r="I479" s="131"/>
      <c r="J479" s="129">
        <f t="shared" si="46"/>
        <v>0</v>
      </c>
      <c r="K479" s="61" t="str">
        <f t="shared" si="45"/>
        <v>-</v>
      </c>
      <c r="L479" s="30"/>
      <c r="M479" s="7">
        <f t="shared" si="47"/>
        <v>-0.53</v>
      </c>
      <c r="N479" s="26" t="str">
        <f t="shared" si="49"/>
        <v>0</v>
      </c>
      <c r="O479" s="10">
        <f t="shared" si="48"/>
        <v>-0.26500000000000001</v>
      </c>
      <c r="P479" s="52"/>
      <c r="Q479" s="52"/>
      <c r="R479" s="25"/>
      <c r="S479" s="53"/>
    </row>
    <row r="480" spans="2:19">
      <c r="B480" s="42">
        <v>477</v>
      </c>
      <c r="C480" s="45"/>
      <c r="D480" s="25"/>
      <c r="E480" s="25"/>
      <c r="F480" s="25"/>
      <c r="G480" s="25"/>
      <c r="H480" s="37"/>
      <c r="I480" s="131"/>
      <c r="J480" s="129">
        <f t="shared" si="46"/>
        <v>0</v>
      </c>
      <c r="K480" s="61" t="str">
        <f t="shared" si="45"/>
        <v>-</v>
      </c>
      <c r="L480" s="30"/>
      <c r="M480" s="7">
        <f t="shared" si="47"/>
        <v>-0.53</v>
      </c>
      <c r="N480" s="26" t="str">
        <f t="shared" si="49"/>
        <v>0</v>
      </c>
      <c r="O480" s="10">
        <f t="shared" si="48"/>
        <v>-0.26500000000000001</v>
      </c>
      <c r="P480" s="52"/>
      <c r="Q480" s="52"/>
      <c r="R480" s="25"/>
      <c r="S480" s="53"/>
    </row>
    <row r="481" spans="2:19">
      <c r="B481" s="42">
        <v>478</v>
      </c>
      <c r="C481" s="45"/>
      <c r="D481" s="25"/>
      <c r="E481" s="25"/>
      <c r="F481" s="25"/>
      <c r="G481" s="25"/>
      <c r="H481" s="37"/>
      <c r="I481" s="131"/>
      <c r="J481" s="129">
        <f t="shared" si="46"/>
        <v>0</v>
      </c>
      <c r="K481" s="61" t="str">
        <f t="shared" si="45"/>
        <v>-</v>
      </c>
      <c r="L481" s="30"/>
      <c r="M481" s="7">
        <f t="shared" si="47"/>
        <v>-0.53</v>
      </c>
      <c r="N481" s="26" t="str">
        <f t="shared" si="49"/>
        <v>0</v>
      </c>
      <c r="O481" s="10">
        <f t="shared" si="48"/>
        <v>-0.26500000000000001</v>
      </c>
      <c r="P481" s="52"/>
      <c r="Q481" s="52"/>
      <c r="R481" s="25"/>
      <c r="S481" s="53"/>
    </row>
    <row r="482" spans="2:19">
      <c r="B482" s="42">
        <v>479</v>
      </c>
      <c r="C482" s="45"/>
      <c r="D482" s="25"/>
      <c r="E482" s="25"/>
      <c r="F482" s="25"/>
      <c r="G482" s="25"/>
      <c r="H482" s="37"/>
      <c r="I482" s="131"/>
      <c r="J482" s="129">
        <f t="shared" si="46"/>
        <v>0</v>
      </c>
      <c r="K482" s="61" t="str">
        <f t="shared" si="45"/>
        <v>-</v>
      </c>
      <c r="L482" s="30"/>
      <c r="M482" s="7">
        <f t="shared" si="47"/>
        <v>-0.53</v>
      </c>
      <c r="N482" s="26" t="str">
        <f t="shared" si="49"/>
        <v>0</v>
      </c>
      <c r="O482" s="10">
        <f t="shared" si="48"/>
        <v>-0.26500000000000001</v>
      </c>
      <c r="P482" s="52"/>
      <c r="Q482" s="52"/>
      <c r="R482" s="25"/>
      <c r="S482" s="53"/>
    </row>
    <row r="483" spans="2:19">
      <c r="B483" s="42">
        <v>480</v>
      </c>
      <c r="C483" s="45"/>
      <c r="D483" s="25"/>
      <c r="E483" s="25"/>
      <c r="F483" s="25"/>
      <c r="G483" s="25"/>
      <c r="H483" s="37"/>
      <c r="I483" s="131"/>
      <c r="J483" s="129">
        <f t="shared" si="46"/>
        <v>0</v>
      </c>
      <c r="K483" s="61" t="str">
        <f t="shared" ref="K483:K546" si="50">IFERROR(((J483/G483)*100),"-")</f>
        <v>-</v>
      </c>
      <c r="L483" s="30"/>
      <c r="M483" s="7">
        <f t="shared" si="47"/>
        <v>-0.53</v>
      </c>
      <c r="N483" s="26" t="str">
        <f t="shared" si="49"/>
        <v>0</v>
      </c>
      <c r="O483" s="10">
        <f t="shared" si="48"/>
        <v>-0.26500000000000001</v>
      </c>
      <c r="P483" s="52"/>
      <c r="Q483" s="52"/>
      <c r="R483" s="25"/>
      <c r="S483" s="53"/>
    </row>
    <row r="484" spans="2:19">
      <c r="B484" s="42">
        <v>481</v>
      </c>
      <c r="C484" s="45"/>
      <c r="D484" s="25"/>
      <c r="E484" s="25"/>
      <c r="F484" s="25"/>
      <c r="G484" s="25"/>
      <c r="H484" s="37"/>
      <c r="I484" s="131"/>
      <c r="J484" s="129">
        <f t="shared" si="46"/>
        <v>0</v>
      </c>
      <c r="K484" s="61" t="str">
        <f t="shared" si="50"/>
        <v>-</v>
      </c>
      <c r="L484" s="30"/>
      <c r="M484" s="7">
        <f t="shared" si="47"/>
        <v>-0.53</v>
      </c>
      <c r="N484" s="26" t="str">
        <f t="shared" si="49"/>
        <v>0</v>
      </c>
      <c r="O484" s="10">
        <f t="shared" si="48"/>
        <v>-0.26500000000000001</v>
      </c>
      <c r="P484" s="52"/>
      <c r="Q484" s="52"/>
      <c r="R484" s="25"/>
      <c r="S484" s="53"/>
    </row>
    <row r="485" spans="2:19">
      <c r="B485" s="42">
        <v>482</v>
      </c>
      <c r="C485" s="45"/>
      <c r="D485" s="25"/>
      <c r="E485" s="25"/>
      <c r="F485" s="25"/>
      <c r="G485" s="25"/>
      <c r="H485" s="37"/>
      <c r="I485" s="131"/>
      <c r="J485" s="129">
        <f t="shared" si="46"/>
        <v>0</v>
      </c>
      <c r="K485" s="61" t="str">
        <f t="shared" si="50"/>
        <v>-</v>
      </c>
      <c r="L485" s="30"/>
      <c r="M485" s="7">
        <f t="shared" si="47"/>
        <v>-0.53</v>
      </c>
      <c r="N485" s="26" t="str">
        <f t="shared" si="49"/>
        <v>0</v>
      </c>
      <c r="O485" s="10">
        <f t="shared" si="48"/>
        <v>-0.26500000000000001</v>
      </c>
      <c r="P485" s="52"/>
      <c r="Q485" s="52"/>
      <c r="R485" s="25"/>
      <c r="S485" s="53"/>
    </row>
    <row r="486" spans="2:19">
      <c r="B486" s="42">
        <v>483</v>
      </c>
      <c r="C486" s="45"/>
      <c r="D486" s="25"/>
      <c r="E486" s="25"/>
      <c r="F486" s="25"/>
      <c r="G486" s="25"/>
      <c r="H486" s="37"/>
      <c r="I486" s="131"/>
      <c r="J486" s="129">
        <f t="shared" si="46"/>
        <v>0</v>
      </c>
      <c r="K486" s="61" t="str">
        <f t="shared" si="50"/>
        <v>-</v>
      </c>
      <c r="L486" s="30"/>
      <c r="M486" s="7">
        <f t="shared" si="47"/>
        <v>-0.53</v>
      </c>
      <c r="N486" s="26" t="str">
        <f t="shared" si="49"/>
        <v>0</v>
      </c>
      <c r="O486" s="10">
        <f t="shared" si="48"/>
        <v>-0.26500000000000001</v>
      </c>
      <c r="P486" s="52"/>
      <c r="Q486" s="52"/>
      <c r="R486" s="25"/>
      <c r="S486" s="53"/>
    </row>
    <row r="487" spans="2:19">
      <c r="B487" s="42">
        <v>484</v>
      </c>
      <c r="C487" s="45"/>
      <c r="D487" s="25"/>
      <c r="E487" s="25"/>
      <c r="F487" s="25"/>
      <c r="G487" s="25"/>
      <c r="H487" s="37"/>
      <c r="I487" s="131"/>
      <c r="J487" s="129">
        <f t="shared" si="46"/>
        <v>0</v>
      </c>
      <c r="K487" s="61" t="str">
        <f t="shared" si="50"/>
        <v>-</v>
      </c>
      <c r="L487" s="30"/>
      <c r="M487" s="7">
        <f t="shared" si="47"/>
        <v>-0.53</v>
      </c>
      <c r="N487" s="26" t="str">
        <f t="shared" si="49"/>
        <v>0</v>
      </c>
      <c r="O487" s="10">
        <f t="shared" si="48"/>
        <v>-0.26500000000000001</v>
      </c>
      <c r="P487" s="52"/>
      <c r="Q487" s="52"/>
      <c r="R487" s="25"/>
      <c r="S487" s="53"/>
    </row>
    <row r="488" spans="2:19">
      <c r="B488" s="42">
        <v>485</v>
      </c>
      <c r="C488" s="45"/>
      <c r="D488" s="25"/>
      <c r="E488" s="25"/>
      <c r="F488" s="25"/>
      <c r="G488" s="25"/>
      <c r="H488" s="37"/>
      <c r="I488" s="131"/>
      <c r="J488" s="129">
        <f t="shared" si="46"/>
        <v>0</v>
      </c>
      <c r="K488" s="61" t="str">
        <f t="shared" si="50"/>
        <v>-</v>
      </c>
      <c r="L488" s="30"/>
      <c r="M488" s="7">
        <f t="shared" si="47"/>
        <v>-0.53</v>
      </c>
      <c r="N488" s="26" t="str">
        <f t="shared" si="49"/>
        <v>0</v>
      </c>
      <c r="O488" s="10">
        <f t="shared" si="48"/>
        <v>-0.26500000000000001</v>
      </c>
      <c r="P488" s="52"/>
      <c r="Q488" s="52"/>
      <c r="R488" s="25"/>
      <c r="S488" s="53"/>
    </row>
    <row r="489" spans="2:19">
      <c r="B489" s="42">
        <v>486</v>
      </c>
      <c r="C489" s="45"/>
      <c r="D489" s="25"/>
      <c r="E489" s="25"/>
      <c r="F489" s="25"/>
      <c r="G489" s="25"/>
      <c r="H489" s="37"/>
      <c r="I489" s="131"/>
      <c r="J489" s="129">
        <f t="shared" si="46"/>
        <v>0</v>
      </c>
      <c r="K489" s="61" t="str">
        <f t="shared" si="50"/>
        <v>-</v>
      </c>
      <c r="L489" s="30"/>
      <c r="M489" s="7">
        <f t="shared" si="47"/>
        <v>-0.53</v>
      </c>
      <c r="N489" s="26" t="str">
        <f t="shared" si="49"/>
        <v>0</v>
      </c>
      <c r="O489" s="10">
        <f t="shared" si="48"/>
        <v>-0.26500000000000001</v>
      </c>
      <c r="P489" s="52"/>
      <c r="Q489" s="52"/>
      <c r="R489" s="25"/>
      <c r="S489" s="53"/>
    </row>
    <row r="490" spans="2:19">
      <c r="B490" s="42">
        <v>487</v>
      </c>
      <c r="C490" s="45"/>
      <c r="D490" s="25"/>
      <c r="E490" s="25"/>
      <c r="F490" s="25"/>
      <c r="G490" s="25"/>
      <c r="H490" s="37"/>
      <c r="I490" s="131"/>
      <c r="J490" s="129">
        <f t="shared" si="46"/>
        <v>0</v>
      </c>
      <c r="K490" s="61" t="str">
        <f t="shared" si="50"/>
        <v>-</v>
      </c>
      <c r="L490" s="30"/>
      <c r="M490" s="7">
        <f t="shared" si="47"/>
        <v>-0.53</v>
      </c>
      <c r="N490" s="26" t="str">
        <f t="shared" si="49"/>
        <v>0</v>
      </c>
      <c r="O490" s="10">
        <f t="shared" si="48"/>
        <v>-0.26500000000000001</v>
      </c>
      <c r="P490" s="52"/>
      <c r="Q490" s="52"/>
      <c r="R490" s="25"/>
      <c r="S490" s="53"/>
    </row>
    <row r="491" spans="2:19">
      <c r="B491" s="42">
        <v>488</v>
      </c>
      <c r="C491" s="45"/>
      <c r="D491" s="25"/>
      <c r="E491" s="25"/>
      <c r="F491" s="25"/>
      <c r="G491" s="25"/>
      <c r="H491" s="37"/>
      <c r="I491" s="131"/>
      <c r="J491" s="129">
        <f t="shared" si="46"/>
        <v>0</v>
      </c>
      <c r="K491" s="61" t="str">
        <f t="shared" si="50"/>
        <v>-</v>
      </c>
      <c r="L491" s="30"/>
      <c r="M491" s="7">
        <f t="shared" si="47"/>
        <v>-0.53</v>
      </c>
      <c r="N491" s="26" t="str">
        <f t="shared" si="49"/>
        <v>0</v>
      </c>
      <c r="O491" s="10">
        <f t="shared" si="48"/>
        <v>-0.26500000000000001</v>
      </c>
      <c r="P491" s="52"/>
      <c r="Q491" s="52"/>
      <c r="R491" s="25"/>
      <c r="S491" s="53"/>
    </row>
    <row r="492" spans="2:19">
      <c r="B492" s="42">
        <v>489</v>
      </c>
      <c r="C492" s="45"/>
      <c r="D492" s="25"/>
      <c r="E492" s="25"/>
      <c r="F492" s="25"/>
      <c r="G492" s="25"/>
      <c r="H492" s="37"/>
      <c r="I492" s="131"/>
      <c r="J492" s="129">
        <f t="shared" si="46"/>
        <v>0</v>
      </c>
      <c r="K492" s="61" t="str">
        <f t="shared" si="50"/>
        <v>-</v>
      </c>
      <c r="L492" s="30"/>
      <c r="M492" s="7">
        <f t="shared" si="47"/>
        <v>-0.53</v>
      </c>
      <c r="N492" s="26" t="str">
        <f t="shared" si="49"/>
        <v>0</v>
      </c>
      <c r="O492" s="10">
        <f t="shared" si="48"/>
        <v>-0.26500000000000001</v>
      </c>
      <c r="P492" s="52"/>
      <c r="Q492" s="52"/>
      <c r="R492" s="25"/>
      <c r="S492" s="53"/>
    </row>
    <row r="493" spans="2:19">
      <c r="B493" s="42">
        <v>490</v>
      </c>
      <c r="C493" s="45"/>
      <c r="D493" s="25"/>
      <c r="E493" s="25"/>
      <c r="F493" s="25"/>
      <c r="G493" s="25"/>
      <c r="H493" s="37"/>
      <c r="I493" s="131"/>
      <c r="J493" s="129">
        <f t="shared" si="46"/>
        <v>0</v>
      </c>
      <c r="K493" s="61" t="str">
        <f t="shared" si="50"/>
        <v>-</v>
      </c>
      <c r="L493" s="30"/>
      <c r="M493" s="7">
        <f t="shared" si="47"/>
        <v>-0.53</v>
      </c>
      <c r="N493" s="26" t="str">
        <f t="shared" si="49"/>
        <v>0</v>
      </c>
      <c r="O493" s="10">
        <f t="shared" si="48"/>
        <v>-0.26500000000000001</v>
      </c>
      <c r="P493" s="52"/>
      <c r="Q493" s="52"/>
      <c r="R493" s="25"/>
      <c r="S493" s="53"/>
    </row>
    <row r="494" spans="2:19">
      <c r="B494" s="42">
        <v>491</v>
      </c>
      <c r="C494" s="45"/>
      <c r="D494" s="25"/>
      <c r="E494" s="25"/>
      <c r="F494" s="25"/>
      <c r="G494" s="25"/>
      <c r="H494" s="37"/>
      <c r="I494" s="131"/>
      <c r="J494" s="129">
        <f t="shared" si="46"/>
        <v>0</v>
      </c>
      <c r="K494" s="61" t="str">
        <f t="shared" si="50"/>
        <v>-</v>
      </c>
      <c r="L494" s="30"/>
      <c r="M494" s="7">
        <f t="shared" si="47"/>
        <v>-0.53</v>
      </c>
      <c r="N494" s="26" t="str">
        <f t="shared" si="49"/>
        <v>0</v>
      </c>
      <c r="O494" s="10">
        <f t="shared" si="48"/>
        <v>-0.26500000000000001</v>
      </c>
      <c r="P494" s="52"/>
      <c r="Q494" s="52"/>
      <c r="R494" s="25"/>
      <c r="S494" s="53"/>
    </row>
    <row r="495" spans="2:19">
      <c r="B495" s="42">
        <v>492</v>
      </c>
      <c r="C495" s="45"/>
      <c r="D495" s="25"/>
      <c r="E495" s="25"/>
      <c r="F495" s="25"/>
      <c r="G495" s="25"/>
      <c r="H495" s="37"/>
      <c r="I495" s="131"/>
      <c r="J495" s="129">
        <f t="shared" si="46"/>
        <v>0</v>
      </c>
      <c r="K495" s="61" t="str">
        <f t="shared" si="50"/>
        <v>-</v>
      </c>
      <c r="L495" s="30"/>
      <c r="M495" s="7">
        <f t="shared" si="47"/>
        <v>-0.53</v>
      </c>
      <c r="N495" s="26" t="str">
        <f t="shared" si="49"/>
        <v>0</v>
      </c>
      <c r="O495" s="10">
        <f t="shared" si="48"/>
        <v>-0.26500000000000001</v>
      </c>
      <c r="P495" s="52"/>
      <c r="Q495" s="52"/>
      <c r="R495" s="25"/>
      <c r="S495" s="53"/>
    </row>
    <row r="496" spans="2:19">
      <c r="B496" s="42">
        <v>493</v>
      </c>
      <c r="C496" s="45"/>
      <c r="D496" s="25"/>
      <c r="E496" s="25"/>
      <c r="F496" s="25"/>
      <c r="G496" s="25"/>
      <c r="H496" s="37"/>
      <c r="I496" s="131"/>
      <c r="J496" s="129">
        <f t="shared" si="46"/>
        <v>0</v>
      </c>
      <c r="K496" s="61" t="str">
        <f t="shared" si="50"/>
        <v>-</v>
      </c>
      <c r="L496" s="30"/>
      <c r="M496" s="7">
        <f t="shared" si="47"/>
        <v>-0.53</v>
      </c>
      <c r="N496" s="26" t="str">
        <f t="shared" si="49"/>
        <v>0</v>
      </c>
      <c r="O496" s="10">
        <f t="shared" si="48"/>
        <v>-0.26500000000000001</v>
      </c>
      <c r="P496" s="52"/>
      <c r="Q496" s="52"/>
      <c r="R496" s="25"/>
      <c r="S496" s="53"/>
    </row>
    <row r="497" spans="2:19">
      <c r="B497" s="42">
        <v>494</v>
      </c>
      <c r="C497" s="45"/>
      <c r="D497" s="25"/>
      <c r="E497" s="25"/>
      <c r="F497" s="25"/>
      <c r="G497" s="25"/>
      <c r="H497" s="37"/>
      <c r="I497" s="131"/>
      <c r="J497" s="129">
        <f t="shared" si="46"/>
        <v>0</v>
      </c>
      <c r="K497" s="61" t="str">
        <f t="shared" si="50"/>
        <v>-</v>
      </c>
      <c r="L497" s="30"/>
      <c r="M497" s="7">
        <f t="shared" si="47"/>
        <v>-0.53</v>
      </c>
      <c r="N497" s="26" t="str">
        <f t="shared" si="49"/>
        <v>0</v>
      </c>
      <c r="O497" s="10">
        <f t="shared" si="48"/>
        <v>-0.26500000000000001</v>
      </c>
      <c r="P497" s="52"/>
      <c r="Q497" s="52"/>
      <c r="R497" s="25"/>
      <c r="S497" s="53"/>
    </row>
    <row r="498" spans="2:19">
      <c r="B498" s="42">
        <v>495</v>
      </c>
      <c r="C498" s="45"/>
      <c r="D498" s="25"/>
      <c r="E498" s="25"/>
      <c r="F498" s="25"/>
      <c r="G498" s="25"/>
      <c r="H498" s="37"/>
      <c r="I498" s="131"/>
      <c r="J498" s="129">
        <f t="shared" si="46"/>
        <v>0</v>
      </c>
      <c r="K498" s="61" t="str">
        <f t="shared" si="50"/>
        <v>-</v>
      </c>
      <c r="L498" s="30"/>
      <c r="M498" s="7">
        <f t="shared" si="47"/>
        <v>-0.53</v>
      </c>
      <c r="N498" s="26" t="str">
        <f t="shared" si="49"/>
        <v>0</v>
      </c>
      <c r="O498" s="10">
        <f t="shared" si="48"/>
        <v>-0.26500000000000001</v>
      </c>
      <c r="P498" s="52"/>
      <c r="Q498" s="52"/>
      <c r="R498" s="25"/>
      <c r="S498" s="53"/>
    </row>
    <row r="499" spans="2:19">
      <c r="B499" s="42">
        <v>496</v>
      </c>
      <c r="C499" s="45"/>
      <c r="D499" s="25"/>
      <c r="E499" s="25"/>
      <c r="F499" s="25"/>
      <c r="G499" s="25"/>
      <c r="H499" s="37"/>
      <c r="I499" s="131"/>
      <c r="J499" s="129">
        <f t="shared" si="46"/>
        <v>0</v>
      </c>
      <c r="K499" s="61" t="str">
        <f t="shared" si="50"/>
        <v>-</v>
      </c>
      <c r="L499" s="30"/>
      <c r="M499" s="7">
        <f t="shared" si="47"/>
        <v>-0.53</v>
      </c>
      <c r="N499" s="26" t="str">
        <f t="shared" si="49"/>
        <v>0</v>
      </c>
      <c r="O499" s="10">
        <f t="shared" si="48"/>
        <v>-0.26500000000000001</v>
      </c>
      <c r="P499" s="52"/>
      <c r="Q499" s="52"/>
      <c r="R499" s="25"/>
      <c r="S499" s="53"/>
    </row>
    <row r="500" spans="2:19">
      <c r="B500" s="42">
        <v>497</v>
      </c>
      <c r="C500" s="45"/>
      <c r="D500" s="25"/>
      <c r="E500" s="25"/>
      <c r="F500" s="25"/>
      <c r="G500" s="25"/>
      <c r="H500" s="37"/>
      <c r="I500" s="131"/>
      <c r="J500" s="129">
        <f t="shared" si="46"/>
        <v>0</v>
      </c>
      <c r="K500" s="61" t="str">
        <f t="shared" si="50"/>
        <v>-</v>
      </c>
      <c r="L500" s="30"/>
      <c r="M500" s="7">
        <f t="shared" si="47"/>
        <v>-0.53</v>
      </c>
      <c r="N500" s="26" t="str">
        <f t="shared" si="49"/>
        <v>0</v>
      </c>
      <c r="O500" s="10">
        <f t="shared" si="48"/>
        <v>-0.26500000000000001</v>
      </c>
      <c r="P500" s="52"/>
      <c r="Q500" s="52"/>
      <c r="R500" s="25"/>
      <c r="S500" s="53"/>
    </row>
    <row r="501" spans="2:19">
      <c r="B501" s="42">
        <v>498</v>
      </c>
      <c r="C501" s="45"/>
      <c r="D501" s="25"/>
      <c r="E501" s="25"/>
      <c r="F501" s="25"/>
      <c r="G501" s="25"/>
      <c r="H501" s="37"/>
      <c r="I501" s="131"/>
      <c r="J501" s="129">
        <f t="shared" si="46"/>
        <v>0</v>
      </c>
      <c r="K501" s="61" t="str">
        <f t="shared" si="50"/>
        <v>-</v>
      </c>
      <c r="L501" s="30"/>
      <c r="M501" s="7">
        <f t="shared" si="47"/>
        <v>-0.53</v>
      </c>
      <c r="N501" s="26" t="str">
        <f t="shared" si="49"/>
        <v>0</v>
      </c>
      <c r="O501" s="10">
        <f t="shared" si="48"/>
        <v>-0.26500000000000001</v>
      </c>
      <c r="P501" s="52"/>
      <c r="Q501" s="52"/>
      <c r="R501" s="25"/>
      <c r="S501" s="53"/>
    </row>
    <row r="502" spans="2:19">
      <c r="B502" s="42">
        <v>499</v>
      </c>
      <c r="C502" s="45"/>
      <c r="D502" s="25"/>
      <c r="E502" s="25"/>
      <c r="F502" s="25"/>
      <c r="G502" s="25"/>
      <c r="H502" s="37"/>
      <c r="I502" s="131"/>
      <c r="J502" s="129">
        <f t="shared" si="46"/>
        <v>0</v>
      </c>
      <c r="K502" s="61" t="str">
        <f t="shared" si="50"/>
        <v>-</v>
      </c>
      <c r="L502" s="30"/>
      <c r="M502" s="7">
        <f t="shared" si="47"/>
        <v>-0.53</v>
      </c>
      <c r="N502" s="26" t="str">
        <f t="shared" si="49"/>
        <v>0</v>
      </c>
      <c r="O502" s="10">
        <f t="shared" si="48"/>
        <v>-0.26500000000000001</v>
      </c>
      <c r="P502" s="52"/>
      <c r="Q502" s="52"/>
      <c r="R502" s="25"/>
      <c r="S502" s="53"/>
    </row>
    <row r="503" spans="2:19">
      <c r="B503" s="42">
        <v>500</v>
      </c>
      <c r="C503" s="45"/>
      <c r="D503" s="25"/>
      <c r="E503" s="25"/>
      <c r="F503" s="25"/>
      <c r="G503" s="25"/>
      <c r="H503" s="37"/>
      <c r="I503" s="131"/>
      <c r="J503" s="129">
        <f t="shared" si="46"/>
        <v>0</v>
      </c>
      <c r="K503" s="61" t="str">
        <f t="shared" si="50"/>
        <v>-</v>
      </c>
      <c r="L503" s="30"/>
      <c r="M503" s="7">
        <f t="shared" si="47"/>
        <v>-0.53</v>
      </c>
      <c r="N503" s="26" t="str">
        <f t="shared" si="49"/>
        <v>0</v>
      </c>
      <c r="O503" s="10">
        <f t="shared" si="48"/>
        <v>-0.26500000000000001</v>
      </c>
      <c r="P503" s="52"/>
      <c r="Q503" s="52"/>
      <c r="R503" s="25"/>
      <c r="S503" s="53"/>
    </row>
    <row r="504" spans="2:19">
      <c r="B504" s="42">
        <v>501</v>
      </c>
      <c r="C504" s="45"/>
      <c r="D504" s="25"/>
      <c r="E504" s="25"/>
      <c r="F504" s="25"/>
      <c r="G504" s="25"/>
      <c r="H504" s="37"/>
      <c r="I504" s="131"/>
      <c r="J504" s="129">
        <f t="shared" si="46"/>
        <v>0</v>
      </c>
      <c r="K504" s="61" t="str">
        <f t="shared" si="50"/>
        <v>-</v>
      </c>
      <c r="L504" s="30"/>
      <c r="M504" s="7">
        <f t="shared" si="47"/>
        <v>-0.53</v>
      </c>
      <c r="N504" s="26" t="str">
        <f t="shared" si="49"/>
        <v>0</v>
      </c>
      <c r="O504" s="10">
        <f t="shared" si="48"/>
        <v>-0.26500000000000001</v>
      </c>
      <c r="P504" s="52"/>
      <c r="Q504" s="52"/>
      <c r="R504" s="25"/>
      <c r="S504" s="53"/>
    </row>
    <row r="505" spans="2:19">
      <c r="B505" s="42">
        <v>502</v>
      </c>
      <c r="C505" s="45"/>
      <c r="D505" s="25"/>
      <c r="E505" s="25"/>
      <c r="F505" s="25"/>
      <c r="G505" s="25"/>
      <c r="H505" s="37"/>
      <c r="I505" s="131"/>
      <c r="J505" s="129">
        <f t="shared" si="46"/>
        <v>0</v>
      </c>
      <c r="K505" s="61" t="str">
        <f t="shared" si="50"/>
        <v>-</v>
      </c>
      <c r="L505" s="30"/>
      <c r="M505" s="7">
        <f t="shared" si="47"/>
        <v>-0.53</v>
      </c>
      <c r="N505" s="26" t="str">
        <f t="shared" si="49"/>
        <v>0</v>
      </c>
      <c r="O505" s="10">
        <f t="shared" si="48"/>
        <v>-0.26500000000000001</v>
      </c>
      <c r="P505" s="52"/>
      <c r="Q505" s="52"/>
      <c r="R505" s="25"/>
      <c r="S505" s="53"/>
    </row>
    <row r="506" spans="2:19">
      <c r="B506" s="42">
        <v>503</v>
      </c>
      <c r="C506" s="45"/>
      <c r="D506" s="25"/>
      <c r="E506" s="25"/>
      <c r="F506" s="25"/>
      <c r="G506" s="25"/>
      <c r="H506" s="37"/>
      <c r="I506" s="131"/>
      <c r="J506" s="129">
        <f t="shared" si="46"/>
        <v>0</v>
      </c>
      <c r="K506" s="61" t="str">
        <f t="shared" si="50"/>
        <v>-</v>
      </c>
      <c r="L506" s="30"/>
      <c r="M506" s="7">
        <f t="shared" si="47"/>
        <v>-0.53</v>
      </c>
      <c r="N506" s="26" t="str">
        <f t="shared" si="49"/>
        <v>0</v>
      </c>
      <c r="O506" s="10">
        <f t="shared" si="48"/>
        <v>-0.26500000000000001</v>
      </c>
      <c r="P506" s="52"/>
      <c r="Q506" s="52"/>
      <c r="R506" s="25"/>
      <c r="S506" s="53"/>
    </row>
    <row r="507" spans="2:19">
      <c r="B507" s="42">
        <v>504</v>
      </c>
      <c r="C507" s="45"/>
      <c r="D507" s="25"/>
      <c r="E507" s="25"/>
      <c r="F507" s="25"/>
      <c r="G507" s="25"/>
      <c r="H507" s="37"/>
      <c r="I507" s="131"/>
      <c r="J507" s="129">
        <f t="shared" si="46"/>
        <v>0</v>
      </c>
      <c r="K507" s="61" t="str">
        <f t="shared" si="50"/>
        <v>-</v>
      </c>
      <c r="L507" s="30"/>
      <c r="M507" s="7">
        <f t="shared" si="47"/>
        <v>-0.53</v>
      </c>
      <c r="N507" s="26" t="str">
        <f t="shared" si="49"/>
        <v>0</v>
      </c>
      <c r="O507" s="10">
        <f t="shared" si="48"/>
        <v>-0.26500000000000001</v>
      </c>
      <c r="P507" s="52"/>
      <c r="Q507" s="52"/>
      <c r="R507" s="25"/>
      <c r="S507" s="53"/>
    </row>
    <row r="508" spans="2:19">
      <c r="B508" s="42">
        <v>505</v>
      </c>
      <c r="C508" s="45"/>
      <c r="D508" s="25"/>
      <c r="E508" s="25"/>
      <c r="F508" s="25"/>
      <c r="G508" s="25"/>
      <c r="H508" s="37"/>
      <c r="I508" s="131"/>
      <c r="J508" s="129">
        <f t="shared" si="46"/>
        <v>0</v>
      </c>
      <c r="K508" s="61" t="str">
        <f t="shared" si="50"/>
        <v>-</v>
      </c>
      <c r="L508" s="30"/>
      <c r="M508" s="7">
        <f t="shared" si="47"/>
        <v>-0.53</v>
      </c>
      <c r="N508" s="26" t="str">
        <f t="shared" si="49"/>
        <v>0</v>
      </c>
      <c r="O508" s="10">
        <f t="shared" si="48"/>
        <v>-0.26500000000000001</v>
      </c>
      <c r="P508" s="52"/>
      <c r="Q508" s="52"/>
      <c r="R508" s="25"/>
      <c r="S508" s="53"/>
    </row>
    <row r="509" spans="2:19">
      <c r="B509" s="42">
        <v>506</v>
      </c>
      <c r="C509" s="45"/>
      <c r="D509" s="25"/>
      <c r="E509" s="25"/>
      <c r="F509" s="25"/>
      <c r="G509" s="25"/>
      <c r="H509" s="37"/>
      <c r="I509" s="131"/>
      <c r="J509" s="129">
        <f t="shared" si="46"/>
        <v>0</v>
      </c>
      <c r="K509" s="61" t="str">
        <f t="shared" si="50"/>
        <v>-</v>
      </c>
      <c r="L509" s="30"/>
      <c r="M509" s="7">
        <f t="shared" si="47"/>
        <v>-0.53</v>
      </c>
      <c r="N509" s="26" t="str">
        <f t="shared" si="49"/>
        <v>0</v>
      </c>
      <c r="O509" s="10">
        <f t="shared" si="48"/>
        <v>-0.26500000000000001</v>
      </c>
      <c r="P509" s="52"/>
      <c r="Q509" s="52"/>
      <c r="R509" s="25"/>
      <c r="S509" s="53"/>
    </row>
    <row r="510" spans="2:19">
      <c r="B510" s="42">
        <v>507</v>
      </c>
      <c r="C510" s="45"/>
      <c r="D510" s="25"/>
      <c r="E510" s="25"/>
      <c r="F510" s="25"/>
      <c r="G510" s="25"/>
      <c r="H510" s="37"/>
      <c r="I510" s="131"/>
      <c r="J510" s="129">
        <f t="shared" si="46"/>
        <v>0</v>
      </c>
      <c r="K510" s="61" t="str">
        <f t="shared" si="50"/>
        <v>-</v>
      </c>
      <c r="L510" s="30"/>
      <c r="M510" s="7">
        <f t="shared" si="47"/>
        <v>-0.53</v>
      </c>
      <c r="N510" s="26" t="str">
        <f t="shared" si="49"/>
        <v>0</v>
      </c>
      <c r="O510" s="10">
        <f t="shared" si="48"/>
        <v>-0.26500000000000001</v>
      </c>
      <c r="P510" s="52"/>
      <c r="Q510" s="52"/>
      <c r="R510" s="25"/>
      <c r="S510" s="53"/>
    </row>
    <row r="511" spans="2:19">
      <c r="B511" s="42">
        <v>508</v>
      </c>
      <c r="C511" s="45"/>
      <c r="D511" s="25"/>
      <c r="E511" s="25"/>
      <c r="F511" s="25"/>
      <c r="G511" s="25"/>
      <c r="H511" s="37"/>
      <c r="I511" s="131"/>
      <c r="J511" s="129">
        <f t="shared" si="46"/>
        <v>0</v>
      </c>
      <c r="K511" s="61" t="str">
        <f t="shared" si="50"/>
        <v>-</v>
      </c>
      <c r="L511" s="30"/>
      <c r="M511" s="7">
        <f t="shared" si="47"/>
        <v>-0.53</v>
      </c>
      <c r="N511" s="26" t="str">
        <f t="shared" si="49"/>
        <v>0</v>
      </c>
      <c r="O511" s="10">
        <f t="shared" si="48"/>
        <v>-0.26500000000000001</v>
      </c>
      <c r="P511" s="52"/>
      <c r="Q511" s="52"/>
      <c r="R511" s="25"/>
      <c r="S511" s="53"/>
    </row>
    <row r="512" spans="2:19">
      <c r="B512" s="42">
        <v>509</v>
      </c>
      <c r="C512" s="45"/>
      <c r="D512" s="25"/>
      <c r="E512" s="25"/>
      <c r="F512" s="25"/>
      <c r="G512" s="25"/>
      <c r="H512" s="37"/>
      <c r="I512" s="131"/>
      <c r="J512" s="129">
        <f t="shared" si="46"/>
        <v>0</v>
      </c>
      <c r="K512" s="61" t="str">
        <f t="shared" si="50"/>
        <v>-</v>
      </c>
      <c r="L512" s="30"/>
      <c r="M512" s="7">
        <f t="shared" si="47"/>
        <v>-0.53</v>
      </c>
      <c r="N512" s="26" t="str">
        <f t="shared" si="49"/>
        <v>0</v>
      </c>
      <c r="O512" s="10">
        <f t="shared" si="48"/>
        <v>-0.26500000000000001</v>
      </c>
      <c r="P512" s="52"/>
      <c r="Q512" s="52"/>
      <c r="R512" s="25"/>
      <c r="S512" s="53"/>
    </row>
    <row r="513" spans="2:19">
      <c r="B513" s="42">
        <v>510</v>
      </c>
      <c r="C513" s="45"/>
      <c r="D513" s="25"/>
      <c r="E513" s="25"/>
      <c r="F513" s="25"/>
      <c r="G513" s="25"/>
      <c r="H513" s="37"/>
      <c r="I513" s="131"/>
      <c r="J513" s="129">
        <f t="shared" si="46"/>
        <v>0</v>
      </c>
      <c r="K513" s="61" t="str">
        <f t="shared" si="50"/>
        <v>-</v>
      </c>
      <c r="L513" s="30"/>
      <c r="M513" s="7">
        <f t="shared" si="47"/>
        <v>-0.53</v>
      </c>
      <c r="N513" s="26" t="str">
        <f t="shared" si="49"/>
        <v>0</v>
      </c>
      <c r="O513" s="10">
        <f t="shared" si="48"/>
        <v>-0.26500000000000001</v>
      </c>
      <c r="P513" s="52"/>
      <c r="Q513" s="52"/>
      <c r="R513" s="25"/>
      <c r="S513" s="53"/>
    </row>
    <row r="514" spans="2:19">
      <c r="B514" s="42">
        <v>511</v>
      </c>
      <c r="C514" s="45"/>
      <c r="D514" s="25"/>
      <c r="E514" s="25"/>
      <c r="F514" s="25"/>
      <c r="G514" s="25"/>
      <c r="H514" s="37"/>
      <c r="I514" s="131"/>
      <c r="J514" s="129">
        <f t="shared" si="46"/>
        <v>0</v>
      </c>
      <c r="K514" s="61" t="str">
        <f t="shared" si="50"/>
        <v>-</v>
      </c>
      <c r="L514" s="30"/>
      <c r="M514" s="7">
        <f t="shared" si="47"/>
        <v>-0.53</v>
      </c>
      <c r="N514" s="26" t="str">
        <f t="shared" si="49"/>
        <v>0</v>
      </c>
      <c r="O514" s="10">
        <f t="shared" si="48"/>
        <v>-0.26500000000000001</v>
      </c>
      <c r="P514" s="52"/>
      <c r="Q514" s="52"/>
      <c r="R514" s="25"/>
      <c r="S514" s="53"/>
    </row>
    <row r="515" spans="2:19">
      <c r="B515" s="42">
        <v>512</v>
      </c>
      <c r="C515" s="45"/>
      <c r="D515" s="25"/>
      <c r="E515" s="25"/>
      <c r="F515" s="25"/>
      <c r="G515" s="25"/>
      <c r="H515" s="37"/>
      <c r="I515" s="131"/>
      <c r="J515" s="129">
        <f t="shared" si="46"/>
        <v>0</v>
      </c>
      <c r="K515" s="61" t="str">
        <f t="shared" si="50"/>
        <v>-</v>
      </c>
      <c r="L515" s="30"/>
      <c r="M515" s="7">
        <f t="shared" si="47"/>
        <v>-0.53</v>
      </c>
      <c r="N515" s="26" t="str">
        <f t="shared" si="49"/>
        <v>0</v>
      </c>
      <c r="O515" s="10">
        <f t="shared" si="48"/>
        <v>-0.26500000000000001</v>
      </c>
      <c r="P515" s="52"/>
      <c r="Q515" s="52"/>
      <c r="R515" s="25"/>
      <c r="S515" s="53"/>
    </row>
    <row r="516" spans="2:19">
      <c r="B516" s="42">
        <v>513</v>
      </c>
      <c r="C516" s="45"/>
      <c r="D516" s="25"/>
      <c r="E516" s="25"/>
      <c r="F516" s="25"/>
      <c r="G516" s="25"/>
      <c r="H516" s="37"/>
      <c r="I516" s="131"/>
      <c r="J516" s="129">
        <f t="shared" si="46"/>
        <v>0</v>
      </c>
      <c r="K516" s="61" t="str">
        <f t="shared" si="50"/>
        <v>-</v>
      </c>
      <c r="L516" s="30"/>
      <c r="M516" s="7">
        <f t="shared" si="47"/>
        <v>-0.53</v>
      </c>
      <c r="N516" s="26" t="str">
        <f t="shared" si="49"/>
        <v>0</v>
      </c>
      <c r="O516" s="10">
        <f t="shared" si="48"/>
        <v>-0.26500000000000001</v>
      </c>
      <c r="P516" s="52"/>
      <c r="Q516" s="52"/>
      <c r="R516" s="25"/>
      <c r="S516" s="53"/>
    </row>
    <row r="517" spans="2:19">
      <c r="B517" s="42">
        <v>514</v>
      </c>
      <c r="C517" s="45"/>
      <c r="D517" s="25"/>
      <c r="E517" s="25"/>
      <c r="F517" s="25"/>
      <c r="G517" s="25"/>
      <c r="H517" s="37"/>
      <c r="I517" s="131"/>
      <c r="J517" s="129">
        <f t="shared" ref="J517:J580" si="51">I517</f>
        <v>0</v>
      </c>
      <c r="K517" s="61" t="str">
        <f t="shared" si="50"/>
        <v>-</v>
      </c>
      <c r="L517" s="30"/>
      <c r="M517" s="7">
        <f t="shared" si="47"/>
        <v>-0.53</v>
      </c>
      <c r="N517" s="26" t="str">
        <f t="shared" si="49"/>
        <v>0</v>
      </c>
      <c r="O517" s="10">
        <f t="shared" si="48"/>
        <v>-0.26500000000000001</v>
      </c>
      <c r="P517" s="52"/>
      <c r="Q517" s="52"/>
      <c r="R517" s="25"/>
      <c r="S517" s="53"/>
    </row>
    <row r="518" spans="2:19">
      <c r="B518" s="42">
        <v>515</v>
      </c>
      <c r="C518" s="45"/>
      <c r="D518" s="25"/>
      <c r="E518" s="25"/>
      <c r="F518" s="25"/>
      <c r="G518" s="25"/>
      <c r="H518" s="37"/>
      <c r="I518" s="131"/>
      <c r="J518" s="129">
        <f t="shared" si="51"/>
        <v>0</v>
      </c>
      <c r="K518" s="61" t="str">
        <f t="shared" si="50"/>
        <v>-</v>
      </c>
      <c r="L518" s="30"/>
      <c r="M518" s="7">
        <f t="shared" ref="M518:M581" si="52">L518+M517</f>
        <v>-0.53</v>
      </c>
      <c r="N518" s="26" t="str">
        <f t="shared" si="49"/>
        <v>0</v>
      </c>
      <c r="O518" s="10">
        <f t="shared" si="48"/>
        <v>-0.26500000000000001</v>
      </c>
      <c r="P518" s="52"/>
      <c r="Q518" s="52"/>
      <c r="R518" s="25"/>
      <c r="S518" s="53"/>
    </row>
    <row r="519" spans="2:19">
      <c r="B519" s="42">
        <v>516</v>
      </c>
      <c r="C519" s="45"/>
      <c r="D519" s="25"/>
      <c r="E519" s="25"/>
      <c r="F519" s="25"/>
      <c r="G519" s="25"/>
      <c r="H519" s="37"/>
      <c r="I519" s="131"/>
      <c r="J519" s="129">
        <f t="shared" si="51"/>
        <v>0</v>
      </c>
      <c r="K519" s="61" t="str">
        <f t="shared" si="50"/>
        <v>-</v>
      </c>
      <c r="L519" s="30"/>
      <c r="M519" s="7">
        <f t="shared" si="52"/>
        <v>-0.53</v>
      </c>
      <c r="N519" s="26" t="str">
        <f t="shared" si="49"/>
        <v>0</v>
      </c>
      <c r="O519" s="10">
        <f t="shared" ref="O519:O582" si="53">N519+O518</f>
        <v>-0.26500000000000001</v>
      </c>
      <c r="P519" s="52"/>
      <c r="Q519" s="52"/>
      <c r="R519" s="25"/>
      <c r="S519" s="53"/>
    </row>
    <row r="520" spans="2:19">
      <c r="B520" s="42">
        <v>517</v>
      </c>
      <c r="C520" s="45"/>
      <c r="D520" s="25"/>
      <c r="E520" s="25"/>
      <c r="F520" s="25"/>
      <c r="G520" s="25"/>
      <c r="H520" s="37"/>
      <c r="I520" s="131"/>
      <c r="J520" s="129">
        <f t="shared" si="51"/>
        <v>0</v>
      </c>
      <c r="K520" s="61" t="str">
        <f t="shared" si="50"/>
        <v>-</v>
      </c>
      <c r="L520" s="30"/>
      <c r="M520" s="7">
        <f t="shared" si="52"/>
        <v>-0.53</v>
      </c>
      <c r="N520" s="26" t="str">
        <f t="shared" si="49"/>
        <v>0</v>
      </c>
      <c r="O520" s="10">
        <f t="shared" si="53"/>
        <v>-0.26500000000000001</v>
      </c>
      <c r="P520" s="52"/>
      <c r="Q520" s="52"/>
      <c r="R520" s="25"/>
      <c r="S520" s="53"/>
    </row>
    <row r="521" spans="2:19">
      <c r="B521" s="42">
        <v>518</v>
      </c>
      <c r="C521" s="45"/>
      <c r="D521" s="25"/>
      <c r="E521" s="25"/>
      <c r="F521" s="25"/>
      <c r="G521" s="25"/>
      <c r="H521" s="37"/>
      <c r="I521" s="131"/>
      <c r="J521" s="129">
        <f t="shared" si="51"/>
        <v>0</v>
      </c>
      <c r="K521" s="61" t="str">
        <f t="shared" si="50"/>
        <v>-</v>
      </c>
      <c r="L521" s="30"/>
      <c r="M521" s="7">
        <f t="shared" si="52"/>
        <v>-0.53</v>
      </c>
      <c r="N521" s="26" t="str">
        <f t="shared" si="49"/>
        <v>0</v>
      </c>
      <c r="O521" s="10">
        <f t="shared" si="53"/>
        <v>-0.26500000000000001</v>
      </c>
      <c r="P521" s="52"/>
      <c r="Q521" s="52"/>
      <c r="R521" s="25"/>
      <c r="S521" s="53"/>
    </row>
    <row r="522" spans="2:19">
      <c r="B522" s="42">
        <v>519</v>
      </c>
      <c r="C522" s="45"/>
      <c r="D522" s="25"/>
      <c r="E522" s="25"/>
      <c r="F522" s="25"/>
      <c r="G522" s="25"/>
      <c r="H522" s="37"/>
      <c r="I522" s="131"/>
      <c r="J522" s="129">
        <f t="shared" si="51"/>
        <v>0</v>
      </c>
      <c r="K522" s="61" t="str">
        <f t="shared" si="50"/>
        <v>-</v>
      </c>
      <c r="L522" s="30"/>
      <c r="M522" s="7">
        <f t="shared" si="52"/>
        <v>-0.53</v>
      </c>
      <c r="N522" s="26" t="str">
        <f t="shared" si="49"/>
        <v>0</v>
      </c>
      <c r="O522" s="10">
        <f t="shared" si="53"/>
        <v>-0.26500000000000001</v>
      </c>
      <c r="P522" s="52"/>
      <c r="Q522" s="52"/>
      <c r="R522" s="25"/>
      <c r="S522" s="53"/>
    </row>
    <row r="523" spans="2:19">
      <c r="B523" s="42">
        <v>520</v>
      </c>
      <c r="C523" s="45"/>
      <c r="D523" s="25"/>
      <c r="E523" s="25"/>
      <c r="F523" s="25"/>
      <c r="G523" s="25"/>
      <c r="H523" s="37"/>
      <c r="I523" s="131"/>
      <c r="J523" s="129">
        <f t="shared" si="51"/>
        <v>0</v>
      </c>
      <c r="K523" s="61" t="str">
        <f t="shared" si="50"/>
        <v>-</v>
      </c>
      <c r="L523" s="30"/>
      <c r="M523" s="7">
        <f t="shared" si="52"/>
        <v>-0.53</v>
      </c>
      <c r="N523" s="26" t="str">
        <f t="shared" si="49"/>
        <v>0</v>
      </c>
      <c r="O523" s="10">
        <f t="shared" si="53"/>
        <v>-0.26500000000000001</v>
      </c>
      <c r="P523" s="52"/>
      <c r="Q523" s="52"/>
      <c r="R523" s="25"/>
      <c r="S523" s="53"/>
    </row>
    <row r="524" spans="2:19">
      <c r="B524" s="42">
        <v>521</v>
      </c>
      <c r="C524" s="45"/>
      <c r="D524" s="25"/>
      <c r="E524" s="25"/>
      <c r="F524" s="25"/>
      <c r="G524" s="25"/>
      <c r="H524" s="37"/>
      <c r="I524" s="131"/>
      <c r="J524" s="129">
        <f t="shared" si="51"/>
        <v>0</v>
      </c>
      <c r="K524" s="61" t="str">
        <f t="shared" si="50"/>
        <v>-</v>
      </c>
      <c r="L524" s="30"/>
      <c r="M524" s="7">
        <f t="shared" si="52"/>
        <v>-0.53</v>
      </c>
      <c r="N524" s="26" t="str">
        <f t="shared" si="49"/>
        <v>0</v>
      </c>
      <c r="O524" s="10">
        <f t="shared" si="53"/>
        <v>-0.26500000000000001</v>
      </c>
      <c r="P524" s="52"/>
      <c r="Q524" s="52"/>
      <c r="R524" s="25"/>
      <c r="S524" s="53"/>
    </row>
    <row r="525" spans="2:19">
      <c r="B525" s="42">
        <v>522</v>
      </c>
      <c r="C525" s="45"/>
      <c r="D525" s="25"/>
      <c r="E525" s="25"/>
      <c r="F525" s="25"/>
      <c r="G525" s="25"/>
      <c r="H525" s="37"/>
      <c r="I525" s="131"/>
      <c r="J525" s="129">
        <f t="shared" si="51"/>
        <v>0</v>
      </c>
      <c r="K525" s="61" t="str">
        <f t="shared" si="50"/>
        <v>-</v>
      </c>
      <c r="L525" s="30"/>
      <c r="M525" s="7">
        <f t="shared" si="52"/>
        <v>-0.53</v>
      </c>
      <c r="N525" s="26" t="str">
        <f t="shared" si="49"/>
        <v>0</v>
      </c>
      <c r="O525" s="10">
        <f t="shared" si="53"/>
        <v>-0.26500000000000001</v>
      </c>
      <c r="P525" s="52"/>
      <c r="Q525" s="52"/>
      <c r="R525" s="25"/>
      <c r="S525" s="53"/>
    </row>
    <row r="526" spans="2:19">
      <c r="B526" s="42">
        <v>523</v>
      </c>
      <c r="C526" s="45"/>
      <c r="D526" s="25"/>
      <c r="E526" s="25"/>
      <c r="F526" s="25"/>
      <c r="G526" s="25"/>
      <c r="H526" s="37"/>
      <c r="I526" s="131"/>
      <c r="J526" s="129">
        <f t="shared" si="51"/>
        <v>0</v>
      </c>
      <c r="K526" s="61" t="str">
        <f t="shared" si="50"/>
        <v>-</v>
      </c>
      <c r="L526" s="30"/>
      <c r="M526" s="7">
        <f t="shared" si="52"/>
        <v>-0.53</v>
      </c>
      <c r="N526" s="26" t="str">
        <f t="shared" si="49"/>
        <v>0</v>
      </c>
      <c r="O526" s="10">
        <f t="shared" si="53"/>
        <v>-0.26500000000000001</v>
      </c>
      <c r="P526" s="52"/>
      <c r="Q526" s="52"/>
      <c r="R526" s="25"/>
      <c r="S526" s="53"/>
    </row>
    <row r="527" spans="2:19">
      <c r="B527" s="42">
        <v>524</v>
      </c>
      <c r="C527" s="45"/>
      <c r="D527" s="25"/>
      <c r="E527" s="25"/>
      <c r="F527" s="25"/>
      <c r="G527" s="25"/>
      <c r="H527" s="37"/>
      <c r="I527" s="131"/>
      <c r="J527" s="129">
        <f t="shared" si="51"/>
        <v>0</v>
      </c>
      <c r="K527" s="61" t="str">
        <f t="shared" si="50"/>
        <v>-</v>
      </c>
      <c r="L527" s="30"/>
      <c r="M527" s="7">
        <f t="shared" si="52"/>
        <v>-0.53</v>
      </c>
      <c r="N527" s="26" t="str">
        <f t="shared" si="49"/>
        <v>0</v>
      </c>
      <c r="O527" s="10">
        <f t="shared" si="53"/>
        <v>-0.26500000000000001</v>
      </c>
      <c r="P527" s="52"/>
      <c r="Q527" s="52"/>
      <c r="R527" s="25"/>
      <c r="S527" s="53"/>
    </row>
    <row r="528" spans="2:19">
      <c r="B528" s="42">
        <v>525</v>
      </c>
      <c r="C528" s="45"/>
      <c r="D528" s="25"/>
      <c r="E528" s="25"/>
      <c r="F528" s="25"/>
      <c r="G528" s="25"/>
      <c r="H528" s="37"/>
      <c r="I528" s="131"/>
      <c r="J528" s="129">
        <f t="shared" si="51"/>
        <v>0</v>
      </c>
      <c r="K528" s="61" t="str">
        <f t="shared" si="50"/>
        <v>-</v>
      </c>
      <c r="L528" s="30"/>
      <c r="M528" s="7">
        <f t="shared" si="52"/>
        <v>-0.53</v>
      </c>
      <c r="N528" s="26" t="str">
        <f t="shared" si="49"/>
        <v>0</v>
      </c>
      <c r="O528" s="10">
        <f t="shared" si="53"/>
        <v>-0.26500000000000001</v>
      </c>
      <c r="P528" s="52"/>
      <c r="Q528" s="52"/>
      <c r="R528" s="25"/>
      <c r="S528" s="53"/>
    </row>
    <row r="529" spans="2:19">
      <c r="B529" s="42">
        <v>526</v>
      </c>
      <c r="C529" s="45"/>
      <c r="D529" s="25"/>
      <c r="E529" s="25"/>
      <c r="F529" s="25"/>
      <c r="G529" s="25"/>
      <c r="H529" s="37"/>
      <c r="I529" s="131"/>
      <c r="J529" s="129">
        <f t="shared" si="51"/>
        <v>0</v>
      </c>
      <c r="K529" s="61" t="str">
        <f t="shared" si="50"/>
        <v>-</v>
      </c>
      <c r="L529" s="30"/>
      <c r="M529" s="7">
        <f t="shared" si="52"/>
        <v>-0.53</v>
      </c>
      <c r="N529" s="26" t="str">
        <f t="shared" si="49"/>
        <v>0</v>
      </c>
      <c r="O529" s="10">
        <f t="shared" si="53"/>
        <v>-0.26500000000000001</v>
      </c>
      <c r="P529" s="52"/>
      <c r="Q529" s="52"/>
      <c r="R529" s="25"/>
      <c r="S529" s="53"/>
    </row>
    <row r="530" spans="2:19">
      <c r="B530" s="42">
        <v>527</v>
      </c>
      <c r="C530" s="45"/>
      <c r="D530" s="25"/>
      <c r="E530" s="25"/>
      <c r="F530" s="25"/>
      <c r="G530" s="25"/>
      <c r="H530" s="37"/>
      <c r="I530" s="131"/>
      <c r="J530" s="129">
        <f t="shared" si="51"/>
        <v>0</v>
      </c>
      <c r="K530" s="61" t="str">
        <f t="shared" si="50"/>
        <v>-</v>
      </c>
      <c r="L530" s="30"/>
      <c r="M530" s="7">
        <f t="shared" si="52"/>
        <v>-0.53</v>
      </c>
      <c r="N530" s="26" t="str">
        <f t="shared" si="49"/>
        <v>0</v>
      </c>
      <c r="O530" s="10">
        <f t="shared" si="53"/>
        <v>-0.26500000000000001</v>
      </c>
      <c r="P530" s="52"/>
      <c r="Q530" s="52"/>
      <c r="R530" s="25"/>
      <c r="S530" s="53"/>
    </row>
    <row r="531" spans="2:19">
      <c r="B531" s="42">
        <v>528</v>
      </c>
      <c r="C531" s="45"/>
      <c r="D531" s="25"/>
      <c r="E531" s="25"/>
      <c r="F531" s="25"/>
      <c r="G531" s="25"/>
      <c r="H531" s="37"/>
      <c r="I531" s="131"/>
      <c r="J531" s="129">
        <f t="shared" si="51"/>
        <v>0</v>
      </c>
      <c r="K531" s="61" t="str">
        <f t="shared" si="50"/>
        <v>-</v>
      </c>
      <c r="L531" s="30"/>
      <c r="M531" s="7">
        <f t="shared" si="52"/>
        <v>-0.53</v>
      </c>
      <c r="N531" s="26" t="str">
        <f t="shared" si="49"/>
        <v>0</v>
      </c>
      <c r="O531" s="10">
        <f t="shared" si="53"/>
        <v>-0.26500000000000001</v>
      </c>
      <c r="P531" s="52"/>
      <c r="Q531" s="52"/>
      <c r="R531" s="25"/>
      <c r="S531" s="53"/>
    </row>
    <row r="532" spans="2:19">
      <c r="B532" s="42">
        <v>529</v>
      </c>
      <c r="C532" s="45"/>
      <c r="D532" s="25"/>
      <c r="E532" s="25"/>
      <c r="F532" s="25"/>
      <c r="G532" s="25"/>
      <c r="H532" s="37"/>
      <c r="I532" s="131"/>
      <c r="J532" s="129">
        <f t="shared" si="51"/>
        <v>0</v>
      </c>
      <c r="K532" s="61" t="str">
        <f t="shared" si="50"/>
        <v>-</v>
      </c>
      <c r="L532" s="30"/>
      <c r="M532" s="7">
        <f t="shared" si="52"/>
        <v>-0.53</v>
      </c>
      <c r="N532" s="26" t="str">
        <f t="shared" si="49"/>
        <v>0</v>
      </c>
      <c r="O532" s="10">
        <f t="shared" si="53"/>
        <v>-0.26500000000000001</v>
      </c>
      <c r="P532" s="52"/>
      <c r="Q532" s="52"/>
      <c r="R532" s="25"/>
      <c r="S532" s="53"/>
    </row>
    <row r="533" spans="2:19">
      <c r="B533" s="42">
        <v>530</v>
      </c>
      <c r="C533" s="45"/>
      <c r="D533" s="25"/>
      <c r="E533" s="25"/>
      <c r="F533" s="25"/>
      <c r="G533" s="25"/>
      <c r="H533" s="37"/>
      <c r="I533" s="131"/>
      <c r="J533" s="129">
        <f t="shared" si="51"/>
        <v>0</v>
      </c>
      <c r="K533" s="61" t="str">
        <f t="shared" si="50"/>
        <v>-</v>
      </c>
      <c r="L533" s="30"/>
      <c r="M533" s="7">
        <f t="shared" si="52"/>
        <v>-0.53</v>
      </c>
      <c r="N533" s="26" t="str">
        <f t="shared" si="49"/>
        <v>0</v>
      </c>
      <c r="O533" s="10">
        <f t="shared" si="53"/>
        <v>-0.26500000000000001</v>
      </c>
      <c r="P533" s="52"/>
      <c r="Q533" s="52"/>
      <c r="R533" s="25"/>
      <c r="S533" s="53"/>
    </row>
    <row r="534" spans="2:19">
      <c r="B534" s="42">
        <v>531</v>
      </c>
      <c r="C534" s="45"/>
      <c r="D534" s="25"/>
      <c r="E534" s="25"/>
      <c r="F534" s="25"/>
      <c r="G534" s="25"/>
      <c r="H534" s="37"/>
      <c r="I534" s="131"/>
      <c r="J534" s="129">
        <f t="shared" si="51"/>
        <v>0</v>
      </c>
      <c r="K534" s="61" t="str">
        <f t="shared" si="50"/>
        <v>-</v>
      </c>
      <c r="L534" s="30"/>
      <c r="M534" s="7">
        <f t="shared" si="52"/>
        <v>-0.53</v>
      </c>
      <c r="N534" s="26" t="str">
        <f t="shared" ref="N534:N597" si="54">IFERROR(((L534/G534)*100),"0")</f>
        <v>0</v>
      </c>
      <c r="O534" s="10">
        <f t="shared" si="53"/>
        <v>-0.26500000000000001</v>
      </c>
      <c r="P534" s="52"/>
      <c r="Q534" s="52"/>
      <c r="R534" s="25"/>
      <c r="S534" s="53"/>
    </row>
    <row r="535" spans="2:19">
      <c r="B535" s="42">
        <v>532</v>
      </c>
      <c r="C535" s="45"/>
      <c r="D535" s="25"/>
      <c r="E535" s="25"/>
      <c r="F535" s="25"/>
      <c r="G535" s="25"/>
      <c r="H535" s="37"/>
      <c r="I535" s="131"/>
      <c r="J535" s="129">
        <f t="shared" si="51"/>
        <v>0</v>
      </c>
      <c r="K535" s="61" t="str">
        <f t="shared" si="50"/>
        <v>-</v>
      </c>
      <c r="L535" s="30"/>
      <c r="M535" s="7">
        <f t="shared" si="52"/>
        <v>-0.53</v>
      </c>
      <c r="N535" s="26" t="str">
        <f t="shared" si="54"/>
        <v>0</v>
      </c>
      <c r="O535" s="10">
        <f t="shared" si="53"/>
        <v>-0.26500000000000001</v>
      </c>
      <c r="P535" s="52"/>
      <c r="Q535" s="52"/>
      <c r="R535" s="25"/>
      <c r="S535" s="53"/>
    </row>
    <row r="536" spans="2:19">
      <c r="B536" s="42">
        <v>533</v>
      </c>
      <c r="C536" s="45"/>
      <c r="D536" s="25"/>
      <c r="E536" s="25"/>
      <c r="F536" s="25"/>
      <c r="G536" s="25"/>
      <c r="H536" s="37"/>
      <c r="I536" s="131"/>
      <c r="J536" s="129">
        <f t="shared" si="51"/>
        <v>0</v>
      </c>
      <c r="K536" s="61" t="str">
        <f t="shared" si="50"/>
        <v>-</v>
      </c>
      <c r="L536" s="30"/>
      <c r="M536" s="7">
        <f t="shared" si="52"/>
        <v>-0.53</v>
      </c>
      <c r="N536" s="26" t="str">
        <f t="shared" si="54"/>
        <v>0</v>
      </c>
      <c r="O536" s="10">
        <f t="shared" si="53"/>
        <v>-0.26500000000000001</v>
      </c>
      <c r="P536" s="52"/>
      <c r="Q536" s="52"/>
      <c r="R536" s="25"/>
      <c r="S536" s="53"/>
    </row>
    <row r="537" spans="2:19">
      <c r="B537" s="42">
        <v>534</v>
      </c>
      <c r="C537" s="45"/>
      <c r="D537" s="25"/>
      <c r="E537" s="25"/>
      <c r="F537" s="25"/>
      <c r="G537" s="25"/>
      <c r="H537" s="37"/>
      <c r="I537" s="131"/>
      <c r="J537" s="129">
        <f t="shared" si="51"/>
        <v>0</v>
      </c>
      <c r="K537" s="61" t="str">
        <f t="shared" si="50"/>
        <v>-</v>
      </c>
      <c r="L537" s="30"/>
      <c r="M537" s="7">
        <f t="shared" si="52"/>
        <v>-0.53</v>
      </c>
      <c r="N537" s="26" t="str">
        <f t="shared" si="54"/>
        <v>0</v>
      </c>
      <c r="O537" s="10">
        <f t="shared" si="53"/>
        <v>-0.26500000000000001</v>
      </c>
      <c r="P537" s="52"/>
      <c r="Q537" s="52"/>
      <c r="R537" s="25"/>
      <c r="S537" s="53"/>
    </row>
    <row r="538" spans="2:19">
      <c r="B538" s="42">
        <v>535</v>
      </c>
      <c r="C538" s="45"/>
      <c r="D538" s="25"/>
      <c r="E538" s="25"/>
      <c r="F538" s="25"/>
      <c r="G538" s="25"/>
      <c r="H538" s="37"/>
      <c r="I538" s="131"/>
      <c r="J538" s="129">
        <f t="shared" si="51"/>
        <v>0</v>
      </c>
      <c r="K538" s="61" t="str">
        <f t="shared" si="50"/>
        <v>-</v>
      </c>
      <c r="L538" s="30"/>
      <c r="M538" s="7">
        <f t="shared" si="52"/>
        <v>-0.53</v>
      </c>
      <c r="N538" s="26" t="str">
        <f t="shared" si="54"/>
        <v>0</v>
      </c>
      <c r="O538" s="10">
        <f t="shared" si="53"/>
        <v>-0.26500000000000001</v>
      </c>
      <c r="P538" s="52"/>
      <c r="Q538" s="52"/>
      <c r="R538" s="25"/>
      <c r="S538" s="53"/>
    </row>
    <row r="539" spans="2:19">
      <c r="B539" s="42">
        <v>536</v>
      </c>
      <c r="C539" s="45"/>
      <c r="D539" s="25"/>
      <c r="E539" s="25"/>
      <c r="F539" s="25"/>
      <c r="G539" s="25"/>
      <c r="H539" s="37"/>
      <c r="I539" s="131"/>
      <c r="J539" s="129">
        <f t="shared" si="51"/>
        <v>0</v>
      </c>
      <c r="K539" s="61" t="str">
        <f t="shared" si="50"/>
        <v>-</v>
      </c>
      <c r="L539" s="30"/>
      <c r="M539" s="7">
        <f t="shared" si="52"/>
        <v>-0.53</v>
      </c>
      <c r="N539" s="26" t="str">
        <f t="shared" si="54"/>
        <v>0</v>
      </c>
      <c r="O539" s="10">
        <f t="shared" si="53"/>
        <v>-0.26500000000000001</v>
      </c>
      <c r="P539" s="52"/>
      <c r="Q539" s="52"/>
      <c r="R539" s="25"/>
      <c r="S539" s="53"/>
    </row>
    <row r="540" spans="2:19">
      <c r="B540" s="42">
        <v>537</v>
      </c>
      <c r="C540" s="45"/>
      <c r="D540" s="25"/>
      <c r="E540" s="25"/>
      <c r="F540" s="25"/>
      <c r="G540" s="25"/>
      <c r="H540" s="37"/>
      <c r="I540" s="131"/>
      <c r="J540" s="129">
        <f t="shared" si="51"/>
        <v>0</v>
      </c>
      <c r="K540" s="61" t="str">
        <f t="shared" si="50"/>
        <v>-</v>
      </c>
      <c r="L540" s="30"/>
      <c r="M540" s="7">
        <f t="shared" si="52"/>
        <v>-0.53</v>
      </c>
      <c r="N540" s="26" t="str">
        <f t="shared" si="54"/>
        <v>0</v>
      </c>
      <c r="O540" s="10">
        <f t="shared" si="53"/>
        <v>-0.26500000000000001</v>
      </c>
      <c r="P540" s="52"/>
      <c r="Q540" s="52"/>
      <c r="R540" s="25"/>
      <c r="S540" s="53"/>
    </row>
    <row r="541" spans="2:19">
      <c r="B541" s="42">
        <v>538</v>
      </c>
      <c r="C541" s="45"/>
      <c r="D541" s="25"/>
      <c r="E541" s="25"/>
      <c r="F541" s="25"/>
      <c r="G541" s="25"/>
      <c r="H541" s="37"/>
      <c r="I541" s="131"/>
      <c r="J541" s="129">
        <f t="shared" si="51"/>
        <v>0</v>
      </c>
      <c r="K541" s="61" t="str">
        <f t="shared" si="50"/>
        <v>-</v>
      </c>
      <c r="L541" s="30"/>
      <c r="M541" s="7">
        <f t="shared" si="52"/>
        <v>-0.53</v>
      </c>
      <c r="N541" s="26" t="str">
        <f t="shared" si="54"/>
        <v>0</v>
      </c>
      <c r="O541" s="10">
        <f t="shared" si="53"/>
        <v>-0.26500000000000001</v>
      </c>
      <c r="P541" s="52"/>
      <c r="Q541" s="52"/>
      <c r="R541" s="25"/>
      <c r="S541" s="53"/>
    </row>
    <row r="542" spans="2:19">
      <c r="B542" s="42">
        <v>539</v>
      </c>
      <c r="C542" s="45"/>
      <c r="D542" s="25"/>
      <c r="E542" s="25"/>
      <c r="F542" s="25"/>
      <c r="G542" s="25"/>
      <c r="H542" s="37"/>
      <c r="I542" s="131"/>
      <c r="J542" s="129">
        <f t="shared" si="51"/>
        <v>0</v>
      </c>
      <c r="K542" s="61" t="str">
        <f t="shared" si="50"/>
        <v>-</v>
      </c>
      <c r="L542" s="30"/>
      <c r="M542" s="7">
        <f t="shared" si="52"/>
        <v>-0.53</v>
      </c>
      <c r="N542" s="26" t="str">
        <f t="shared" si="54"/>
        <v>0</v>
      </c>
      <c r="O542" s="10">
        <f t="shared" si="53"/>
        <v>-0.26500000000000001</v>
      </c>
      <c r="P542" s="52"/>
      <c r="Q542" s="52"/>
      <c r="R542" s="25"/>
      <c r="S542" s="53"/>
    </row>
    <row r="543" spans="2:19">
      <c r="B543" s="42">
        <v>540</v>
      </c>
      <c r="C543" s="45"/>
      <c r="D543" s="25"/>
      <c r="E543" s="25"/>
      <c r="F543" s="25"/>
      <c r="G543" s="25"/>
      <c r="H543" s="37"/>
      <c r="I543" s="131"/>
      <c r="J543" s="129">
        <f t="shared" si="51"/>
        <v>0</v>
      </c>
      <c r="K543" s="61" t="str">
        <f t="shared" si="50"/>
        <v>-</v>
      </c>
      <c r="L543" s="30"/>
      <c r="M543" s="7">
        <f t="shared" si="52"/>
        <v>-0.53</v>
      </c>
      <c r="N543" s="26" t="str">
        <f t="shared" si="54"/>
        <v>0</v>
      </c>
      <c r="O543" s="10">
        <f t="shared" si="53"/>
        <v>-0.26500000000000001</v>
      </c>
      <c r="P543" s="52"/>
      <c r="Q543" s="52"/>
      <c r="R543" s="25"/>
      <c r="S543" s="53"/>
    </row>
    <row r="544" spans="2:19">
      <c r="B544" s="42">
        <v>541</v>
      </c>
      <c r="C544" s="45"/>
      <c r="D544" s="25"/>
      <c r="E544" s="25"/>
      <c r="F544" s="25"/>
      <c r="G544" s="25"/>
      <c r="H544" s="37"/>
      <c r="I544" s="131"/>
      <c r="J544" s="129">
        <f t="shared" si="51"/>
        <v>0</v>
      </c>
      <c r="K544" s="61" t="str">
        <f t="shared" si="50"/>
        <v>-</v>
      </c>
      <c r="L544" s="30"/>
      <c r="M544" s="7">
        <f t="shared" si="52"/>
        <v>-0.53</v>
      </c>
      <c r="N544" s="26" t="str">
        <f t="shared" si="54"/>
        <v>0</v>
      </c>
      <c r="O544" s="10">
        <f t="shared" si="53"/>
        <v>-0.26500000000000001</v>
      </c>
      <c r="P544" s="52"/>
      <c r="Q544" s="52"/>
      <c r="R544" s="25"/>
      <c r="S544" s="53"/>
    </row>
    <row r="545" spans="2:19">
      <c r="B545" s="42">
        <v>542</v>
      </c>
      <c r="C545" s="45"/>
      <c r="D545" s="25"/>
      <c r="E545" s="25"/>
      <c r="F545" s="25"/>
      <c r="G545" s="25"/>
      <c r="H545" s="37"/>
      <c r="I545" s="131"/>
      <c r="J545" s="129">
        <f t="shared" si="51"/>
        <v>0</v>
      </c>
      <c r="K545" s="61" t="str">
        <f t="shared" si="50"/>
        <v>-</v>
      </c>
      <c r="L545" s="30"/>
      <c r="M545" s="7">
        <f t="shared" si="52"/>
        <v>-0.53</v>
      </c>
      <c r="N545" s="26" t="str">
        <f t="shared" si="54"/>
        <v>0</v>
      </c>
      <c r="O545" s="10">
        <f t="shared" si="53"/>
        <v>-0.26500000000000001</v>
      </c>
      <c r="P545" s="52"/>
      <c r="Q545" s="52"/>
      <c r="R545" s="25"/>
      <c r="S545" s="53"/>
    </row>
    <row r="546" spans="2:19">
      <c r="B546" s="42">
        <v>543</v>
      </c>
      <c r="C546" s="45"/>
      <c r="D546" s="25"/>
      <c r="E546" s="25"/>
      <c r="F546" s="25"/>
      <c r="G546" s="25"/>
      <c r="H546" s="37"/>
      <c r="I546" s="131"/>
      <c r="J546" s="129">
        <f t="shared" si="51"/>
        <v>0</v>
      </c>
      <c r="K546" s="61" t="str">
        <f t="shared" si="50"/>
        <v>-</v>
      </c>
      <c r="L546" s="30"/>
      <c r="M546" s="7">
        <f t="shared" si="52"/>
        <v>-0.53</v>
      </c>
      <c r="N546" s="26" t="str">
        <f t="shared" si="54"/>
        <v>0</v>
      </c>
      <c r="O546" s="10">
        <f t="shared" si="53"/>
        <v>-0.26500000000000001</v>
      </c>
      <c r="P546" s="52"/>
      <c r="Q546" s="52"/>
      <c r="R546" s="25"/>
      <c r="S546" s="53"/>
    </row>
    <row r="547" spans="2:19">
      <c r="B547" s="42">
        <v>544</v>
      </c>
      <c r="C547" s="45"/>
      <c r="D547" s="25"/>
      <c r="E547" s="25"/>
      <c r="F547" s="25"/>
      <c r="G547" s="25"/>
      <c r="H547" s="37"/>
      <c r="I547" s="131"/>
      <c r="J547" s="129">
        <f t="shared" si="51"/>
        <v>0</v>
      </c>
      <c r="K547" s="61" t="str">
        <f t="shared" ref="K547:K610" si="55">IFERROR(((J547/G547)*100),"-")</f>
        <v>-</v>
      </c>
      <c r="L547" s="30"/>
      <c r="M547" s="7">
        <f t="shared" si="52"/>
        <v>-0.53</v>
      </c>
      <c r="N547" s="26" t="str">
        <f t="shared" si="54"/>
        <v>0</v>
      </c>
      <c r="O547" s="10">
        <f t="shared" si="53"/>
        <v>-0.26500000000000001</v>
      </c>
      <c r="P547" s="52"/>
      <c r="Q547" s="52"/>
      <c r="R547" s="25"/>
      <c r="S547" s="53"/>
    </row>
    <row r="548" spans="2:19">
      <c r="B548" s="42">
        <v>545</v>
      </c>
      <c r="C548" s="45"/>
      <c r="D548" s="25"/>
      <c r="E548" s="25"/>
      <c r="F548" s="25"/>
      <c r="G548" s="25"/>
      <c r="H548" s="37"/>
      <c r="I548" s="131"/>
      <c r="J548" s="129">
        <f t="shared" si="51"/>
        <v>0</v>
      </c>
      <c r="K548" s="61" t="str">
        <f t="shared" si="55"/>
        <v>-</v>
      </c>
      <c r="L548" s="30"/>
      <c r="M548" s="7">
        <f t="shared" si="52"/>
        <v>-0.53</v>
      </c>
      <c r="N548" s="26" t="str">
        <f t="shared" si="54"/>
        <v>0</v>
      </c>
      <c r="O548" s="10">
        <f t="shared" si="53"/>
        <v>-0.26500000000000001</v>
      </c>
      <c r="P548" s="52"/>
      <c r="Q548" s="52"/>
      <c r="R548" s="25"/>
      <c r="S548" s="53"/>
    </row>
    <row r="549" spans="2:19">
      <c r="B549" s="42">
        <v>546</v>
      </c>
      <c r="C549" s="45"/>
      <c r="D549" s="25"/>
      <c r="E549" s="25"/>
      <c r="F549" s="25"/>
      <c r="G549" s="25"/>
      <c r="H549" s="37"/>
      <c r="I549" s="131"/>
      <c r="J549" s="129">
        <f t="shared" si="51"/>
        <v>0</v>
      </c>
      <c r="K549" s="61" t="str">
        <f t="shared" si="55"/>
        <v>-</v>
      </c>
      <c r="L549" s="30"/>
      <c r="M549" s="7">
        <f t="shared" si="52"/>
        <v>-0.53</v>
      </c>
      <c r="N549" s="26" t="str">
        <f t="shared" si="54"/>
        <v>0</v>
      </c>
      <c r="O549" s="10">
        <f t="shared" si="53"/>
        <v>-0.26500000000000001</v>
      </c>
      <c r="P549" s="52"/>
      <c r="Q549" s="52"/>
      <c r="R549" s="25"/>
      <c r="S549" s="53"/>
    </row>
    <row r="550" spans="2:19">
      <c r="B550" s="42">
        <v>547</v>
      </c>
      <c r="C550" s="45"/>
      <c r="D550" s="25"/>
      <c r="E550" s="25"/>
      <c r="F550" s="25"/>
      <c r="G550" s="25"/>
      <c r="H550" s="37"/>
      <c r="I550" s="131"/>
      <c r="J550" s="129">
        <f t="shared" si="51"/>
        <v>0</v>
      </c>
      <c r="K550" s="61" t="str">
        <f t="shared" si="55"/>
        <v>-</v>
      </c>
      <c r="L550" s="30"/>
      <c r="M550" s="7">
        <f t="shared" si="52"/>
        <v>-0.53</v>
      </c>
      <c r="N550" s="26" t="str">
        <f t="shared" si="54"/>
        <v>0</v>
      </c>
      <c r="O550" s="10">
        <f t="shared" si="53"/>
        <v>-0.26500000000000001</v>
      </c>
      <c r="P550" s="52"/>
      <c r="Q550" s="52"/>
      <c r="R550" s="25"/>
      <c r="S550" s="53"/>
    </row>
    <row r="551" spans="2:19">
      <c r="B551" s="42">
        <v>548</v>
      </c>
      <c r="C551" s="45"/>
      <c r="D551" s="25"/>
      <c r="E551" s="25"/>
      <c r="F551" s="25"/>
      <c r="G551" s="25"/>
      <c r="H551" s="37"/>
      <c r="I551" s="131"/>
      <c r="J551" s="129">
        <f t="shared" si="51"/>
        <v>0</v>
      </c>
      <c r="K551" s="61" t="str">
        <f t="shared" si="55"/>
        <v>-</v>
      </c>
      <c r="L551" s="30"/>
      <c r="M551" s="7">
        <f t="shared" si="52"/>
        <v>-0.53</v>
      </c>
      <c r="N551" s="26" t="str">
        <f t="shared" si="54"/>
        <v>0</v>
      </c>
      <c r="O551" s="10">
        <f t="shared" si="53"/>
        <v>-0.26500000000000001</v>
      </c>
      <c r="P551" s="52"/>
      <c r="Q551" s="52"/>
      <c r="R551" s="25"/>
      <c r="S551" s="53"/>
    </row>
    <row r="552" spans="2:19">
      <c r="B552" s="42">
        <v>549</v>
      </c>
      <c r="C552" s="45"/>
      <c r="D552" s="25"/>
      <c r="E552" s="25"/>
      <c r="F552" s="25"/>
      <c r="G552" s="25"/>
      <c r="H552" s="37"/>
      <c r="I552" s="131"/>
      <c r="J552" s="129">
        <f t="shared" si="51"/>
        <v>0</v>
      </c>
      <c r="K552" s="61" t="str">
        <f t="shared" si="55"/>
        <v>-</v>
      </c>
      <c r="L552" s="30"/>
      <c r="M552" s="7">
        <f t="shared" si="52"/>
        <v>-0.53</v>
      </c>
      <c r="N552" s="26" t="str">
        <f t="shared" si="54"/>
        <v>0</v>
      </c>
      <c r="O552" s="10">
        <f t="shared" si="53"/>
        <v>-0.26500000000000001</v>
      </c>
      <c r="P552" s="52"/>
      <c r="Q552" s="52"/>
      <c r="R552" s="25"/>
      <c r="S552" s="53"/>
    </row>
    <row r="553" spans="2:19">
      <c r="B553" s="42">
        <v>550</v>
      </c>
      <c r="C553" s="45"/>
      <c r="D553" s="25"/>
      <c r="E553" s="25"/>
      <c r="F553" s="25"/>
      <c r="G553" s="25"/>
      <c r="H553" s="37"/>
      <c r="I553" s="131"/>
      <c r="J553" s="129">
        <f t="shared" si="51"/>
        <v>0</v>
      </c>
      <c r="K553" s="61" t="str">
        <f t="shared" si="55"/>
        <v>-</v>
      </c>
      <c r="L553" s="30"/>
      <c r="M553" s="7">
        <f t="shared" si="52"/>
        <v>-0.53</v>
      </c>
      <c r="N553" s="26" t="str">
        <f t="shared" si="54"/>
        <v>0</v>
      </c>
      <c r="O553" s="10">
        <f t="shared" si="53"/>
        <v>-0.26500000000000001</v>
      </c>
      <c r="P553" s="52"/>
      <c r="Q553" s="52"/>
      <c r="R553" s="25"/>
      <c r="S553" s="53"/>
    </row>
    <row r="554" spans="2:19">
      <c r="B554" s="42">
        <v>551</v>
      </c>
      <c r="C554" s="45"/>
      <c r="D554" s="25"/>
      <c r="E554" s="25"/>
      <c r="F554" s="25"/>
      <c r="G554" s="25"/>
      <c r="H554" s="37"/>
      <c r="I554" s="131"/>
      <c r="J554" s="129">
        <f t="shared" si="51"/>
        <v>0</v>
      </c>
      <c r="K554" s="61" t="str">
        <f t="shared" si="55"/>
        <v>-</v>
      </c>
      <c r="L554" s="30"/>
      <c r="M554" s="7">
        <f t="shared" si="52"/>
        <v>-0.53</v>
      </c>
      <c r="N554" s="26" t="str">
        <f t="shared" si="54"/>
        <v>0</v>
      </c>
      <c r="O554" s="10">
        <f t="shared" si="53"/>
        <v>-0.26500000000000001</v>
      </c>
      <c r="P554" s="52"/>
      <c r="Q554" s="52"/>
      <c r="R554" s="25"/>
      <c r="S554" s="53"/>
    </row>
    <row r="555" spans="2:19">
      <c r="B555" s="42">
        <v>552</v>
      </c>
      <c r="C555" s="45"/>
      <c r="D555" s="25"/>
      <c r="E555" s="25"/>
      <c r="F555" s="25"/>
      <c r="G555" s="25"/>
      <c r="H555" s="37"/>
      <c r="I555" s="131"/>
      <c r="J555" s="129">
        <f t="shared" si="51"/>
        <v>0</v>
      </c>
      <c r="K555" s="61" t="str">
        <f t="shared" si="55"/>
        <v>-</v>
      </c>
      <c r="L555" s="30"/>
      <c r="M555" s="7">
        <f t="shared" si="52"/>
        <v>-0.53</v>
      </c>
      <c r="N555" s="26" t="str">
        <f t="shared" si="54"/>
        <v>0</v>
      </c>
      <c r="O555" s="10">
        <f t="shared" si="53"/>
        <v>-0.26500000000000001</v>
      </c>
      <c r="P555" s="52"/>
      <c r="Q555" s="52"/>
      <c r="R555" s="25"/>
      <c r="S555" s="53"/>
    </row>
    <row r="556" spans="2:19">
      <c r="B556" s="42">
        <v>553</v>
      </c>
      <c r="C556" s="45"/>
      <c r="D556" s="25"/>
      <c r="E556" s="25"/>
      <c r="F556" s="25"/>
      <c r="G556" s="25"/>
      <c r="H556" s="37"/>
      <c r="I556" s="131"/>
      <c r="J556" s="129">
        <f t="shared" si="51"/>
        <v>0</v>
      </c>
      <c r="K556" s="61" t="str">
        <f t="shared" si="55"/>
        <v>-</v>
      </c>
      <c r="L556" s="30"/>
      <c r="M556" s="7">
        <f t="shared" si="52"/>
        <v>-0.53</v>
      </c>
      <c r="N556" s="26" t="str">
        <f t="shared" si="54"/>
        <v>0</v>
      </c>
      <c r="O556" s="10">
        <f t="shared" si="53"/>
        <v>-0.26500000000000001</v>
      </c>
      <c r="P556" s="52"/>
      <c r="Q556" s="52"/>
      <c r="R556" s="25"/>
      <c r="S556" s="53"/>
    </row>
    <row r="557" spans="2:19">
      <c r="B557" s="42">
        <v>554</v>
      </c>
      <c r="C557" s="45"/>
      <c r="D557" s="25"/>
      <c r="E557" s="25"/>
      <c r="F557" s="25"/>
      <c r="G557" s="25"/>
      <c r="H557" s="37"/>
      <c r="I557" s="131"/>
      <c r="J557" s="129">
        <f t="shared" si="51"/>
        <v>0</v>
      </c>
      <c r="K557" s="61" t="str">
        <f t="shared" si="55"/>
        <v>-</v>
      </c>
      <c r="L557" s="30"/>
      <c r="M557" s="7">
        <f t="shared" si="52"/>
        <v>-0.53</v>
      </c>
      <c r="N557" s="26" t="str">
        <f t="shared" si="54"/>
        <v>0</v>
      </c>
      <c r="O557" s="10">
        <f t="shared" si="53"/>
        <v>-0.26500000000000001</v>
      </c>
      <c r="P557" s="52"/>
      <c r="Q557" s="52"/>
      <c r="R557" s="25"/>
      <c r="S557" s="53"/>
    </row>
    <row r="558" spans="2:19">
      <c r="B558" s="42">
        <v>555</v>
      </c>
      <c r="C558" s="45"/>
      <c r="D558" s="25"/>
      <c r="E558" s="25"/>
      <c r="F558" s="25"/>
      <c r="G558" s="25"/>
      <c r="H558" s="37"/>
      <c r="I558" s="131"/>
      <c r="J558" s="129">
        <f t="shared" si="51"/>
        <v>0</v>
      </c>
      <c r="K558" s="61" t="str">
        <f t="shared" si="55"/>
        <v>-</v>
      </c>
      <c r="L558" s="30"/>
      <c r="M558" s="7">
        <f t="shared" si="52"/>
        <v>-0.53</v>
      </c>
      <c r="N558" s="26" t="str">
        <f t="shared" si="54"/>
        <v>0</v>
      </c>
      <c r="O558" s="10">
        <f t="shared" si="53"/>
        <v>-0.26500000000000001</v>
      </c>
      <c r="P558" s="52"/>
      <c r="Q558" s="52"/>
      <c r="R558" s="25"/>
      <c r="S558" s="53"/>
    </row>
    <row r="559" spans="2:19">
      <c r="B559" s="42">
        <v>556</v>
      </c>
      <c r="C559" s="45"/>
      <c r="D559" s="25"/>
      <c r="E559" s="25"/>
      <c r="F559" s="25"/>
      <c r="G559" s="25"/>
      <c r="H559" s="37"/>
      <c r="I559" s="131"/>
      <c r="J559" s="129">
        <f t="shared" si="51"/>
        <v>0</v>
      </c>
      <c r="K559" s="61" t="str">
        <f t="shared" si="55"/>
        <v>-</v>
      </c>
      <c r="L559" s="30"/>
      <c r="M559" s="7">
        <f t="shared" si="52"/>
        <v>-0.53</v>
      </c>
      <c r="N559" s="26" t="str">
        <f t="shared" si="54"/>
        <v>0</v>
      </c>
      <c r="O559" s="10">
        <f t="shared" si="53"/>
        <v>-0.26500000000000001</v>
      </c>
      <c r="P559" s="52"/>
      <c r="Q559" s="52"/>
      <c r="R559" s="25"/>
      <c r="S559" s="53"/>
    </row>
    <row r="560" spans="2:19">
      <c r="B560" s="42">
        <v>557</v>
      </c>
      <c r="C560" s="45"/>
      <c r="D560" s="25"/>
      <c r="E560" s="25"/>
      <c r="F560" s="25"/>
      <c r="G560" s="25"/>
      <c r="H560" s="37"/>
      <c r="I560" s="131"/>
      <c r="J560" s="129">
        <f t="shared" si="51"/>
        <v>0</v>
      </c>
      <c r="K560" s="61" t="str">
        <f t="shared" si="55"/>
        <v>-</v>
      </c>
      <c r="L560" s="30"/>
      <c r="M560" s="7">
        <f t="shared" si="52"/>
        <v>-0.53</v>
      </c>
      <c r="N560" s="26" t="str">
        <f t="shared" si="54"/>
        <v>0</v>
      </c>
      <c r="O560" s="10">
        <f t="shared" si="53"/>
        <v>-0.26500000000000001</v>
      </c>
      <c r="P560" s="52"/>
      <c r="Q560" s="52"/>
      <c r="R560" s="25"/>
      <c r="S560" s="53"/>
    </row>
    <row r="561" spans="2:19">
      <c r="B561" s="42">
        <v>558</v>
      </c>
      <c r="C561" s="45"/>
      <c r="D561" s="25"/>
      <c r="E561" s="25"/>
      <c r="F561" s="25"/>
      <c r="G561" s="25"/>
      <c r="H561" s="37"/>
      <c r="I561" s="131"/>
      <c r="J561" s="129">
        <f t="shared" si="51"/>
        <v>0</v>
      </c>
      <c r="K561" s="61" t="str">
        <f t="shared" si="55"/>
        <v>-</v>
      </c>
      <c r="L561" s="30"/>
      <c r="M561" s="7">
        <f t="shared" si="52"/>
        <v>-0.53</v>
      </c>
      <c r="N561" s="26" t="str">
        <f t="shared" si="54"/>
        <v>0</v>
      </c>
      <c r="O561" s="10">
        <f t="shared" si="53"/>
        <v>-0.26500000000000001</v>
      </c>
      <c r="P561" s="52"/>
      <c r="Q561" s="52"/>
      <c r="R561" s="25"/>
      <c r="S561" s="53"/>
    </row>
    <row r="562" spans="2:19">
      <c r="B562" s="42">
        <v>559</v>
      </c>
      <c r="C562" s="45"/>
      <c r="D562" s="25"/>
      <c r="E562" s="25"/>
      <c r="F562" s="25"/>
      <c r="G562" s="25"/>
      <c r="H562" s="37"/>
      <c r="I562" s="131"/>
      <c r="J562" s="129">
        <f t="shared" si="51"/>
        <v>0</v>
      </c>
      <c r="K562" s="61" t="str">
        <f t="shared" si="55"/>
        <v>-</v>
      </c>
      <c r="L562" s="30"/>
      <c r="M562" s="7">
        <f t="shared" si="52"/>
        <v>-0.53</v>
      </c>
      <c r="N562" s="26" t="str">
        <f t="shared" si="54"/>
        <v>0</v>
      </c>
      <c r="O562" s="10">
        <f t="shared" si="53"/>
        <v>-0.26500000000000001</v>
      </c>
      <c r="P562" s="52"/>
      <c r="Q562" s="52"/>
      <c r="R562" s="25"/>
      <c r="S562" s="53"/>
    </row>
    <row r="563" spans="2:19">
      <c r="B563" s="42">
        <v>560</v>
      </c>
      <c r="C563" s="45"/>
      <c r="D563" s="25"/>
      <c r="E563" s="25"/>
      <c r="F563" s="25"/>
      <c r="G563" s="25"/>
      <c r="H563" s="37"/>
      <c r="I563" s="131"/>
      <c r="J563" s="129">
        <f t="shared" si="51"/>
        <v>0</v>
      </c>
      <c r="K563" s="61" t="str">
        <f t="shared" si="55"/>
        <v>-</v>
      </c>
      <c r="L563" s="30"/>
      <c r="M563" s="7">
        <f t="shared" si="52"/>
        <v>-0.53</v>
      </c>
      <c r="N563" s="26" t="str">
        <f t="shared" si="54"/>
        <v>0</v>
      </c>
      <c r="O563" s="10">
        <f t="shared" si="53"/>
        <v>-0.26500000000000001</v>
      </c>
      <c r="P563" s="52"/>
      <c r="Q563" s="52"/>
      <c r="R563" s="25"/>
      <c r="S563" s="53"/>
    </row>
    <row r="564" spans="2:19">
      <c r="B564" s="42">
        <v>561</v>
      </c>
      <c r="C564" s="45"/>
      <c r="D564" s="25"/>
      <c r="E564" s="25"/>
      <c r="F564" s="25"/>
      <c r="G564" s="25"/>
      <c r="H564" s="37"/>
      <c r="I564" s="131"/>
      <c r="J564" s="129">
        <f t="shared" si="51"/>
        <v>0</v>
      </c>
      <c r="K564" s="61" t="str">
        <f t="shared" si="55"/>
        <v>-</v>
      </c>
      <c r="L564" s="30"/>
      <c r="M564" s="7">
        <f t="shared" si="52"/>
        <v>-0.53</v>
      </c>
      <c r="N564" s="26" t="str">
        <f t="shared" si="54"/>
        <v>0</v>
      </c>
      <c r="O564" s="10">
        <f t="shared" si="53"/>
        <v>-0.26500000000000001</v>
      </c>
      <c r="P564" s="52"/>
      <c r="Q564" s="52"/>
      <c r="R564" s="25"/>
      <c r="S564" s="53"/>
    </row>
    <row r="565" spans="2:19">
      <c r="B565" s="42">
        <v>562</v>
      </c>
      <c r="C565" s="45"/>
      <c r="D565" s="25"/>
      <c r="E565" s="25"/>
      <c r="F565" s="25"/>
      <c r="G565" s="25"/>
      <c r="H565" s="37"/>
      <c r="I565" s="131"/>
      <c r="J565" s="129">
        <f t="shared" si="51"/>
        <v>0</v>
      </c>
      <c r="K565" s="61" t="str">
        <f t="shared" si="55"/>
        <v>-</v>
      </c>
      <c r="L565" s="30"/>
      <c r="M565" s="7">
        <f t="shared" si="52"/>
        <v>-0.53</v>
      </c>
      <c r="N565" s="26" t="str">
        <f t="shared" si="54"/>
        <v>0</v>
      </c>
      <c r="O565" s="10">
        <f t="shared" si="53"/>
        <v>-0.26500000000000001</v>
      </c>
      <c r="P565" s="52"/>
      <c r="Q565" s="52"/>
      <c r="R565" s="25"/>
      <c r="S565" s="53"/>
    </row>
    <row r="566" spans="2:19">
      <c r="B566" s="42">
        <v>563</v>
      </c>
      <c r="C566" s="45"/>
      <c r="D566" s="25"/>
      <c r="E566" s="25"/>
      <c r="F566" s="25"/>
      <c r="G566" s="25"/>
      <c r="H566" s="37"/>
      <c r="I566" s="131"/>
      <c r="J566" s="129">
        <f t="shared" si="51"/>
        <v>0</v>
      </c>
      <c r="K566" s="61" t="str">
        <f t="shared" si="55"/>
        <v>-</v>
      </c>
      <c r="L566" s="30"/>
      <c r="M566" s="7">
        <f t="shared" si="52"/>
        <v>-0.53</v>
      </c>
      <c r="N566" s="26" t="str">
        <f t="shared" si="54"/>
        <v>0</v>
      </c>
      <c r="O566" s="10">
        <f t="shared" si="53"/>
        <v>-0.26500000000000001</v>
      </c>
      <c r="P566" s="52"/>
      <c r="Q566" s="52"/>
      <c r="R566" s="25"/>
      <c r="S566" s="53"/>
    </row>
    <row r="567" spans="2:19">
      <c r="B567" s="42">
        <v>564</v>
      </c>
      <c r="C567" s="45"/>
      <c r="D567" s="25"/>
      <c r="E567" s="25"/>
      <c r="F567" s="25"/>
      <c r="G567" s="25"/>
      <c r="H567" s="37"/>
      <c r="I567" s="131"/>
      <c r="J567" s="129">
        <f t="shared" si="51"/>
        <v>0</v>
      </c>
      <c r="K567" s="61" t="str">
        <f t="shared" si="55"/>
        <v>-</v>
      </c>
      <c r="L567" s="30"/>
      <c r="M567" s="7">
        <f t="shared" si="52"/>
        <v>-0.53</v>
      </c>
      <c r="N567" s="26" t="str">
        <f t="shared" si="54"/>
        <v>0</v>
      </c>
      <c r="O567" s="10">
        <f t="shared" si="53"/>
        <v>-0.26500000000000001</v>
      </c>
      <c r="P567" s="52"/>
      <c r="Q567" s="52"/>
      <c r="R567" s="25"/>
      <c r="S567" s="53"/>
    </row>
    <row r="568" spans="2:19">
      <c r="B568" s="42">
        <v>565</v>
      </c>
      <c r="C568" s="45"/>
      <c r="D568" s="25"/>
      <c r="E568" s="25"/>
      <c r="F568" s="25"/>
      <c r="G568" s="25"/>
      <c r="H568" s="37"/>
      <c r="I568" s="131"/>
      <c r="J568" s="129">
        <f t="shared" si="51"/>
        <v>0</v>
      </c>
      <c r="K568" s="61" t="str">
        <f t="shared" si="55"/>
        <v>-</v>
      </c>
      <c r="L568" s="30"/>
      <c r="M568" s="7">
        <f t="shared" si="52"/>
        <v>-0.53</v>
      </c>
      <c r="N568" s="26" t="str">
        <f t="shared" si="54"/>
        <v>0</v>
      </c>
      <c r="O568" s="10">
        <f t="shared" si="53"/>
        <v>-0.26500000000000001</v>
      </c>
      <c r="P568" s="52"/>
      <c r="Q568" s="52"/>
      <c r="R568" s="25"/>
      <c r="S568" s="53"/>
    </row>
    <row r="569" spans="2:19">
      <c r="B569" s="42">
        <v>566</v>
      </c>
      <c r="C569" s="45"/>
      <c r="D569" s="25"/>
      <c r="E569" s="25"/>
      <c r="F569" s="25"/>
      <c r="G569" s="25"/>
      <c r="H569" s="37"/>
      <c r="I569" s="131"/>
      <c r="J569" s="129">
        <f t="shared" si="51"/>
        <v>0</v>
      </c>
      <c r="K569" s="61" t="str">
        <f t="shared" si="55"/>
        <v>-</v>
      </c>
      <c r="L569" s="30"/>
      <c r="M569" s="7">
        <f t="shared" si="52"/>
        <v>-0.53</v>
      </c>
      <c r="N569" s="26" t="str">
        <f t="shared" si="54"/>
        <v>0</v>
      </c>
      <c r="O569" s="10">
        <f t="shared" si="53"/>
        <v>-0.26500000000000001</v>
      </c>
      <c r="P569" s="52"/>
      <c r="Q569" s="52"/>
      <c r="R569" s="25"/>
      <c r="S569" s="53"/>
    </row>
    <row r="570" spans="2:19">
      <c r="B570" s="42">
        <v>567</v>
      </c>
      <c r="C570" s="45"/>
      <c r="D570" s="25"/>
      <c r="E570" s="25"/>
      <c r="F570" s="25"/>
      <c r="G570" s="25"/>
      <c r="H570" s="37"/>
      <c r="I570" s="131"/>
      <c r="J570" s="129">
        <f t="shared" si="51"/>
        <v>0</v>
      </c>
      <c r="K570" s="61" t="str">
        <f t="shared" si="55"/>
        <v>-</v>
      </c>
      <c r="L570" s="30"/>
      <c r="M570" s="7">
        <f t="shared" si="52"/>
        <v>-0.53</v>
      </c>
      <c r="N570" s="26" t="str">
        <f t="shared" si="54"/>
        <v>0</v>
      </c>
      <c r="O570" s="10">
        <f t="shared" si="53"/>
        <v>-0.26500000000000001</v>
      </c>
      <c r="P570" s="52"/>
      <c r="Q570" s="52"/>
      <c r="R570" s="25"/>
      <c r="S570" s="53"/>
    </row>
    <row r="571" spans="2:19">
      <c r="B571" s="42">
        <v>568</v>
      </c>
      <c r="C571" s="45"/>
      <c r="D571" s="25"/>
      <c r="E571" s="25"/>
      <c r="F571" s="25"/>
      <c r="G571" s="25"/>
      <c r="H571" s="37"/>
      <c r="I571" s="131"/>
      <c r="J571" s="129">
        <f t="shared" si="51"/>
        <v>0</v>
      </c>
      <c r="K571" s="61" t="str">
        <f t="shared" si="55"/>
        <v>-</v>
      </c>
      <c r="L571" s="30"/>
      <c r="M571" s="7">
        <f t="shared" si="52"/>
        <v>-0.53</v>
      </c>
      <c r="N571" s="26" t="str">
        <f t="shared" si="54"/>
        <v>0</v>
      </c>
      <c r="O571" s="10">
        <f t="shared" si="53"/>
        <v>-0.26500000000000001</v>
      </c>
      <c r="P571" s="52"/>
      <c r="Q571" s="52"/>
      <c r="R571" s="25"/>
      <c r="S571" s="53"/>
    </row>
    <row r="572" spans="2:19">
      <c r="B572" s="42">
        <v>569</v>
      </c>
      <c r="C572" s="45"/>
      <c r="D572" s="25"/>
      <c r="E572" s="25"/>
      <c r="F572" s="25"/>
      <c r="G572" s="25"/>
      <c r="H572" s="37"/>
      <c r="I572" s="131"/>
      <c r="J572" s="129">
        <f t="shared" si="51"/>
        <v>0</v>
      </c>
      <c r="K572" s="61" t="str">
        <f t="shared" si="55"/>
        <v>-</v>
      </c>
      <c r="L572" s="30"/>
      <c r="M572" s="7">
        <f t="shared" si="52"/>
        <v>-0.53</v>
      </c>
      <c r="N572" s="26" t="str">
        <f t="shared" si="54"/>
        <v>0</v>
      </c>
      <c r="O572" s="10">
        <f t="shared" si="53"/>
        <v>-0.26500000000000001</v>
      </c>
      <c r="P572" s="52"/>
      <c r="Q572" s="52"/>
      <c r="R572" s="25"/>
      <c r="S572" s="53"/>
    </row>
    <row r="573" spans="2:19">
      <c r="B573" s="42">
        <v>570</v>
      </c>
      <c r="C573" s="45"/>
      <c r="D573" s="25"/>
      <c r="E573" s="25"/>
      <c r="F573" s="25"/>
      <c r="G573" s="25"/>
      <c r="H573" s="37"/>
      <c r="I573" s="131"/>
      <c r="J573" s="129">
        <f t="shared" si="51"/>
        <v>0</v>
      </c>
      <c r="K573" s="61" t="str">
        <f t="shared" si="55"/>
        <v>-</v>
      </c>
      <c r="L573" s="30"/>
      <c r="M573" s="7">
        <f t="shared" si="52"/>
        <v>-0.53</v>
      </c>
      <c r="N573" s="26" t="str">
        <f t="shared" si="54"/>
        <v>0</v>
      </c>
      <c r="O573" s="10">
        <f t="shared" si="53"/>
        <v>-0.26500000000000001</v>
      </c>
      <c r="P573" s="52"/>
      <c r="Q573" s="52"/>
      <c r="R573" s="25"/>
      <c r="S573" s="53"/>
    </row>
    <row r="574" spans="2:19">
      <c r="B574" s="42">
        <v>571</v>
      </c>
      <c r="C574" s="45"/>
      <c r="D574" s="25"/>
      <c r="E574" s="25"/>
      <c r="F574" s="25"/>
      <c r="G574" s="25"/>
      <c r="H574" s="37"/>
      <c r="I574" s="131"/>
      <c r="J574" s="129">
        <f t="shared" si="51"/>
        <v>0</v>
      </c>
      <c r="K574" s="61" t="str">
        <f t="shared" si="55"/>
        <v>-</v>
      </c>
      <c r="L574" s="30"/>
      <c r="M574" s="7">
        <f t="shared" si="52"/>
        <v>-0.53</v>
      </c>
      <c r="N574" s="26" t="str">
        <f t="shared" si="54"/>
        <v>0</v>
      </c>
      <c r="O574" s="10">
        <f t="shared" si="53"/>
        <v>-0.26500000000000001</v>
      </c>
      <c r="P574" s="52"/>
      <c r="Q574" s="52"/>
      <c r="R574" s="25"/>
      <c r="S574" s="53"/>
    </row>
    <row r="575" spans="2:19">
      <c r="B575" s="42">
        <v>572</v>
      </c>
      <c r="C575" s="45"/>
      <c r="D575" s="25"/>
      <c r="E575" s="25"/>
      <c r="F575" s="25"/>
      <c r="G575" s="25"/>
      <c r="H575" s="37"/>
      <c r="I575" s="131"/>
      <c r="J575" s="129">
        <f t="shared" si="51"/>
        <v>0</v>
      </c>
      <c r="K575" s="61" t="str">
        <f t="shared" si="55"/>
        <v>-</v>
      </c>
      <c r="L575" s="30"/>
      <c r="M575" s="7">
        <f t="shared" si="52"/>
        <v>-0.53</v>
      </c>
      <c r="N575" s="26" t="str">
        <f t="shared" si="54"/>
        <v>0</v>
      </c>
      <c r="O575" s="10">
        <f t="shared" si="53"/>
        <v>-0.26500000000000001</v>
      </c>
      <c r="P575" s="52"/>
      <c r="Q575" s="52"/>
      <c r="R575" s="25"/>
      <c r="S575" s="53"/>
    </row>
    <row r="576" spans="2:19">
      <c r="B576" s="42">
        <v>573</v>
      </c>
      <c r="C576" s="45"/>
      <c r="D576" s="25"/>
      <c r="E576" s="25"/>
      <c r="F576" s="25"/>
      <c r="G576" s="25"/>
      <c r="H576" s="37"/>
      <c r="I576" s="131"/>
      <c r="J576" s="129">
        <f t="shared" si="51"/>
        <v>0</v>
      </c>
      <c r="K576" s="61" t="str">
        <f t="shared" si="55"/>
        <v>-</v>
      </c>
      <c r="L576" s="30"/>
      <c r="M576" s="7">
        <f t="shared" si="52"/>
        <v>-0.53</v>
      </c>
      <c r="N576" s="26" t="str">
        <f t="shared" si="54"/>
        <v>0</v>
      </c>
      <c r="O576" s="10">
        <f t="shared" si="53"/>
        <v>-0.26500000000000001</v>
      </c>
      <c r="P576" s="52"/>
      <c r="Q576" s="52"/>
      <c r="R576" s="25"/>
      <c r="S576" s="53"/>
    </row>
    <row r="577" spans="2:19">
      <c r="B577" s="42">
        <v>574</v>
      </c>
      <c r="C577" s="45"/>
      <c r="D577" s="25"/>
      <c r="E577" s="25"/>
      <c r="F577" s="25"/>
      <c r="G577" s="25"/>
      <c r="H577" s="37"/>
      <c r="I577" s="131"/>
      <c r="J577" s="129">
        <f t="shared" si="51"/>
        <v>0</v>
      </c>
      <c r="K577" s="61" t="str">
        <f t="shared" si="55"/>
        <v>-</v>
      </c>
      <c r="L577" s="30"/>
      <c r="M577" s="7">
        <f t="shared" si="52"/>
        <v>-0.53</v>
      </c>
      <c r="N577" s="26" t="str">
        <f t="shared" si="54"/>
        <v>0</v>
      </c>
      <c r="O577" s="10">
        <f t="shared" si="53"/>
        <v>-0.26500000000000001</v>
      </c>
      <c r="P577" s="52"/>
      <c r="Q577" s="52"/>
      <c r="R577" s="25"/>
      <c r="S577" s="53"/>
    </row>
    <row r="578" spans="2:19">
      <c r="B578" s="42">
        <v>575</v>
      </c>
      <c r="C578" s="45"/>
      <c r="D578" s="25"/>
      <c r="E578" s="25"/>
      <c r="F578" s="25"/>
      <c r="G578" s="25"/>
      <c r="H578" s="37"/>
      <c r="I578" s="131"/>
      <c r="J578" s="129">
        <f t="shared" si="51"/>
        <v>0</v>
      </c>
      <c r="K578" s="61" t="str">
        <f t="shared" si="55"/>
        <v>-</v>
      </c>
      <c r="L578" s="30"/>
      <c r="M578" s="7">
        <f t="shared" si="52"/>
        <v>-0.53</v>
      </c>
      <c r="N578" s="26" t="str">
        <f t="shared" si="54"/>
        <v>0</v>
      </c>
      <c r="O578" s="10">
        <f t="shared" si="53"/>
        <v>-0.26500000000000001</v>
      </c>
      <c r="P578" s="52"/>
      <c r="Q578" s="52"/>
      <c r="R578" s="25"/>
      <c r="S578" s="53"/>
    </row>
    <row r="579" spans="2:19">
      <c r="B579" s="42">
        <v>576</v>
      </c>
      <c r="C579" s="45"/>
      <c r="D579" s="25"/>
      <c r="E579" s="25"/>
      <c r="F579" s="25"/>
      <c r="G579" s="25"/>
      <c r="H579" s="37"/>
      <c r="I579" s="131"/>
      <c r="J579" s="129">
        <f t="shared" si="51"/>
        <v>0</v>
      </c>
      <c r="K579" s="61" t="str">
        <f t="shared" si="55"/>
        <v>-</v>
      </c>
      <c r="L579" s="30"/>
      <c r="M579" s="7">
        <f t="shared" si="52"/>
        <v>-0.53</v>
      </c>
      <c r="N579" s="26" t="str">
        <f t="shared" si="54"/>
        <v>0</v>
      </c>
      <c r="O579" s="10">
        <f t="shared" si="53"/>
        <v>-0.26500000000000001</v>
      </c>
      <c r="P579" s="52"/>
      <c r="Q579" s="52"/>
      <c r="R579" s="25"/>
      <c r="S579" s="53"/>
    </row>
    <row r="580" spans="2:19">
      <c r="B580" s="42">
        <v>577</v>
      </c>
      <c r="C580" s="45"/>
      <c r="D580" s="25"/>
      <c r="E580" s="25"/>
      <c r="F580" s="25"/>
      <c r="G580" s="25"/>
      <c r="H580" s="37"/>
      <c r="I580" s="131"/>
      <c r="J580" s="129">
        <f t="shared" si="51"/>
        <v>0</v>
      </c>
      <c r="K580" s="61" t="str">
        <f t="shared" si="55"/>
        <v>-</v>
      </c>
      <c r="L580" s="30"/>
      <c r="M580" s="7">
        <f t="shared" si="52"/>
        <v>-0.53</v>
      </c>
      <c r="N580" s="26" t="str">
        <f t="shared" si="54"/>
        <v>0</v>
      </c>
      <c r="O580" s="10">
        <f t="shared" si="53"/>
        <v>-0.26500000000000001</v>
      </c>
      <c r="P580" s="52"/>
      <c r="Q580" s="52"/>
      <c r="R580" s="25"/>
      <c r="S580" s="53"/>
    </row>
    <row r="581" spans="2:19">
      <c r="B581" s="42">
        <v>578</v>
      </c>
      <c r="C581" s="45"/>
      <c r="D581" s="25"/>
      <c r="E581" s="25"/>
      <c r="F581" s="25"/>
      <c r="G581" s="25"/>
      <c r="H581" s="37"/>
      <c r="I581" s="131"/>
      <c r="J581" s="129">
        <f t="shared" ref="J581:J644" si="56">I581</f>
        <v>0</v>
      </c>
      <c r="K581" s="61" t="str">
        <f t="shared" si="55"/>
        <v>-</v>
      </c>
      <c r="L581" s="30"/>
      <c r="M581" s="7">
        <f t="shared" si="52"/>
        <v>-0.53</v>
      </c>
      <c r="N581" s="26" t="str">
        <f t="shared" si="54"/>
        <v>0</v>
      </c>
      <c r="O581" s="10">
        <f t="shared" si="53"/>
        <v>-0.26500000000000001</v>
      </c>
      <c r="P581" s="52"/>
      <c r="Q581" s="52"/>
      <c r="R581" s="25"/>
      <c r="S581" s="53"/>
    </row>
    <row r="582" spans="2:19">
      <c r="B582" s="42">
        <v>579</v>
      </c>
      <c r="C582" s="45"/>
      <c r="D582" s="25"/>
      <c r="E582" s="25"/>
      <c r="F582" s="25"/>
      <c r="G582" s="25"/>
      <c r="H582" s="37"/>
      <c r="I582" s="131"/>
      <c r="J582" s="129">
        <f t="shared" si="56"/>
        <v>0</v>
      </c>
      <c r="K582" s="61" t="str">
        <f t="shared" si="55"/>
        <v>-</v>
      </c>
      <c r="L582" s="30"/>
      <c r="M582" s="7">
        <f t="shared" ref="M582:M645" si="57">L582+M581</f>
        <v>-0.53</v>
      </c>
      <c r="N582" s="26" t="str">
        <f t="shared" si="54"/>
        <v>0</v>
      </c>
      <c r="O582" s="10">
        <f t="shared" si="53"/>
        <v>-0.26500000000000001</v>
      </c>
      <c r="P582" s="52"/>
      <c r="Q582" s="52"/>
      <c r="R582" s="25"/>
      <c r="S582" s="53"/>
    </row>
    <row r="583" spans="2:19">
      <c r="B583" s="42">
        <v>580</v>
      </c>
      <c r="C583" s="45"/>
      <c r="D583" s="25"/>
      <c r="E583" s="25"/>
      <c r="F583" s="25"/>
      <c r="G583" s="25"/>
      <c r="H583" s="37"/>
      <c r="I583" s="131"/>
      <c r="J583" s="129">
        <f t="shared" si="56"/>
        <v>0</v>
      </c>
      <c r="K583" s="61" t="str">
        <f t="shared" si="55"/>
        <v>-</v>
      </c>
      <c r="L583" s="30"/>
      <c r="M583" s="7">
        <f t="shared" si="57"/>
        <v>-0.53</v>
      </c>
      <c r="N583" s="26" t="str">
        <f t="shared" si="54"/>
        <v>0</v>
      </c>
      <c r="O583" s="10">
        <f t="shared" ref="O583:O646" si="58">N583+O582</f>
        <v>-0.26500000000000001</v>
      </c>
      <c r="P583" s="52"/>
      <c r="Q583" s="52"/>
      <c r="R583" s="25"/>
      <c r="S583" s="53"/>
    </row>
    <row r="584" spans="2:19">
      <c r="B584" s="42">
        <v>581</v>
      </c>
      <c r="C584" s="45"/>
      <c r="D584" s="25"/>
      <c r="E584" s="25"/>
      <c r="F584" s="25"/>
      <c r="G584" s="25"/>
      <c r="H584" s="37"/>
      <c r="I584" s="131"/>
      <c r="J584" s="129">
        <f t="shared" si="56"/>
        <v>0</v>
      </c>
      <c r="K584" s="61" t="str">
        <f t="shared" si="55"/>
        <v>-</v>
      </c>
      <c r="L584" s="30"/>
      <c r="M584" s="7">
        <f t="shared" si="57"/>
        <v>-0.53</v>
      </c>
      <c r="N584" s="26" t="str">
        <f t="shared" si="54"/>
        <v>0</v>
      </c>
      <c r="O584" s="10">
        <f t="shared" si="58"/>
        <v>-0.26500000000000001</v>
      </c>
      <c r="P584" s="52"/>
      <c r="Q584" s="52"/>
      <c r="R584" s="25"/>
      <c r="S584" s="53"/>
    </row>
    <row r="585" spans="2:19">
      <c r="B585" s="42">
        <v>582</v>
      </c>
      <c r="C585" s="45"/>
      <c r="D585" s="25"/>
      <c r="E585" s="25"/>
      <c r="F585" s="25"/>
      <c r="G585" s="25"/>
      <c r="H585" s="37"/>
      <c r="I585" s="131"/>
      <c r="J585" s="129">
        <f t="shared" si="56"/>
        <v>0</v>
      </c>
      <c r="K585" s="61" t="str">
        <f t="shared" si="55"/>
        <v>-</v>
      </c>
      <c r="L585" s="30"/>
      <c r="M585" s="7">
        <f t="shared" si="57"/>
        <v>-0.53</v>
      </c>
      <c r="N585" s="26" t="str">
        <f t="shared" si="54"/>
        <v>0</v>
      </c>
      <c r="O585" s="10">
        <f t="shared" si="58"/>
        <v>-0.26500000000000001</v>
      </c>
      <c r="P585" s="52"/>
      <c r="Q585" s="52"/>
      <c r="R585" s="25"/>
      <c r="S585" s="53"/>
    </row>
    <row r="586" spans="2:19">
      <c r="B586" s="42">
        <v>583</v>
      </c>
      <c r="C586" s="45"/>
      <c r="D586" s="25"/>
      <c r="E586" s="25"/>
      <c r="F586" s="25"/>
      <c r="G586" s="25"/>
      <c r="H586" s="37"/>
      <c r="I586" s="131"/>
      <c r="J586" s="129">
        <f t="shared" si="56"/>
        <v>0</v>
      </c>
      <c r="K586" s="61" t="str">
        <f t="shared" si="55"/>
        <v>-</v>
      </c>
      <c r="L586" s="30"/>
      <c r="M586" s="7">
        <f t="shared" si="57"/>
        <v>-0.53</v>
      </c>
      <c r="N586" s="26" t="str">
        <f t="shared" si="54"/>
        <v>0</v>
      </c>
      <c r="O586" s="10">
        <f t="shared" si="58"/>
        <v>-0.26500000000000001</v>
      </c>
      <c r="P586" s="52"/>
      <c r="Q586" s="52"/>
      <c r="R586" s="25"/>
      <c r="S586" s="53"/>
    </row>
    <row r="587" spans="2:19">
      <c r="B587" s="42">
        <v>584</v>
      </c>
      <c r="C587" s="45"/>
      <c r="D587" s="25"/>
      <c r="E587" s="25"/>
      <c r="F587" s="25"/>
      <c r="G587" s="25"/>
      <c r="H587" s="37"/>
      <c r="I587" s="131"/>
      <c r="J587" s="129">
        <f t="shared" si="56"/>
        <v>0</v>
      </c>
      <c r="K587" s="61" t="str">
        <f t="shared" si="55"/>
        <v>-</v>
      </c>
      <c r="L587" s="30"/>
      <c r="M587" s="7">
        <f t="shared" si="57"/>
        <v>-0.53</v>
      </c>
      <c r="N587" s="26" t="str">
        <f t="shared" si="54"/>
        <v>0</v>
      </c>
      <c r="O587" s="10">
        <f t="shared" si="58"/>
        <v>-0.26500000000000001</v>
      </c>
      <c r="P587" s="52"/>
      <c r="Q587" s="52"/>
      <c r="R587" s="25"/>
      <c r="S587" s="53"/>
    </row>
    <row r="588" spans="2:19">
      <c r="B588" s="42">
        <v>585</v>
      </c>
      <c r="C588" s="45"/>
      <c r="D588" s="25"/>
      <c r="E588" s="25"/>
      <c r="F588" s="25"/>
      <c r="G588" s="25"/>
      <c r="H588" s="37"/>
      <c r="I588" s="131"/>
      <c r="J588" s="129">
        <f t="shared" si="56"/>
        <v>0</v>
      </c>
      <c r="K588" s="61" t="str">
        <f t="shared" si="55"/>
        <v>-</v>
      </c>
      <c r="L588" s="30"/>
      <c r="M588" s="7">
        <f t="shared" si="57"/>
        <v>-0.53</v>
      </c>
      <c r="N588" s="26" t="str">
        <f t="shared" si="54"/>
        <v>0</v>
      </c>
      <c r="O588" s="10">
        <f t="shared" si="58"/>
        <v>-0.26500000000000001</v>
      </c>
      <c r="P588" s="52"/>
      <c r="Q588" s="52"/>
      <c r="R588" s="25"/>
      <c r="S588" s="53"/>
    </row>
    <row r="589" spans="2:19">
      <c r="B589" s="42">
        <v>586</v>
      </c>
      <c r="C589" s="45"/>
      <c r="D589" s="25"/>
      <c r="E589" s="25"/>
      <c r="F589" s="25"/>
      <c r="G589" s="25"/>
      <c r="H589" s="37"/>
      <c r="I589" s="131"/>
      <c r="J589" s="129">
        <f t="shared" si="56"/>
        <v>0</v>
      </c>
      <c r="K589" s="61" t="str">
        <f t="shared" si="55"/>
        <v>-</v>
      </c>
      <c r="L589" s="30"/>
      <c r="M589" s="7">
        <f t="shared" si="57"/>
        <v>-0.53</v>
      </c>
      <c r="N589" s="26" t="str">
        <f t="shared" si="54"/>
        <v>0</v>
      </c>
      <c r="O589" s="10">
        <f t="shared" si="58"/>
        <v>-0.26500000000000001</v>
      </c>
      <c r="P589" s="52"/>
      <c r="Q589" s="52"/>
      <c r="R589" s="25"/>
      <c r="S589" s="53"/>
    </row>
    <row r="590" spans="2:19">
      <c r="B590" s="42">
        <v>587</v>
      </c>
      <c r="C590" s="45"/>
      <c r="D590" s="25"/>
      <c r="E590" s="25"/>
      <c r="F590" s="25"/>
      <c r="G590" s="25"/>
      <c r="H590" s="37"/>
      <c r="I590" s="131"/>
      <c r="J590" s="129">
        <f t="shared" si="56"/>
        <v>0</v>
      </c>
      <c r="K590" s="61" t="str">
        <f t="shared" si="55"/>
        <v>-</v>
      </c>
      <c r="L590" s="30"/>
      <c r="M590" s="7">
        <f t="shared" si="57"/>
        <v>-0.53</v>
      </c>
      <c r="N590" s="26" t="str">
        <f t="shared" si="54"/>
        <v>0</v>
      </c>
      <c r="O590" s="10">
        <f t="shared" si="58"/>
        <v>-0.26500000000000001</v>
      </c>
      <c r="P590" s="52"/>
      <c r="Q590" s="52"/>
      <c r="R590" s="25"/>
      <c r="S590" s="53"/>
    </row>
    <row r="591" spans="2:19">
      <c r="B591" s="42">
        <v>588</v>
      </c>
      <c r="C591" s="45"/>
      <c r="D591" s="25"/>
      <c r="E591" s="25"/>
      <c r="F591" s="25"/>
      <c r="G591" s="25"/>
      <c r="H591" s="37"/>
      <c r="I591" s="131"/>
      <c r="J591" s="129">
        <f t="shared" si="56"/>
        <v>0</v>
      </c>
      <c r="K591" s="61" t="str">
        <f t="shared" si="55"/>
        <v>-</v>
      </c>
      <c r="L591" s="30"/>
      <c r="M591" s="7">
        <f t="shared" si="57"/>
        <v>-0.53</v>
      </c>
      <c r="N591" s="26" t="str">
        <f t="shared" si="54"/>
        <v>0</v>
      </c>
      <c r="O591" s="10">
        <f t="shared" si="58"/>
        <v>-0.26500000000000001</v>
      </c>
      <c r="P591" s="52"/>
      <c r="Q591" s="52"/>
      <c r="R591" s="25"/>
      <c r="S591" s="53"/>
    </row>
    <row r="592" spans="2:19">
      <c r="B592" s="42">
        <v>589</v>
      </c>
      <c r="C592" s="45"/>
      <c r="D592" s="25"/>
      <c r="E592" s="25"/>
      <c r="F592" s="25"/>
      <c r="G592" s="25"/>
      <c r="H592" s="37"/>
      <c r="I592" s="131"/>
      <c r="J592" s="129">
        <f t="shared" si="56"/>
        <v>0</v>
      </c>
      <c r="K592" s="61" t="str">
        <f t="shared" si="55"/>
        <v>-</v>
      </c>
      <c r="L592" s="30"/>
      <c r="M592" s="7">
        <f t="shared" si="57"/>
        <v>-0.53</v>
      </c>
      <c r="N592" s="26" t="str">
        <f t="shared" si="54"/>
        <v>0</v>
      </c>
      <c r="O592" s="10">
        <f t="shared" si="58"/>
        <v>-0.26500000000000001</v>
      </c>
      <c r="P592" s="52"/>
      <c r="Q592" s="52"/>
      <c r="R592" s="25"/>
      <c r="S592" s="53"/>
    </row>
    <row r="593" spans="2:19">
      <c r="B593" s="42">
        <v>590</v>
      </c>
      <c r="C593" s="45"/>
      <c r="D593" s="25"/>
      <c r="E593" s="25"/>
      <c r="F593" s="25"/>
      <c r="G593" s="25"/>
      <c r="H593" s="37"/>
      <c r="I593" s="131"/>
      <c r="J593" s="129">
        <f t="shared" si="56"/>
        <v>0</v>
      </c>
      <c r="K593" s="61" t="str">
        <f t="shared" si="55"/>
        <v>-</v>
      </c>
      <c r="L593" s="30"/>
      <c r="M593" s="7">
        <f t="shared" si="57"/>
        <v>-0.53</v>
      </c>
      <c r="N593" s="26" t="str">
        <f t="shared" si="54"/>
        <v>0</v>
      </c>
      <c r="O593" s="10">
        <f t="shared" si="58"/>
        <v>-0.26500000000000001</v>
      </c>
      <c r="P593" s="52"/>
      <c r="Q593" s="52"/>
      <c r="R593" s="25"/>
      <c r="S593" s="53"/>
    </row>
    <row r="594" spans="2:19">
      <c r="B594" s="42">
        <v>591</v>
      </c>
      <c r="C594" s="45"/>
      <c r="D594" s="25"/>
      <c r="E594" s="25"/>
      <c r="F594" s="25"/>
      <c r="G594" s="25"/>
      <c r="H594" s="37"/>
      <c r="I594" s="131"/>
      <c r="J594" s="129">
        <f t="shared" si="56"/>
        <v>0</v>
      </c>
      <c r="K594" s="61" t="str">
        <f t="shared" si="55"/>
        <v>-</v>
      </c>
      <c r="L594" s="30"/>
      <c r="M594" s="7">
        <f t="shared" si="57"/>
        <v>-0.53</v>
      </c>
      <c r="N594" s="26" t="str">
        <f t="shared" si="54"/>
        <v>0</v>
      </c>
      <c r="O594" s="10">
        <f t="shared" si="58"/>
        <v>-0.26500000000000001</v>
      </c>
      <c r="P594" s="52"/>
      <c r="Q594" s="52"/>
      <c r="R594" s="25"/>
      <c r="S594" s="53"/>
    </row>
    <row r="595" spans="2:19">
      <c r="B595" s="42">
        <v>592</v>
      </c>
      <c r="C595" s="45"/>
      <c r="D595" s="25"/>
      <c r="E595" s="25"/>
      <c r="F595" s="25"/>
      <c r="G595" s="25"/>
      <c r="H595" s="37"/>
      <c r="I595" s="131"/>
      <c r="J595" s="129">
        <f t="shared" si="56"/>
        <v>0</v>
      </c>
      <c r="K595" s="61" t="str">
        <f t="shared" si="55"/>
        <v>-</v>
      </c>
      <c r="L595" s="30"/>
      <c r="M595" s="7">
        <f t="shared" si="57"/>
        <v>-0.53</v>
      </c>
      <c r="N595" s="26" t="str">
        <f t="shared" si="54"/>
        <v>0</v>
      </c>
      <c r="O595" s="10">
        <f t="shared" si="58"/>
        <v>-0.26500000000000001</v>
      </c>
      <c r="P595" s="52"/>
      <c r="Q595" s="52"/>
      <c r="R595" s="25"/>
      <c r="S595" s="53"/>
    </row>
    <row r="596" spans="2:19">
      <c r="B596" s="42">
        <v>593</v>
      </c>
      <c r="C596" s="45"/>
      <c r="D596" s="25"/>
      <c r="E596" s="25"/>
      <c r="F596" s="25"/>
      <c r="G596" s="25"/>
      <c r="H596" s="37"/>
      <c r="I596" s="131"/>
      <c r="J596" s="129">
        <f t="shared" si="56"/>
        <v>0</v>
      </c>
      <c r="K596" s="61" t="str">
        <f t="shared" si="55"/>
        <v>-</v>
      </c>
      <c r="L596" s="30"/>
      <c r="M596" s="7">
        <f t="shared" si="57"/>
        <v>-0.53</v>
      </c>
      <c r="N596" s="26" t="str">
        <f t="shared" si="54"/>
        <v>0</v>
      </c>
      <c r="O596" s="10">
        <f t="shared" si="58"/>
        <v>-0.26500000000000001</v>
      </c>
      <c r="P596" s="52"/>
      <c r="Q596" s="52"/>
      <c r="R596" s="25"/>
      <c r="S596" s="53"/>
    </row>
    <row r="597" spans="2:19">
      <c r="B597" s="42">
        <v>594</v>
      </c>
      <c r="C597" s="45"/>
      <c r="D597" s="25"/>
      <c r="E597" s="25"/>
      <c r="F597" s="25"/>
      <c r="G597" s="25"/>
      <c r="H597" s="37"/>
      <c r="I597" s="131"/>
      <c r="J597" s="129">
        <f t="shared" si="56"/>
        <v>0</v>
      </c>
      <c r="K597" s="61" t="str">
        <f t="shared" si="55"/>
        <v>-</v>
      </c>
      <c r="L597" s="30"/>
      <c r="M597" s="7">
        <f t="shared" si="57"/>
        <v>-0.53</v>
      </c>
      <c r="N597" s="26" t="str">
        <f t="shared" si="54"/>
        <v>0</v>
      </c>
      <c r="O597" s="10">
        <f t="shared" si="58"/>
        <v>-0.26500000000000001</v>
      </c>
      <c r="P597" s="52"/>
      <c r="Q597" s="52"/>
      <c r="R597" s="25"/>
      <c r="S597" s="53"/>
    </row>
    <row r="598" spans="2:19">
      <c r="B598" s="42">
        <v>595</v>
      </c>
      <c r="C598" s="45"/>
      <c r="D598" s="25"/>
      <c r="E598" s="25"/>
      <c r="F598" s="25"/>
      <c r="G598" s="25"/>
      <c r="H598" s="37"/>
      <c r="I598" s="131"/>
      <c r="J598" s="129">
        <f t="shared" si="56"/>
        <v>0</v>
      </c>
      <c r="K598" s="61" t="str">
        <f t="shared" si="55"/>
        <v>-</v>
      </c>
      <c r="L598" s="30"/>
      <c r="M598" s="7">
        <f t="shared" si="57"/>
        <v>-0.53</v>
      </c>
      <c r="N598" s="26" t="str">
        <f t="shared" ref="N598:N661" si="59">IFERROR(((L598/G598)*100),"0")</f>
        <v>0</v>
      </c>
      <c r="O598" s="10">
        <f t="shared" si="58"/>
        <v>-0.26500000000000001</v>
      </c>
      <c r="P598" s="52"/>
      <c r="Q598" s="52"/>
      <c r="R598" s="25"/>
      <c r="S598" s="53"/>
    </row>
    <row r="599" spans="2:19">
      <c r="B599" s="42">
        <v>596</v>
      </c>
      <c r="C599" s="45"/>
      <c r="D599" s="25"/>
      <c r="E599" s="25"/>
      <c r="F599" s="25"/>
      <c r="G599" s="25"/>
      <c r="H599" s="37"/>
      <c r="I599" s="131"/>
      <c r="J599" s="129">
        <f t="shared" si="56"/>
        <v>0</v>
      </c>
      <c r="K599" s="61" t="str">
        <f t="shared" si="55"/>
        <v>-</v>
      </c>
      <c r="L599" s="30"/>
      <c r="M599" s="7">
        <f t="shared" si="57"/>
        <v>-0.53</v>
      </c>
      <c r="N599" s="26" t="str">
        <f t="shared" si="59"/>
        <v>0</v>
      </c>
      <c r="O599" s="10">
        <f t="shared" si="58"/>
        <v>-0.26500000000000001</v>
      </c>
      <c r="P599" s="52"/>
      <c r="Q599" s="52"/>
      <c r="R599" s="25"/>
      <c r="S599" s="53"/>
    </row>
    <row r="600" spans="2:19">
      <c r="B600" s="42">
        <v>597</v>
      </c>
      <c r="C600" s="45"/>
      <c r="D600" s="25"/>
      <c r="E600" s="25"/>
      <c r="F600" s="25"/>
      <c r="G600" s="25"/>
      <c r="H600" s="37"/>
      <c r="I600" s="131"/>
      <c r="J600" s="129">
        <f t="shared" si="56"/>
        <v>0</v>
      </c>
      <c r="K600" s="61" t="str">
        <f t="shared" si="55"/>
        <v>-</v>
      </c>
      <c r="L600" s="30"/>
      <c r="M600" s="7">
        <f t="shared" si="57"/>
        <v>-0.53</v>
      </c>
      <c r="N600" s="26" t="str">
        <f t="shared" si="59"/>
        <v>0</v>
      </c>
      <c r="O600" s="10">
        <f t="shared" si="58"/>
        <v>-0.26500000000000001</v>
      </c>
      <c r="P600" s="52"/>
      <c r="Q600" s="52"/>
      <c r="R600" s="25"/>
      <c r="S600" s="53"/>
    </row>
    <row r="601" spans="2:19">
      <c r="B601" s="42">
        <v>598</v>
      </c>
      <c r="C601" s="45"/>
      <c r="D601" s="25"/>
      <c r="E601" s="25"/>
      <c r="F601" s="25"/>
      <c r="G601" s="25"/>
      <c r="H601" s="37"/>
      <c r="I601" s="131"/>
      <c r="J601" s="129">
        <f t="shared" si="56"/>
        <v>0</v>
      </c>
      <c r="K601" s="61" t="str">
        <f t="shared" si="55"/>
        <v>-</v>
      </c>
      <c r="L601" s="30"/>
      <c r="M601" s="7">
        <f t="shared" si="57"/>
        <v>-0.53</v>
      </c>
      <c r="N601" s="26" t="str">
        <f t="shared" si="59"/>
        <v>0</v>
      </c>
      <c r="O601" s="10">
        <f t="shared" si="58"/>
        <v>-0.26500000000000001</v>
      </c>
      <c r="P601" s="52"/>
      <c r="Q601" s="52"/>
      <c r="R601" s="25"/>
      <c r="S601" s="53"/>
    </row>
    <row r="602" spans="2:19">
      <c r="B602" s="42">
        <v>599</v>
      </c>
      <c r="C602" s="45"/>
      <c r="D602" s="25"/>
      <c r="E602" s="25"/>
      <c r="F602" s="25"/>
      <c r="G602" s="25"/>
      <c r="H602" s="37"/>
      <c r="I602" s="131"/>
      <c r="J602" s="129">
        <f t="shared" si="56"/>
        <v>0</v>
      </c>
      <c r="K602" s="61" t="str">
        <f t="shared" si="55"/>
        <v>-</v>
      </c>
      <c r="L602" s="30"/>
      <c r="M602" s="7">
        <f t="shared" si="57"/>
        <v>-0.53</v>
      </c>
      <c r="N602" s="26" t="str">
        <f t="shared" si="59"/>
        <v>0</v>
      </c>
      <c r="O602" s="10">
        <f t="shared" si="58"/>
        <v>-0.26500000000000001</v>
      </c>
      <c r="P602" s="52"/>
      <c r="Q602" s="52"/>
      <c r="R602" s="25"/>
      <c r="S602" s="53"/>
    </row>
    <row r="603" spans="2:19">
      <c r="B603" s="42">
        <v>600</v>
      </c>
      <c r="C603" s="45"/>
      <c r="D603" s="25"/>
      <c r="E603" s="25"/>
      <c r="F603" s="25"/>
      <c r="G603" s="25"/>
      <c r="H603" s="37"/>
      <c r="I603" s="131"/>
      <c r="J603" s="129">
        <f t="shared" si="56"/>
        <v>0</v>
      </c>
      <c r="K603" s="61" t="str">
        <f t="shared" si="55"/>
        <v>-</v>
      </c>
      <c r="L603" s="30"/>
      <c r="M603" s="7">
        <f t="shared" si="57"/>
        <v>-0.53</v>
      </c>
      <c r="N603" s="26" t="str">
        <f t="shared" si="59"/>
        <v>0</v>
      </c>
      <c r="O603" s="10">
        <f t="shared" si="58"/>
        <v>-0.26500000000000001</v>
      </c>
      <c r="P603" s="52"/>
      <c r="Q603" s="52"/>
      <c r="R603" s="25"/>
      <c r="S603" s="53"/>
    </row>
    <row r="604" spans="2:19">
      <c r="B604" s="42">
        <v>601</v>
      </c>
      <c r="C604" s="45"/>
      <c r="D604" s="25"/>
      <c r="E604" s="25"/>
      <c r="F604" s="25"/>
      <c r="G604" s="25"/>
      <c r="H604" s="37"/>
      <c r="I604" s="131"/>
      <c r="J604" s="129">
        <f t="shared" si="56"/>
        <v>0</v>
      </c>
      <c r="K604" s="61" t="str">
        <f t="shared" si="55"/>
        <v>-</v>
      </c>
      <c r="L604" s="30"/>
      <c r="M604" s="7">
        <f t="shared" si="57"/>
        <v>-0.53</v>
      </c>
      <c r="N604" s="26" t="str">
        <f t="shared" si="59"/>
        <v>0</v>
      </c>
      <c r="O604" s="10">
        <f t="shared" si="58"/>
        <v>-0.26500000000000001</v>
      </c>
      <c r="P604" s="52"/>
      <c r="Q604" s="52"/>
      <c r="R604" s="25"/>
      <c r="S604" s="53"/>
    </row>
    <row r="605" spans="2:19">
      <c r="B605" s="42">
        <v>602</v>
      </c>
      <c r="C605" s="45"/>
      <c r="D605" s="25"/>
      <c r="E605" s="25"/>
      <c r="F605" s="25"/>
      <c r="G605" s="25"/>
      <c r="H605" s="37"/>
      <c r="I605" s="131"/>
      <c r="J605" s="129">
        <f t="shared" si="56"/>
        <v>0</v>
      </c>
      <c r="K605" s="61" t="str">
        <f t="shared" si="55"/>
        <v>-</v>
      </c>
      <c r="L605" s="30"/>
      <c r="M605" s="7">
        <f t="shared" si="57"/>
        <v>-0.53</v>
      </c>
      <c r="N605" s="26" t="str">
        <f t="shared" si="59"/>
        <v>0</v>
      </c>
      <c r="O605" s="10">
        <f t="shared" si="58"/>
        <v>-0.26500000000000001</v>
      </c>
      <c r="P605" s="52"/>
      <c r="Q605" s="52"/>
      <c r="R605" s="25"/>
      <c r="S605" s="53"/>
    </row>
    <row r="606" spans="2:19">
      <c r="B606" s="42">
        <v>603</v>
      </c>
      <c r="C606" s="45"/>
      <c r="D606" s="25"/>
      <c r="E606" s="25"/>
      <c r="F606" s="25"/>
      <c r="G606" s="25"/>
      <c r="H606" s="37"/>
      <c r="I606" s="131"/>
      <c r="J606" s="129">
        <f t="shared" si="56"/>
        <v>0</v>
      </c>
      <c r="K606" s="61" t="str">
        <f t="shared" si="55"/>
        <v>-</v>
      </c>
      <c r="L606" s="30"/>
      <c r="M606" s="7">
        <f t="shared" si="57"/>
        <v>-0.53</v>
      </c>
      <c r="N606" s="26" t="str">
        <f t="shared" si="59"/>
        <v>0</v>
      </c>
      <c r="O606" s="10">
        <f t="shared" si="58"/>
        <v>-0.26500000000000001</v>
      </c>
      <c r="P606" s="52"/>
      <c r="Q606" s="52"/>
      <c r="R606" s="25"/>
      <c r="S606" s="53"/>
    </row>
    <row r="607" spans="2:19">
      <c r="B607" s="42">
        <v>604</v>
      </c>
      <c r="C607" s="45"/>
      <c r="D607" s="25"/>
      <c r="E607" s="25"/>
      <c r="F607" s="25"/>
      <c r="G607" s="25"/>
      <c r="H607" s="37"/>
      <c r="I607" s="131"/>
      <c r="J607" s="129">
        <f t="shared" si="56"/>
        <v>0</v>
      </c>
      <c r="K607" s="61" t="str">
        <f t="shared" si="55"/>
        <v>-</v>
      </c>
      <c r="L607" s="30"/>
      <c r="M607" s="7">
        <f t="shared" si="57"/>
        <v>-0.53</v>
      </c>
      <c r="N607" s="26" t="str">
        <f t="shared" si="59"/>
        <v>0</v>
      </c>
      <c r="O607" s="10">
        <f t="shared" si="58"/>
        <v>-0.26500000000000001</v>
      </c>
      <c r="P607" s="52"/>
      <c r="Q607" s="52"/>
      <c r="R607" s="25"/>
      <c r="S607" s="53"/>
    </row>
    <row r="608" spans="2:19">
      <c r="B608" s="42">
        <v>605</v>
      </c>
      <c r="C608" s="45"/>
      <c r="D608" s="25"/>
      <c r="E608" s="25"/>
      <c r="F608" s="25"/>
      <c r="G608" s="25"/>
      <c r="H608" s="37"/>
      <c r="I608" s="131"/>
      <c r="J608" s="129">
        <f t="shared" si="56"/>
        <v>0</v>
      </c>
      <c r="K608" s="61" t="str">
        <f t="shared" si="55"/>
        <v>-</v>
      </c>
      <c r="L608" s="30"/>
      <c r="M608" s="7">
        <f t="shared" si="57"/>
        <v>-0.53</v>
      </c>
      <c r="N608" s="26" t="str">
        <f t="shared" si="59"/>
        <v>0</v>
      </c>
      <c r="O608" s="10">
        <f t="shared" si="58"/>
        <v>-0.26500000000000001</v>
      </c>
      <c r="P608" s="52"/>
      <c r="Q608" s="52"/>
      <c r="R608" s="25"/>
      <c r="S608" s="53"/>
    </row>
    <row r="609" spans="2:19">
      <c r="B609" s="42">
        <v>606</v>
      </c>
      <c r="C609" s="45"/>
      <c r="D609" s="25"/>
      <c r="E609" s="25"/>
      <c r="F609" s="25"/>
      <c r="G609" s="25"/>
      <c r="H609" s="37"/>
      <c r="I609" s="131"/>
      <c r="J609" s="129">
        <f t="shared" si="56"/>
        <v>0</v>
      </c>
      <c r="K609" s="61" t="str">
        <f t="shared" si="55"/>
        <v>-</v>
      </c>
      <c r="L609" s="30"/>
      <c r="M609" s="7">
        <f t="shared" si="57"/>
        <v>-0.53</v>
      </c>
      <c r="N609" s="26" t="str">
        <f t="shared" si="59"/>
        <v>0</v>
      </c>
      <c r="O609" s="10">
        <f t="shared" si="58"/>
        <v>-0.26500000000000001</v>
      </c>
      <c r="P609" s="52"/>
      <c r="Q609" s="52"/>
      <c r="R609" s="25"/>
      <c r="S609" s="53"/>
    </row>
    <row r="610" spans="2:19">
      <c r="B610" s="42">
        <v>607</v>
      </c>
      <c r="C610" s="45"/>
      <c r="D610" s="25"/>
      <c r="E610" s="25"/>
      <c r="F610" s="25"/>
      <c r="G610" s="25"/>
      <c r="H610" s="37"/>
      <c r="I610" s="131"/>
      <c r="J610" s="129">
        <f t="shared" si="56"/>
        <v>0</v>
      </c>
      <c r="K610" s="61" t="str">
        <f t="shared" si="55"/>
        <v>-</v>
      </c>
      <c r="L610" s="30"/>
      <c r="M610" s="7">
        <f t="shared" si="57"/>
        <v>-0.53</v>
      </c>
      <c r="N610" s="26" t="str">
        <f t="shared" si="59"/>
        <v>0</v>
      </c>
      <c r="O610" s="10">
        <f t="shared" si="58"/>
        <v>-0.26500000000000001</v>
      </c>
      <c r="P610" s="52"/>
      <c r="Q610" s="52"/>
      <c r="R610" s="25"/>
      <c r="S610" s="53"/>
    </row>
    <row r="611" spans="2:19">
      <c r="B611" s="42">
        <v>608</v>
      </c>
      <c r="C611" s="45"/>
      <c r="D611" s="25"/>
      <c r="E611" s="25"/>
      <c r="F611" s="25"/>
      <c r="G611" s="25"/>
      <c r="H611" s="37"/>
      <c r="I611" s="131"/>
      <c r="J611" s="129">
        <f t="shared" si="56"/>
        <v>0</v>
      </c>
      <c r="K611" s="61" t="str">
        <f t="shared" ref="K611:K674" si="60">IFERROR(((J611/G611)*100),"-")</f>
        <v>-</v>
      </c>
      <c r="L611" s="30"/>
      <c r="M611" s="7">
        <f t="shared" si="57"/>
        <v>-0.53</v>
      </c>
      <c r="N611" s="26" t="str">
        <f t="shared" si="59"/>
        <v>0</v>
      </c>
      <c r="O611" s="10">
        <f t="shared" si="58"/>
        <v>-0.26500000000000001</v>
      </c>
      <c r="P611" s="52"/>
      <c r="Q611" s="52"/>
      <c r="R611" s="25"/>
      <c r="S611" s="53"/>
    </row>
    <row r="612" spans="2:19">
      <c r="B612" s="42">
        <v>609</v>
      </c>
      <c r="C612" s="45"/>
      <c r="D612" s="25"/>
      <c r="E612" s="25"/>
      <c r="F612" s="25"/>
      <c r="G612" s="25"/>
      <c r="H612" s="37"/>
      <c r="I612" s="131"/>
      <c r="J612" s="129">
        <f t="shared" si="56"/>
        <v>0</v>
      </c>
      <c r="K612" s="61" t="str">
        <f t="shared" si="60"/>
        <v>-</v>
      </c>
      <c r="L612" s="30"/>
      <c r="M612" s="7">
        <f t="shared" si="57"/>
        <v>-0.53</v>
      </c>
      <c r="N612" s="26" t="str">
        <f t="shared" si="59"/>
        <v>0</v>
      </c>
      <c r="O612" s="10">
        <f t="shared" si="58"/>
        <v>-0.26500000000000001</v>
      </c>
      <c r="P612" s="52"/>
      <c r="Q612" s="52"/>
      <c r="R612" s="25"/>
      <c r="S612" s="53"/>
    </row>
    <row r="613" spans="2:19">
      <c r="B613" s="42">
        <v>610</v>
      </c>
      <c r="C613" s="45"/>
      <c r="D613" s="25"/>
      <c r="E613" s="25"/>
      <c r="F613" s="25"/>
      <c r="G613" s="25"/>
      <c r="H613" s="37"/>
      <c r="I613" s="131"/>
      <c r="J613" s="129">
        <f t="shared" si="56"/>
        <v>0</v>
      </c>
      <c r="K613" s="61" t="str">
        <f t="shared" si="60"/>
        <v>-</v>
      </c>
      <c r="L613" s="30"/>
      <c r="M613" s="7">
        <f t="shared" si="57"/>
        <v>-0.53</v>
      </c>
      <c r="N613" s="26" t="str">
        <f t="shared" si="59"/>
        <v>0</v>
      </c>
      <c r="O613" s="10">
        <f t="shared" si="58"/>
        <v>-0.26500000000000001</v>
      </c>
      <c r="P613" s="52"/>
      <c r="Q613" s="52"/>
      <c r="R613" s="25"/>
      <c r="S613" s="53"/>
    </row>
    <row r="614" spans="2:19">
      <c r="B614" s="42">
        <v>611</v>
      </c>
      <c r="C614" s="45"/>
      <c r="D614" s="25"/>
      <c r="E614" s="25"/>
      <c r="F614" s="25"/>
      <c r="G614" s="25"/>
      <c r="H614" s="37"/>
      <c r="I614" s="131"/>
      <c r="J614" s="129">
        <f t="shared" si="56"/>
        <v>0</v>
      </c>
      <c r="K614" s="61" t="str">
        <f t="shared" si="60"/>
        <v>-</v>
      </c>
      <c r="L614" s="30"/>
      <c r="M614" s="7">
        <f t="shared" si="57"/>
        <v>-0.53</v>
      </c>
      <c r="N614" s="26" t="str">
        <f t="shared" si="59"/>
        <v>0</v>
      </c>
      <c r="O614" s="10">
        <f t="shared" si="58"/>
        <v>-0.26500000000000001</v>
      </c>
      <c r="P614" s="52"/>
      <c r="Q614" s="52"/>
      <c r="R614" s="25"/>
      <c r="S614" s="53"/>
    </row>
    <row r="615" spans="2:19">
      <c r="B615" s="42">
        <v>612</v>
      </c>
      <c r="C615" s="45"/>
      <c r="D615" s="25"/>
      <c r="E615" s="25"/>
      <c r="F615" s="25"/>
      <c r="G615" s="25"/>
      <c r="H615" s="37"/>
      <c r="I615" s="131"/>
      <c r="J615" s="129">
        <f t="shared" si="56"/>
        <v>0</v>
      </c>
      <c r="K615" s="61" t="str">
        <f t="shared" si="60"/>
        <v>-</v>
      </c>
      <c r="L615" s="30"/>
      <c r="M615" s="7">
        <f t="shared" si="57"/>
        <v>-0.53</v>
      </c>
      <c r="N615" s="26" t="str">
        <f t="shared" si="59"/>
        <v>0</v>
      </c>
      <c r="O615" s="10">
        <f t="shared" si="58"/>
        <v>-0.26500000000000001</v>
      </c>
      <c r="P615" s="52"/>
      <c r="Q615" s="52"/>
      <c r="R615" s="25"/>
      <c r="S615" s="53"/>
    </row>
    <row r="616" spans="2:19">
      <c r="B616" s="42">
        <v>613</v>
      </c>
      <c r="C616" s="45"/>
      <c r="D616" s="25"/>
      <c r="E616" s="25"/>
      <c r="F616" s="25"/>
      <c r="G616" s="25"/>
      <c r="H616" s="37"/>
      <c r="I616" s="131"/>
      <c r="J616" s="129">
        <f t="shared" si="56"/>
        <v>0</v>
      </c>
      <c r="K616" s="61" t="str">
        <f t="shared" si="60"/>
        <v>-</v>
      </c>
      <c r="L616" s="30"/>
      <c r="M616" s="7">
        <f t="shared" si="57"/>
        <v>-0.53</v>
      </c>
      <c r="N616" s="26" t="str">
        <f t="shared" si="59"/>
        <v>0</v>
      </c>
      <c r="O616" s="10">
        <f t="shared" si="58"/>
        <v>-0.26500000000000001</v>
      </c>
      <c r="P616" s="52"/>
      <c r="Q616" s="52"/>
      <c r="R616" s="25"/>
      <c r="S616" s="53"/>
    </row>
    <row r="617" spans="2:19">
      <c r="B617" s="42">
        <v>614</v>
      </c>
      <c r="C617" s="45"/>
      <c r="D617" s="25"/>
      <c r="E617" s="25"/>
      <c r="F617" s="25"/>
      <c r="G617" s="25"/>
      <c r="H617" s="37"/>
      <c r="I617" s="131"/>
      <c r="J617" s="129">
        <f t="shared" si="56"/>
        <v>0</v>
      </c>
      <c r="K617" s="61" t="str">
        <f t="shared" si="60"/>
        <v>-</v>
      </c>
      <c r="L617" s="30"/>
      <c r="M617" s="7">
        <f t="shared" si="57"/>
        <v>-0.53</v>
      </c>
      <c r="N617" s="26" t="str">
        <f t="shared" si="59"/>
        <v>0</v>
      </c>
      <c r="O617" s="10">
        <f t="shared" si="58"/>
        <v>-0.26500000000000001</v>
      </c>
      <c r="P617" s="52"/>
      <c r="Q617" s="52"/>
      <c r="R617" s="25"/>
      <c r="S617" s="53"/>
    </row>
    <row r="618" spans="2:19">
      <c r="B618" s="42">
        <v>615</v>
      </c>
      <c r="C618" s="45"/>
      <c r="D618" s="25"/>
      <c r="E618" s="25"/>
      <c r="F618" s="25"/>
      <c r="G618" s="25"/>
      <c r="H618" s="37"/>
      <c r="I618" s="131"/>
      <c r="J618" s="129">
        <f t="shared" si="56"/>
        <v>0</v>
      </c>
      <c r="K618" s="61" t="str">
        <f t="shared" si="60"/>
        <v>-</v>
      </c>
      <c r="L618" s="30"/>
      <c r="M618" s="7">
        <f t="shared" si="57"/>
        <v>-0.53</v>
      </c>
      <c r="N618" s="26" t="str">
        <f t="shared" si="59"/>
        <v>0</v>
      </c>
      <c r="O618" s="10">
        <f t="shared" si="58"/>
        <v>-0.26500000000000001</v>
      </c>
      <c r="P618" s="52"/>
      <c r="Q618" s="52"/>
      <c r="R618" s="25"/>
      <c r="S618" s="53"/>
    </row>
    <row r="619" spans="2:19">
      <c r="B619" s="42">
        <v>616</v>
      </c>
      <c r="C619" s="45"/>
      <c r="D619" s="25"/>
      <c r="E619" s="25"/>
      <c r="F619" s="25"/>
      <c r="G619" s="25"/>
      <c r="H619" s="37"/>
      <c r="I619" s="131"/>
      <c r="J619" s="129">
        <f t="shared" si="56"/>
        <v>0</v>
      </c>
      <c r="K619" s="61" t="str">
        <f t="shared" si="60"/>
        <v>-</v>
      </c>
      <c r="L619" s="30"/>
      <c r="M619" s="7">
        <f t="shared" si="57"/>
        <v>-0.53</v>
      </c>
      <c r="N619" s="26" t="str">
        <f t="shared" si="59"/>
        <v>0</v>
      </c>
      <c r="O619" s="10">
        <f t="shared" si="58"/>
        <v>-0.26500000000000001</v>
      </c>
      <c r="P619" s="52"/>
      <c r="Q619" s="52"/>
      <c r="R619" s="25"/>
      <c r="S619" s="53"/>
    </row>
    <row r="620" spans="2:19">
      <c r="B620" s="42">
        <v>617</v>
      </c>
      <c r="C620" s="45"/>
      <c r="D620" s="25"/>
      <c r="E620" s="25"/>
      <c r="F620" s="25"/>
      <c r="G620" s="25"/>
      <c r="H620" s="37"/>
      <c r="I620" s="131"/>
      <c r="J620" s="129">
        <f t="shared" si="56"/>
        <v>0</v>
      </c>
      <c r="K620" s="61" t="str">
        <f t="shared" si="60"/>
        <v>-</v>
      </c>
      <c r="L620" s="30"/>
      <c r="M620" s="7">
        <f t="shared" si="57"/>
        <v>-0.53</v>
      </c>
      <c r="N620" s="26" t="str">
        <f t="shared" si="59"/>
        <v>0</v>
      </c>
      <c r="O620" s="10">
        <f t="shared" si="58"/>
        <v>-0.26500000000000001</v>
      </c>
      <c r="P620" s="52"/>
      <c r="Q620" s="52"/>
      <c r="R620" s="25"/>
      <c r="S620" s="53"/>
    </row>
    <row r="621" spans="2:19">
      <c r="B621" s="42">
        <v>618</v>
      </c>
      <c r="C621" s="45"/>
      <c r="D621" s="25"/>
      <c r="E621" s="25"/>
      <c r="F621" s="25"/>
      <c r="G621" s="25"/>
      <c r="H621" s="37"/>
      <c r="I621" s="131"/>
      <c r="J621" s="129">
        <f t="shared" si="56"/>
        <v>0</v>
      </c>
      <c r="K621" s="61" t="str">
        <f t="shared" si="60"/>
        <v>-</v>
      </c>
      <c r="L621" s="30"/>
      <c r="M621" s="7">
        <f t="shared" si="57"/>
        <v>-0.53</v>
      </c>
      <c r="N621" s="26" t="str">
        <f t="shared" si="59"/>
        <v>0</v>
      </c>
      <c r="O621" s="10">
        <f t="shared" si="58"/>
        <v>-0.26500000000000001</v>
      </c>
      <c r="P621" s="52"/>
      <c r="Q621" s="52"/>
      <c r="R621" s="25"/>
      <c r="S621" s="53"/>
    </row>
    <row r="622" spans="2:19">
      <c r="B622" s="42">
        <v>619</v>
      </c>
      <c r="C622" s="45"/>
      <c r="D622" s="25"/>
      <c r="E622" s="25"/>
      <c r="F622" s="25"/>
      <c r="G622" s="25"/>
      <c r="H622" s="37"/>
      <c r="I622" s="131"/>
      <c r="J622" s="129">
        <f t="shared" si="56"/>
        <v>0</v>
      </c>
      <c r="K622" s="61" t="str">
        <f t="shared" si="60"/>
        <v>-</v>
      </c>
      <c r="L622" s="30"/>
      <c r="M622" s="7">
        <f t="shared" si="57"/>
        <v>-0.53</v>
      </c>
      <c r="N622" s="26" t="str">
        <f t="shared" si="59"/>
        <v>0</v>
      </c>
      <c r="O622" s="10">
        <f t="shared" si="58"/>
        <v>-0.26500000000000001</v>
      </c>
      <c r="P622" s="52"/>
      <c r="Q622" s="52"/>
      <c r="R622" s="25"/>
      <c r="S622" s="53"/>
    </row>
    <row r="623" spans="2:19">
      <c r="B623" s="42">
        <v>620</v>
      </c>
      <c r="C623" s="45"/>
      <c r="D623" s="25"/>
      <c r="E623" s="25"/>
      <c r="F623" s="25"/>
      <c r="G623" s="25"/>
      <c r="H623" s="37"/>
      <c r="I623" s="131"/>
      <c r="J623" s="129">
        <f t="shared" si="56"/>
        <v>0</v>
      </c>
      <c r="K623" s="61" t="str">
        <f t="shared" si="60"/>
        <v>-</v>
      </c>
      <c r="L623" s="30"/>
      <c r="M623" s="7">
        <f t="shared" si="57"/>
        <v>-0.53</v>
      </c>
      <c r="N623" s="26" t="str">
        <f t="shared" si="59"/>
        <v>0</v>
      </c>
      <c r="O623" s="10">
        <f t="shared" si="58"/>
        <v>-0.26500000000000001</v>
      </c>
      <c r="P623" s="52"/>
      <c r="Q623" s="52"/>
      <c r="R623" s="25"/>
      <c r="S623" s="53"/>
    </row>
    <row r="624" spans="2:19">
      <c r="B624" s="42">
        <v>621</v>
      </c>
      <c r="C624" s="45"/>
      <c r="D624" s="25"/>
      <c r="E624" s="25"/>
      <c r="F624" s="25"/>
      <c r="G624" s="25"/>
      <c r="H624" s="37"/>
      <c r="I624" s="131"/>
      <c r="J624" s="129">
        <f t="shared" si="56"/>
        <v>0</v>
      </c>
      <c r="K624" s="61" t="str">
        <f t="shared" si="60"/>
        <v>-</v>
      </c>
      <c r="L624" s="30"/>
      <c r="M624" s="7">
        <f t="shared" si="57"/>
        <v>-0.53</v>
      </c>
      <c r="N624" s="26" t="str">
        <f t="shared" si="59"/>
        <v>0</v>
      </c>
      <c r="O624" s="10">
        <f t="shared" si="58"/>
        <v>-0.26500000000000001</v>
      </c>
      <c r="P624" s="52"/>
      <c r="Q624" s="52"/>
      <c r="R624" s="25"/>
      <c r="S624" s="53"/>
    </row>
    <row r="625" spans="2:19">
      <c r="B625" s="42">
        <v>622</v>
      </c>
      <c r="C625" s="45"/>
      <c r="D625" s="25"/>
      <c r="E625" s="25"/>
      <c r="F625" s="25"/>
      <c r="G625" s="25"/>
      <c r="H625" s="37"/>
      <c r="I625" s="131"/>
      <c r="J625" s="129">
        <f t="shared" si="56"/>
        <v>0</v>
      </c>
      <c r="K625" s="61" t="str">
        <f t="shared" si="60"/>
        <v>-</v>
      </c>
      <c r="L625" s="30"/>
      <c r="M625" s="7">
        <f t="shared" si="57"/>
        <v>-0.53</v>
      </c>
      <c r="N625" s="26" t="str">
        <f t="shared" si="59"/>
        <v>0</v>
      </c>
      <c r="O625" s="10">
        <f t="shared" si="58"/>
        <v>-0.26500000000000001</v>
      </c>
      <c r="P625" s="52"/>
      <c r="Q625" s="52"/>
      <c r="R625" s="25"/>
      <c r="S625" s="53"/>
    </row>
    <row r="626" spans="2:19">
      <c r="B626" s="42">
        <v>623</v>
      </c>
      <c r="C626" s="45"/>
      <c r="D626" s="25"/>
      <c r="E626" s="25"/>
      <c r="F626" s="25"/>
      <c r="G626" s="25"/>
      <c r="H626" s="37"/>
      <c r="I626" s="131"/>
      <c r="J626" s="129">
        <f t="shared" si="56"/>
        <v>0</v>
      </c>
      <c r="K626" s="61" t="str">
        <f t="shared" si="60"/>
        <v>-</v>
      </c>
      <c r="L626" s="30"/>
      <c r="M626" s="7">
        <f t="shared" si="57"/>
        <v>-0.53</v>
      </c>
      <c r="N626" s="26" t="str">
        <f t="shared" si="59"/>
        <v>0</v>
      </c>
      <c r="O626" s="10">
        <f t="shared" si="58"/>
        <v>-0.26500000000000001</v>
      </c>
      <c r="P626" s="52"/>
      <c r="Q626" s="52"/>
      <c r="R626" s="25"/>
      <c r="S626" s="53"/>
    </row>
    <row r="627" spans="2:19">
      <c r="B627" s="42">
        <v>624</v>
      </c>
      <c r="C627" s="45"/>
      <c r="D627" s="25"/>
      <c r="E627" s="25"/>
      <c r="F627" s="25"/>
      <c r="G627" s="25"/>
      <c r="H627" s="37"/>
      <c r="I627" s="131"/>
      <c r="J627" s="129">
        <f t="shared" si="56"/>
        <v>0</v>
      </c>
      <c r="K627" s="61" t="str">
        <f t="shared" si="60"/>
        <v>-</v>
      </c>
      <c r="L627" s="30"/>
      <c r="M627" s="7">
        <f t="shared" si="57"/>
        <v>-0.53</v>
      </c>
      <c r="N627" s="26" t="str">
        <f t="shared" si="59"/>
        <v>0</v>
      </c>
      <c r="O627" s="10">
        <f t="shared" si="58"/>
        <v>-0.26500000000000001</v>
      </c>
      <c r="P627" s="52"/>
      <c r="Q627" s="52"/>
      <c r="R627" s="25"/>
      <c r="S627" s="53"/>
    </row>
    <row r="628" spans="2:19">
      <c r="B628" s="42">
        <v>625</v>
      </c>
      <c r="C628" s="45"/>
      <c r="D628" s="25"/>
      <c r="E628" s="25"/>
      <c r="F628" s="25"/>
      <c r="G628" s="25"/>
      <c r="H628" s="37"/>
      <c r="I628" s="131"/>
      <c r="J628" s="129">
        <f t="shared" si="56"/>
        <v>0</v>
      </c>
      <c r="K628" s="61" t="str">
        <f t="shared" si="60"/>
        <v>-</v>
      </c>
      <c r="L628" s="30"/>
      <c r="M628" s="7">
        <f t="shared" si="57"/>
        <v>-0.53</v>
      </c>
      <c r="N628" s="26" t="str">
        <f t="shared" si="59"/>
        <v>0</v>
      </c>
      <c r="O628" s="10">
        <f t="shared" si="58"/>
        <v>-0.26500000000000001</v>
      </c>
      <c r="P628" s="52"/>
      <c r="Q628" s="52"/>
      <c r="R628" s="25"/>
      <c r="S628" s="53"/>
    </row>
    <row r="629" spans="2:19">
      <c r="B629" s="42">
        <v>626</v>
      </c>
      <c r="C629" s="45"/>
      <c r="D629" s="25"/>
      <c r="E629" s="25"/>
      <c r="F629" s="25"/>
      <c r="G629" s="25"/>
      <c r="H629" s="37"/>
      <c r="I629" s="131"/>
      <c r="J629" s="129">
        <f t="shared" si="56"/>
        <v>0</v>
      </c>
      <c r="K629" s="61" t="str">
        <f t="shared" si="60"/>
        <v>-</v>
      </c>
      <c r="L629" s="30"/>
      <c r="M629" s="7">
        <f t="shared" si="57"/>
        <v>-0.53</v>
      </c>
      <c r="N629" s="26" t="str">
        <f t="shared" si="59"/>
        <v>0</v>
      </c>
      <c r="O629" s="10">
        <f t="shared" si="58"/>
        <v>-0.26500000000000001</v>
      </c>
      <c r="P629" s="52"/>
      <c r="Q629" s="52"/>
      <c r="R629" s="25"/>
      <c r="S629" s="53"/>
    </row>
    <row r="630" spans="2:19">
      <c r="B630" s="42">
        <v>627</v>
      </c>
      <c r="C630" s="45"/>
      <c r="D630" s="25"/>
      <c r="E630" s="25"/>
      <c r="F630" s="25"/>
      <c r="G630" s="25"/>
      <c r="H630" s="37"/>
      <c r="I630" s="131"/>
      <c r="J630" s="129">
        <f t="shared" si="56"/>
        <v>0</v>
      </c>
      <c r="K630" s="61" t="str">
        <f t="shared" si="60"/>
        <v>-</v>
      </c>
      <c r="L630" s="30"/>
      <c r="M630" s="7">
        <f t="shared" si="57"/>
        <v>-0.53</v>
      </c>
      <c r="N630" s="26" t="str">
        <f t="shared" si="59"/>
        <v>0</v>
      </c>
      <c r="O630" s="10">
        <f t="shared" si="58"/>
        <v>-0.26500000000000001</v>
      </c>
      <c r="P630" s="52"/>
      <c r="Q630" s="52"/>
      <c r="R630" s="25"/>
      <c r="S630" s="53"/>
    </row>
    <row r="631" spans="2:19">
      <c r="B631" s="42">
        <v>628</v>
      </c>
      <c r="C631" s="45"/>
      <c r="D631" s="25"/>
      <c r="E631" s="25"/>
      <c r="F631" s="25"/>
      <c r="G631" s="25"/>
      <c r="H631" s="37"/>
      <c r="I631" s="131"/>
      <c r="J631" s="129">
        <f t="shared" si="56"/>
        <v>0</v>
      </c>
      <c r="K631" s="61" t="str">
        <f t="shared" si="60"/>
        <v>-</v>
      </c>
      <c r="L631" s="30"/>
      <c r="M631" s="7">
        <f t="shared" si="57"/>
        <v>-0.53</v>
      </c>
      <c r="N631" s="26" t="str">
        <f t="shared" si="59"/>
        <v>0</v>
      </c>
      <c r="O631" s="10">
        <f t="shared" si="58"/>
        <v>-0.26500000000000001</v>
      </c>
      <c r="P631" s="52"/>
      <c r="Q631" s="52"/>
      <c r="R631" s="25"/>
      <c r="S631" s="53"/>
    </row>
    <row r="632" spans="2:19">
      <c r="B632" s="42">
        <v>629</v>
      </c>
      <c r="C632" s="45"/>
      <c r="D632" s="25"/>
      <c r="E632" s="25"/>
      <c r="F632" s="25"/>
      <c r="G632" s="25"/>
      <c r="H632" s="37"/>
      <c r="I632" s="131"/>
      <c r="J632" s="129">
        <f t="shared" si="56"/>
        <v>0</v>
      </c>
      <c r="K632" s="61" t="str">
        <f t="shared" si="60"/>
        <v>-</v>
      </c>
      <c r="L632" s="30"/>
      <c r="M632" s="7">
        <f t="shared" si="57"/>
        <v>-0.53</v>
      </c>
      <c r="N632" s="26" t="str">
        <f t="shared" si="59"/>
        <v>0</v>
      </c>
      <c r="O632" s="10">
        <f t="shared" si="58"/>
        <v>-0.26500000000000001</v>
      </c>
      <c r="P632" s="52"/>
      <c r="Q632" s="52"/>
      <c r="R632" s="25"/>
      <c r="S632" s="53"/>
    </row>
    <row r="633" spans="2:19">
      <c r="B633" s="42">
        <v>630</v>
      </c>
      <c r="C633" s="45"/>
      <c r="D633" s="25"/>
      <c r="E633" s="25"/>
      <c r="F633" s="25"/>
      <c r="G633" s="25"/>
      <c r="H633" s="37"/>
      <c r="I633" s="131"/>
      <c r="J633" s="129">
        <f t="shared" si="56"/>
        <v>0</v>
      </c>
      <c r="K633" s="61" t="str">
        <f t="shared" si="60"/>
        <v>-</v>
      </c>
      <c r="L633" s="30"/>
      <c r="M633" s="7">
        <f t="shared" si="57"/>
        <v>-0.53</v>
      </c>
      <c r="N633" s="26" t="str">
        <f t="shared" si="59"/>
        <v>0</v>
      </c>
      <c r="O633" s="10">
        <f t="shared" si="58"/>
        <v>-0.26500000000000001</v>
      </c>
      <c r="P633" s="52"/>
      <c r="Q633" s="52"/>
      <c r="R633" s="25"/>
      <c r="S633" s="53"/>
    </row>
    <row r="634" spans="2:19">
      <c r="B634" s="42">
        <v>631</v>
      </c>
      <c r="C634" s="45"/>
      <c r="D634" s="25"/>
      <c r="E634" s="25"/>
      <c r="F634" s="25"/>
      <c r="G634" s="25"/>
      <c r="H634" s="37"/>
      <c r="I634" s="131"/>
      <c r="J634" s="129">
        <f t="shared" si="56"/>
        <v>0</v>
      </c>
      <c r="K634" s="61" t="str">
        <f t="shared" si="60"/>
        <v>-</v>
      </c>
      <c r="L634" s="30"/>
      <c r="M634" s="7">
        <f t="shared" si="57"/>
        <v>-0.53</v>
      </c>
      <c r="N634" s="26" t="str">
        <f t="shared" si="59"/>
        <v>0</v>
      </c>
      <c r="O634" s="10">
        <f t="shared" si="58"/>
        <v>-0.26500000000000001</v>
      </c>
      <c r="P634" s="52"/>
      <c r="Q634" s="52"/>
      <c r="R634" s="25"/>
      <c r="S634" s="53"/>
    </row>
    <row r="635" spans="2:19">
      <c r="B635" s="42">
        <v>632</v>
      </c>
      <c r="C635" s="45"/>
      <c r="D635" s="25"/>
      <c r="E635" s="25"/>
      <c r="F635" s="25"/>
      <c r="G635" s="25"/>
      <c r="H635" s="37"/>
      <c r="I635" s="131"/>
      <c r="J635" s="129">
        <f t="shared" si="56"/>
        <v>0</v>
      </c>
      <c r="K635" s="61" t="str">
        <f t="shared" si="60"/>
        <v>-</v>
      </c>
      <c r="L635" s="30"/>
      <c r="M635" s="7">
        <f t="shared" si="57"/>
        <v>-0.53</v>
      </c>
      <c r="N635" s="26" t="str">
        <f t="shared" si="59"/>
        <v>0</v>
      </c>
      <c r="O635" s="10">
        <f t="shared" si="58"/>
        <v>-0.26500000000000001</v>
      </c>
      <c r="P635" s="52"/>
      <c r="Q635" s="52"/>
      <c r="R635" s="25"/>
      <c r="S635" s="53"/>
    </row>
    <row r="636" spans="2:19">
      <c r="B636" s="42">
        <v>633</v>
      </c>
      <c r="C636" s="45"/>
      <c r="D636" s="25"/>
      <c r="E636" s="25"/>
      <c r="F636" s="25"/>
      <c r="G636" s="25"/>
      <c r="H636" s="37"/>
      <c r="I636" s="131"/>
      <c r="J636" s="129">
        <f t="shared" si="56"/>
        <v>0</v>
      </c>
      <c r="K636" s="61" t="str">
        <f t="shared" si="60"/>
        <v>-</v>
      </c>
      <c r="L636" s="30"/>
      <c r="M636" s="7">
        <f t="shared" si="57"/>
        <v>-0.53</v>
      </c>
      <c r="N636" s="26" t="str">
        <f t="shared" si="59"/>
        <v>0</v>
      </c>
      <c r="O636" s="10">
        <f t="shared" si="58"/>
        <v>-0.26500000000000001</v>
      </c>
      <c r="P636" s="52"/>
      <c r="Q636" s="52"/>
      <c r="R636" s="25"/>
      <c r="S636" s="53"/>
    </row>
    <row r="637" spans="2:19">
      <c r="B637" s="42">
        <v>634</v>
      </c>
      <c r="C637" s="45"/>
      <c r="D637" s="25"/>
      <c r="E637" s="25"/>
      <c r="F637" s="25"/>
      <c r="G637" s="25"/>
      <c r="H637" s="37"/>
      <c r="I637" s="131"/>
      <c r="J637" s="129">
        <f t="shared" si="56"/>
        <v>0</v>
      </c>
      <c r="K637" s="61" t="str">
        <f t="shared" si="60"/>
        <v>-</v>
      </c>
      <c r="L637" s="30"/>
      <c r="M637" s="7">
        <f t="shared" si="57"/>
        <v>-0.53</v>
      </c>
      <c r="N637" s="26" t="str">
        <f t="shared" si="59"/>
        <v>0</v>
      </c>
      <c r="O637" s="10">
        <f t="shared" si="58"/>
        <v>-0.26500000000000001</v>
      </c>
      <c r="P637" s="52"/>
      <c r="Q637" s="52"/>
      <c r="R637" s="25"/>
      <c r="S637" s="53"/>
    </row>
    <row r="638" spans="2:19">
      <c r="B638" s="42">
        <v>635</v>
      </c>
      <c r="C638" s="45"/>
      <c r="D638" s="25"/>
      <c r="E638" s="25"/>
      <c r="F638" s="25"/>
      <c r="G638" s="25"/>
      <c r="H638" s="37"/>
      <c r="I638" s="131"/>
      <c r="J638" s="129">
        <f t="shared" si="56"/>
        <v>0</v>
      </c>
      <c r="K638" s="61" t="str">
        <f t="shared" si="60"/>
        <v>-</v>
      </c>
      <c r="L638" s="30"/>
      <c r="M638" s="7">
        <f t="shared" si="57"/>
        <v>-0.53</v>
      </c>
      <c r="N638" s="26" t="str">
        <f t="shared" si="59"/>
        <v>0</v>
      </c>
      <c r="O638" s="10">
        <f t="shared" si="58"/>
        <v>-0.26500000000000001</v>
      </c>
      <c r="P638" s="52"/>
      <c r="Q638" s="52"/>
      <c r="R638" s="25"/>
      <c r="S638" s="53"/>
    </row>
    <row r="639" spans="2:19">
      <c r="B639" s="42">
        <v>636</v>
      </c>
      <c r="C639" s="45"/>
      <c r="D639" s="25"/>
      <c r="E639" s="25"/>
      <c r="F639" s="25"/>
      <c r="G639" s="25"/>
      <c r="H639" s="37"/>
      <c r="I639" s="131"/>
      <c r="J639" s="129">
        <f t="shared" si="56"/>
        <v>0</v>
      </c>
      <c r="K639" s="61" t="str">
        <f t="shared" si="60"/>
        <v>-</v>
      </c>
      <c r="L639" s="30"/>
      <c r="M639" s="7">
        <f t="shared" si="57"/>
        <v>-0.53</v>
      </c>
      <c r="N639" s="26" t="str">
        <f t="shared" si="59"/>
        <v>0</v>
      </c>
      <c r="O639" s="10">
        <f t="shared" si="58"/>
        <v>-0.26500000000000001</v>
      </c>
      <c r="P639" s="52"/>
      <c r="Q639" s="52"/>
      <c r="R639" s="25"/>
      <c r="S639" s="53"/>
    </row>
    <row r="640" spans="2:19">
      <c r="B640" s="42">
        <v>637</v>
      </c>
      <c r="C640" s="45"/>
      <c r="D640" s="25"/>
      <c r="E640" s="25"/>
      <c r="F640" s="25"/>
      <c r="G640" s="25"/>
      <c r="H640" s="37"/>
      <c r="I640" s="131"/>
      <c r="J640" s="129">
        <f t="shared" si="56"/>
        <v>0</v>
      </c>
      <c r="K640" s="61" t="str">
        <f t="shared" si="60"/>
        <v>-</v>
      </c>
      <c r="L640" s="30"/>
      <c r="M640" s="7">
        <f t="shared" si="57"/>
        <v>-0.53</v>
      </c>
      <c r="N640" s="26" t="str">
        <f t="shared" si="59"/>
        <v>0</v>
      </c>
      <c r="O640" s="10">
        <f t="shared" si="58"/>
        <v>-0.26500000000000001</v>
      </c>
      <c r="P640" s="52"/>
      <c r="Q640" s="52"/>
      <c r="R640" s="25"/>
      <c r="S640" s="53"/>
    </row>
    <row r="641" spans="2:19">
      <c r="B641" s="42">
        <v>638</v>
      </c>
      <c r="C641" s="45"/>
      <c r="D641" s="25"/>
      <c r="E641" s="25"/>
      <c r="F641" s="25"/>
      <c r="G641" s="25"/>
      <c r="H641" s="37"/>
      <c r="I641" s="131"/>
      <c r="J641" s="129">
        <f t="shared" si="56"/>
        <v>0</v>
      </c>
      <c r="K641" s="61" t="str">
        <f t="shared" si="60"/>
        <v>-</v>
      </c>
      <c r="L641" s="30"/>
      <c r="M641" s="7">
        <f t="shared" si="57"/>
        <v>-0.53</v>
      </c>
      <c r="N641" s="26" t="str">
        <f t="shared" si="59"/>
        <v>0</v>
      </c>
      <c r="O641" s="10">
        <f t="shared" si="58"/>
        <v>-0.26500000000000001</v>
      </c>
      <c r="P641" s="52"/>
      <c r="Q641" s="52"/>
      <c r="R641" s="25"/>
      <c r="S641" s="53"/>
    </row>
    <row r="642" spans="2:19">
      <c r="B642" s="42">
        <v>639</v>
      </c>
      <c r="C642" s="45"/>
      <c r="D642" s="25"/>
      <c r="E642" s="25"/>
      <c r="F642" s="25"/>
      <c r="G642" s="25"/>
      <c r="H642" s="37"/>
      <c r="I642" s="131"/>
      <c r="J642" s="129">
        <f t="shared" si="56"/>
        <v>0</v>
      </c>
      <c r="K642" s="61" t="str">
        <f t="shared" si="60"/>
        <v>-</v>
      </c>
      <c r="L642" s="30"/>
      <c r="M642" s="7">
        <f t="shared" si="57"/>
        <v>-0.53</v>
      </c>
      <c r="N642" s="26" t="str">
        <f t="shared" si="59"/>
        <v>0</v>
      </c>
      <c r="O642" s="10">
        <f t="shared" si="58"/>
        <v>-0.26500000000000001</v>
      </c>
      <c r="P642" s="52"/>
      <c r="Q642" s="52"/>
      <c r="R642" s="25"/>
      <c r="S642" s="53"/>
    </row>
    <row r="643" spans="2:19">
      <c r="B643" s="42">
        <v>640</v>
      </c>
      <c r="C643" s="45"/>
      <c r="D643" s="25"/>
      <c r="E643" s="25"/>
      <c r="F643" s="25"/>
      <c r="G643" s="25"/>
      <c r="H643" s="37"/>
      <c r="I643" s="131"/>
      <c r="J643" s="129">
        <f t="shared" si="56"/>
        <v>0</v>
      </c>
      <c r="K643" s="61" t="str">
        <f t="shared" si="60"/>
        <v>-</v>
      </c>
      <c r="L643" s="30"/>
      <c r="M643" s="7">
        <f t="shared" si="57"/>
        <v>-0.53</v>
      </c>
      <c r="N643" s="26" t="str">
        <f t="shared" si="59"/>
        <v>0</v>
      </c>
      <c r="O643" s="10">
        <f t="shared" si="58"/>
        <v>-0.26500000000000001</v>
      </c>
      <c r="P643" s="52"/>
      <c r="Q643" s="52"/>
      <c r="R643" s="25"/>
      <c r="S643" s="53"/>
    </row>
    <row r="644" spans="2:19">
      <c r="B644" s="42">
        <v>641</v>
      </c>
      <c r="C644" s="45"/>
      <c r="D644" s="25"/>
      <c r="E644" s="25"/>
      <c r="F644" s="25"/>
      <c r="G644" s="25"/>
      <c r="H644" s="37"/>
      <c r="I644" s="131"/>
      <c r="J644" s="129">
        <f t="shared" si="56"/>
        <v>0</v>
      </c>
      <c r="K644" s="61" t="str">
        <f t="shared" si="60"/>
        <v>-</v>
      </c>
      <c r="L644" s="30"/>
      <c r="M644" s="7">
        <f t="shared" si="57"/>
        <v>-0.53</v>
      </c>
      <c r="N644" s="26" t="str">
        <f t="shared" si="59"/>
        <v>0</v>
      </c>
      <c r="O644" s="10">
        <f t="shared" si="58"/>
        <v>-0.26500000000000001</v>
      </c>
      <c r="P644" s="52"/>
      <c r="Q644" s="52"/>
      <c r="R644" s="25"/>
      <c r="S644" s="53"/>
    </row>
    <row r="645" spans="2:19">
      <c r="B645" s="42">
        <v>642</v>
      </c>
      <c r="C645" s="45"/>
      <c r="D645" s="25"/>
      <c r="E645" s="25"/>
      <c r="F645" s="25"/>
      <c r="G645" s="25"/>
      <c r="H645" s="37"/>
      <c r="I645" s="131"/>
      <c r="J645" s="129">
        <f t="shared" ref="J645:J708" si="61">I645</f>
        <v>0</v>
      </c>
      <c r="K645" s="61" t="str">
        <f t="shared" si="60"/>
        <v>-</v>
      </c>
      <c r="L645" s="30"/>
      <c r="M645" s="7">
        <f t="shared" si="57"/>
        <v>-0.53</v>
      </c>
      <c r="N645" s="26" t="str">
        <f t="shared" si="59"/>
        <v>0</v>
      </c>
      <c r="O645" s="10">
        <f t="shared" si="58"/>
        <v>-0.26500000000000001</v>
      </c>
      <c r="P645" s="52"/>
      <c r="Q645" s="52"/>
      <c r="R645" s="25"/>
      <c r="S645" s="53"/>
    </row>
    <row r="646" spans="2:19">
      <c r="B646" s="42">
        <v>643</v>
      </c>
      <c r="C646" s="45"/>
      <c r="D646" s="25"/>
      <c r="E646" s="25"/>
      <c r="F646" s="25"/>
      <c r="G646" s="25"/>
      <c r="H646" s="37"/>
      <c r="I646" s="131"/>
      <c r="J646" s="129">
        <f t="shared" si="61"/>
        <v>0</v>
      </c>
      <c r="K646" s="61" t="str">
        <f t="shared" si="60"/>
        <v>-</v>
      </c>
      <c r="L646" s="30"/>
      <c r="M646" s="7">
        <f t="shared" ref="M646:M709" si="62">L646+M645</f>
        <v>-0.53</v>
      </c>
      <c r="N646" s="26" t="str">
        <f t="shared" si="59"/>
        <v>0</v>
      </c>
      <c r="O646" s="10">
        <f t="shared" si="58"/>
        <v>-0.26500000000000001</v>
      </c>
      <c r="P646" s="52"/>
      <c r="Q646" s="52"/>
      <c r="R646" s="25"/>
      <c r="S646" s="53"/>
    </row>
    <row r="647" spans="2:19">
      <c r="B647" s="42">
        <v>644</v>
      </c>
      <c r="C647" s="45"/>
      <c r="D647" s="25"/>
      <c r="E647" s="25"/>
      <c r="F647" s="25"/>
      <c r="G647" s="25"/>
      <c r="H647" s="37"/>
      <c r="I647" s="131"/>
      <c r="J647" s="129">
        <f t="shared" si="61"/>
        <v>0</v>
      </c>
      <c r="K647" s="61" t="str">
        <f t="shared" si="60"/>
        <v>-</v>
      </c>
      <c r="L647" s="30"/>
      <c r="M647" s="7">
        <f t="shared" si="62"/>
        <v>-0.53</v>
      </c>
      <c r="N647" s="26" t="str">
        <f t="shared" si="59"/>
        <v>0</v>
      </c>
      <c r="O647" s="10">
        <f t="shared" ref="O647:O710" si="63">N647+O646</f>
        <v>-0.26500000000000001</v>
      </c>
      <c r="P647" s="52"/>
      <c r="Q647" s="52"/>
      <c r="R647" s="25"/>
      <c r="S647" s="53"/>
    </row>
    <row r="648" spans="2:19">
      <c r="B648" s="42">
        <v>645</v>
      </c>
      <c r="C648" s="45"/>
      <c r="D648" s="25"/>
      <c r="E648" s="25"/>
      <c r="F648" s="25"/>
      <c r="G648" s="25"/>
      <c r="H648" s="37"/>
      <c r="I648" s="131"/>
      <c r="J648" s="129">
        <f t="shared" si="61"/>
        <v>0</v>
      </c>
      <c r="K648" s="61" t="str">
        <f t="shared" si="60"/>
        <v>-</v>
      </c>
      <c r="L648" s="30"/>
      <c r="M648" s="7">
        <f t="shared" si="62"/>
        <v>-0.53</v>
      </c>
      <c r="N648" s="26" t="str">
        <f t="shared" si="59"/>
        <v>0</v>
      </c>
      <c r="O648" s="10">
        <f t="shared" si="63"/>
        <v>-0.26500000000000001</v>
      </c>
      <c r="P648" s="52"/>
      <c r="Q648" s="52"/>
      <c r="R648" s="25"/>
      <c r="S648" s="53"/>
    </row>
    <row r="649" spans="2:19">
      <c r="B649" s="42">
        <v>646</v>
      </c>
      <c r="C649" s="45"/>
      <c r="D649" s="25"/>
      <c r="E649" s="25"/>
      <c r="F649" s="25"/>
      <c r="G649" s="25"/>
      <c r="H649" s="37"/>
      <c r="I649" s="131"/>
      <c r="J649" s="129">
        <f t="shared" si="61"/>
        <v>0</v>
      </c>
      <c r="K649" s="61" t="str">
        <f t="shared" si="60"/>
        <v>-</v>
      </c>
      <c r="L649" s="30"/>
      <c r="M649" s="7">
        <f t="shared" si="62"/>
        <v>-0.53</v>
      </c>
      <c r="N649" s="26" t="str">
        <f t="shared" si="59"/>
        <v>0</v>
      </c>
      <c r="O649" s="10">
        <f t="shared" si="63"/>
        <v>-0.26500000000000001</v>
      </c>
      <c r="P649" s="52"/>
      <c r="Q649" s="52"/>
      <c r="R649" s="25"/>
      <c r="S649" s="53"/>
    </row>
    <row r="650" spans="2:19">
      <c r="B650" s="42">
        <v>647</v>
      </c>
      <c r="C650" s="45"/>
      <c r="D650" s="25"/>
      <c r="E650" s="25"/>
      <c r="F650" s="25"/>
      <c r="G650" s="25"/>
      <c r="H650" s="37"/>
      <c r="I650" s="131"/>
      <c r="J650" s="129">
        <f t="shared" si="61"/>
        <v>0</v>
      </c>
      <c r="K650" s="61" t="str">
        <f t="shared" si="60"/>
        <v>-</v>
      </c>
      <c r="L650" s="30"/>
      <c r="M650" s="7">
        <f t="shared" si="62"/>
        <v>-0.53</v>
      </c>
      <c r="N650" s="26" t="str">
        <f t="shared" si="59"/>
        <v>0</v>
      </c>
      <c r="O650" s="10">
        <f t="shared" si="63"/>
        <v>-0.26500000000000001</v>
      </c>
      <c r="P650" s="52"/>
      <c r="Q650" s="52"/>
      <c r="R650" s="25"/>
      <c r="S650" s="53"/>
    </row>
    <row r="651" spans="2:19">
      <c r="B651" s="42">
        <v>648</v>
      </c>
      <c r="C651" s="45"/>
      <c r="D651" s="25"/>
      <c r="E651" s="25"/>
      <c r="F651" s="25"/>
      <c r="G651" s="25"/>
      <c r="H651" s="37"/>
      <c r="I651" s="131"/>
      <c r="J651" s="129">
        <f t="shared" si="61"/>
        <v>0</v>
      </c>
      <c r="K651" s="61" t="str">
        <f t="shared" si="60"/>
        <v>-</v>
      </c>
      <c r="L651" s="30"/>
      <c r="M651" s="7">
        <f t="shared" si="62"/>
        <v>-0.53</v>
      </c>
      <c r="N651" s="26" t="str">
        <f t="shared" si="59"/>
        <v>0</v>
      </c>
      <c r="O651" s="10">
        <f t="shared" si="63"/>
        <v>-0.26500000000000001</v>
      </c>
      <c r="P651" s="52"/>
      <c r="Q651" s="52"/>
      <c r="R651" s="25"/>
      <c r="S651" s="53"/>
    </row>
    <row r="652" spans="2:19">
      <c r="B652" s="42">
        <v>649</v>
      </c>
      <c r="C652" s="45"/>
      <c r="D652" s="25"/>
      <c r="E652" s="25"/>
      <c r="F652" s="25"/>
      <c r="G652" s="25"/>
      <c r="H652" s="37"/>
      <c r="I652" s="131"/>
      <c r="J652" s="129">
        <f t="shared" si="61"/>
        <v>0</v>
      </c>
      <c r="K652" s="61" t="str">
        <f t="shared" si="60"/>
        <v>-</v>
      </c>
      <c r="L652" s="30"/>
      <c r="M652" s="7">
        <f t="shared" si="62"/>
        <v>-0.53</v>
      </c>
      <c r="N652" s="26" t="str">
        <f t="shared" si="59"/>
        <v>0</v>
      </c>
      <c r="O652" s="10">
        <f t="shared" si="63"/>
        <v>-0.26500000000000001</v>
      </c>
      <c r="P652" s="52"/>
      <c r="Q652" s="52"/>
      <c r="R652" s="25"/>
      <c r="S652" s="53"/>
    </row>
    <row r="653" spans="2:19">
      <c r="B653" s="42">
        <v>650</v>
      </c>
      <c r="C653" s="45"/>
      <c r="D653" s="25"/>
      <c r="E653" s="25"/>
      <c r="F653" s="25"/>
      <c r="G653" s="25"/>
      <c r="H653" s="37"/>
      <c r="I653" s="131"/>
      <c r="J653" s="129">
        <f t="shared" si="61"/>
        <v>0</v>
      </c>
      <c r="K653" s="61" t="str">
        <f t="shared" si="60"/>
        <v>-</v>
      </c>
      <c r="L653" s="30"/>
      <c r="M653" s="7">
        <f t="shared" si="62"/>
        <v>-0.53</v>
      </c>
      <c r="N653" s="26" t="str">
        <f t="shared" si="59"/>
        <v>0</v>
      </c>
      <c r="O653" s="10">
        <f t="shared" si="63"/>
        <v>-0.26500000000000001</v>
      </c>
      <c r="P653" s="52"/>
      <c r="Q653" s="52"/>
      <c r="R653" s="25"/>
      <c r="S653" s="53"/>
    </row>
    <row r="654" spans="2:19">
      <c r="B654" s="42">
        <v>651</v>
      </c>
      <c r="C654" s="45"/>
      <c r="D654" s="25"/>
      <c r="E654" s="25"/>
      <c r="F654" s="25"/>
      <c r="G654" s="25"/>
      <c r="H654" s="37"/>
      <c r="I654" s="131"/>
      <c r="J654" s="129">
        <f t="shared" si="61"/>
        <v>0</v>
      </c>
      <c r="K654" s="61" t="str">
        <f t="shared" si="60"/>
        <v>-</v>
      </c>
      <c r="L654" s="30"/>
      <c r="M654" s="7">
        <f t="shared" si="62"/>
        <v>-0.53</v>
      </c>
      <c r="N654" s="26" t="str">
        <f t="shared" si="59"/>
        <v>0</v>
      </c>
      <c r="O654" s="10">
        <f t="shared" si="63"/>
        <v>-0.26500000000000001</v>
      </c>
      <c r="P654" s="52"/>
      <c r="Q654" s="52"/>
      <c r="R654" s="25"/>
      <c r="S654" s="53"/>
    </row>
    <row r="655" spans="2:19">
      <c r="B655" s="42">
        <v>652</v>
      </c>
      <c r="C655" s="45"/>
      <c r="D655" s="25"/>
      <c r="E655" s="25"/>
      <c r="F655" s="25"/>
      <c r="G655" s="25"/>
      <c r="H655" s="37"/>
      <c r="I655" s="131"/>
      <c r="J655" s="129">
        <f t="shared" si="61"/>
        <v>0</v>
      </c>
      <c r="K655" s="61" t="str">
        <f t="shared" si="60"/>
        <v>-</v>
      </c>
      <c r="L655" s="30"/>
      <c r="M655" s="7">
        <f t="shared" si="62"/>
        <v>-0.53</v>
      </c>
      <c r="N655" s="26" t="str">
        <f t="shared" si="59"/>
        <v>0</v>
      </c>
      <c r="O655" s="10">
        <f t="shared" si="63"/>
        <v>-0.26500000000000001</v>
      </c>
      <c r="P655" s="52"/>
      <c r="Q655" s="52"/>
      <c r="R655" s="25"/>
      <c r="S655" s="53"/>
    </row>
    <row r="656" spans="2:19">
      <c r="B656" s="42">
        <v>653</v>
      </c>
      <c r="C656" s="45"/>
      <c r="D656" s="25"/>
      <c r="E656" s="25"/>
      <c r="F656" s="25"/>
      <c r="G656" s="25"/>
      <c r="H656" s="37"/>
      <c r="I656" s="131"/>
      <c r="J656" s="129">
        <f t="shared" si="61"/>
        <v>0</v>
      </c>
      <c r="K656" s="61" t="str">
        <f t="shared" si="60"/>
        <v>-</v>
      </c>
      <c r="L656" s="30"/>
      <c r="M656" s="7">
        <f t="shared" si="62"/>
        <v>-0.53</v>
      </c>
      <c r="N656" s="26" t="str">
        <f t="shared" si="59"/>
        <v>0</v>
      </c>
      <c r="O656" s="10">
        <f t="shared" si="63"/>
        <v>-0.26500000000000001</v>
      </c>
      <c r="P656" s="52"/>
      <c r="Q656" s="52"/>
      <c r="R656" s="25"/>
      <c r="S656" s="53"/>
    </row>
    <row r="657" spans="2:19">
      <c r="B657" s="42">
        <v>654</v>
      </c>
      <c r="C657" s="45"/>
      <c r="D657" s="25"/>
      <c r="E657" s="25"/>
      <c r="F657" s="25"/>
      <c r="G657" s="25"/>
      <c r="H657" s="37"/>
      <c r="I657" s="131"/>
      <c r="J657" s="129">
        <f t="shared" si="61"/>
        <v>0</v>
      </c>
      <c r="K657" s="61" t="str">
        <f t="shared" si="60"/>
        <v>-</v>
      </c>
      <c r="L657" s="30"/>
      <c r="M657" s="7">
        <f t="shared" si="62"/>
        <v>-0.53</v>
      </c>
      <c r="N657" s="26" t="str">
        <f t="shared" si="59"/>
        <v>0</v>
      </c>
      <c r="O657" s="10">
        <f t="shared" si="63"/>
        <v>-0.26500000000000001</v>
      </c>
      <c r="P657" s="52"/>
      <c r="Q657" s="52"/>
      <c r="R657" s="25"/>
      <c r="S657" s="53"/>
    </row>
    <row r="658" spans="2:19">
      <c r="B658" s="42">
        <v>655</v>
      </c>
      <c r="C658" s="45"/>
      <c r="D658" s="25"/>
      <c r="E658" s="25"/>
      <c r="F658" s="25"/>
      <c r="G658" s="25"/>
      <c r="H658" s="37"/>
      <c r="I658" s="131"/>
      <c r="J658" s="129">
        <f t="shared" si="61"/>
        <v>0</v>
      </c>
      <c r="K658" s="61" t="str">
        <f t="shared" si="60"/>
        <v>-</v>
      </c>
      <c r="L658" s="30"/>
      <c r="M658" s="7">
        <f t="shared" si="62"/>
        <v>-0.53</v>
      </c>
      <c r="N658" s="26" t="str">
        <f t="shared" si="59"/>
        <v>0</v>
      </c>
      <c r="O658" s="10">
        <f t="shared" si="63"/>
        <v>-0.26500000000000001</v>
      </c>
      <c r="P658" s="52"/>
      <c r="Q658" s="52"/>
      <c r="R658" s="25"/>
      <c r="S658" s="53"/>
    </row>
    <row r="659" spans="2:19">
      <c r="B659" s="42">
        <v>656</v>
      </c>
      <c r="C659" s="45"/>
      <c r="D659" s="25"/>
      <c r="E659" s="25"/>
      <c r="F659" s="25"/>
      <c r="G659" s="25"/>
      <c r="H659" s="37"/>
      <c r="I659" s="131"/>
      <c r="J659" s="129">
        <f t="shared" si="61"/>
        <v>0</v>
      </c>
      <c r="K659" s="61" t="str">
        <f t="shared" si="60"/>
        <v>-</v>
      </c>
      <c r="L659" s="30"/>
      <c r="M659" s="7">
        <f t="shared" si="62"/>
        <v>-0.53</v>
      </c>
      <c r="N659" s="26" t="str">
        <f t="shared" si="59"/>
        <v>0</v>
      </c>
      <c r="O659" s="10">
        <f t="shared" si="63"/>
        <v>-0.26500000000000001</v>
      </c>
      <c r="P659" s="52"/>
      <c r="Q659" s="52"/>
      <c r="R659" s="25"/>
      <c r="S659" s="53"/>
    </row>
    <row r="660" spans="2:19">
      <c r="B660" s="42">
        <v>657</v>
      </c>
      <c r="C660" s="45"/>
      <c r="D660" s="25"/>
      <c r="E660" s="25"/>
      <c r="F660" s="25"/>
      <c r="G660" s="25"/>
      <c r="H660" s="37"/>
      <c r="I660" s="131"/>
      <c r="J660" s="129">
        <f t="shared" si="61"/>
        <v>0</v>
      </c>
      <c r="K660" s="61" t="str">
        <f t="shared" si="60"/>
        <v>-</v>
      </c>
      <c r="L660" s="30"/>
      <c r="M660" s="7">
        <f t="shared" si="62"/>
        <v>-0.53</v>
      </c>
      <c r="N660" s="26" t="str">
        <f t="shared" si="59"/>
        <v>0</v>
      </c>
      <c r="O660" s="10">
        <f t="shared" si="63"/>
        <v>-0.26500000000000001</v>
      </c>
      <c r="P660" s="52"/>
      <c r="Q660" s="52"/>
      <c r="R660" s="25"/>
      <c r="S660" s="53"/>
    </row>
    <row r="661" spans="2:19">
      <c r="B661" s="42">
        <v>658</v>
      </c>
      <c r="C661" s="45"/>
      <c r="D661" s="25"/>
      <c r="E661" s="25"/>
      <c r="F661" s="25"/>
      <c r="G661" s="25"/>
      <c r="H661" s="37"/>
      <c r="I661" s="131"/>
      <c r="J661" s="129">
        <f t="shared" si="61"/>
        <v>0</v>
      </c>
      <c r="K661" s="61" t="str">
        <f t="shared" si="60"/>
        <v>-</v>
      </c>
      <c r="L661" s="30"/>
      <c r="M661" s="7">
        <f t="shared" si="62"/>
        <v>-0.53</v>
      </c>
      <c r="N661" s="26" t="str">
        <f t="shared" si="59"/>
        <v>0</v>
      </c>
      <c r="O661" s="10">
        <f t="shared" si="63"/>
        <v>-0.26500000000000001</v>
      </c>
      <c r="P661" s="52"/>
      <c r="Q661" s="52"/>
      <c r="R661" s="25"/>
      <c r="S661" s="53"/>
    </row>
    <row r="662" spans="2:19">
      <c r="B662" s="42">
        <v>659</v>
      </c>
      <c r="C662" s="45"/>
      <c r="D662" s="25"/>
      <c r="E662" s="25"/>
      <c r="F662" s="25"/>
      <c r="G662" s="25"/>
      <c r="H662" s="37"/>
      <c r="I662" s="131"/>
      <c r="J662" s="129">
        <f t="shared" si="61"/>
        <v>0</v>
      </c>
      <c r="K662" s="61" t="str">
        <f t="shared" si="60"/>
        <v>-</v>
      </c>
      <c r="L662" s="30"/>
      <c r="M662" s="7">
        <f t="shared" si="62"/>
        <v>-0.53</v>
      </c>
      <c r="N662" s="26" t="str">
        <f t="shared" ref="N662:N725" si="64">IFERROR(((L662/G662)*100),"0")</f>
        <v>0</v>
      </c>
      <c r="O662" s="10">
        <f t="shared" si="63"/>
        <v>-0.26500000000000001</v>
      </c>
      <c r="P662" s="52"/>
      <c r="Q662" s="52"/>
      <c r="R662" s="25"/>
      <c r="S662" s="53"/>
    </row>
    <row r="663" spans="2:19">
      <c r="B663" s="42">
        <v>660</v>
      </c>
      <c r="C663" s="45"/>
      <c r="D663" s="25"/>
      <c r="E663" s="25"/>
      <c r="F663" s="25"/>
      <c r="G663" s="25"/>
      <c r="H663" s="37"/>
      <c r="I663" s="131"/>
      <c r="J663" s="129">
        <f t="shared" si="61"/>
        <v>0</v>
      </c>
      <c r="K663" s="61" t="str">
        <f t="shared" si="60"/>
        <v>-</v>
      </c>
      <c r="L663" s="30"/>
      <c r="M663" s="7">
        <f t="shared" si="62"/>
        <v>-0.53</v>
      </c>
      <c r="N663" s="26" t="str">
        <f t="shared" si="64"/>
        <v>0</v>
      </c>
      <c r="O663" s="10">
        <f t="shared" si="63"/>
        <v>-0.26500000000000001</v>
      </c>
      <c r="P663" s="52"/>
      <c r="Q663" s="52"/>
      <c r="R663" s="25"/>
      <c r="S663" s="53"/>
    </row>
    <row r="664" spans="2:19">
      <c r="B664" s="42">
        <v>661</v>
      </c>
      <c r="C664" s="45"/>
      <c r="D664" s="25"/>
      <c r="E664" s="25"/>
      <c r="F664" s="25"/>
      <c r="G664" s="25"/>
      <c r="H664" s="37"/>
      <c r="I664" s="131"/>
      <c r="J664" s="129">
        <f t="shared" si="61"/>
        <v>0</v>
      </c>
      <c r="K664" s="61" t="str">
        <f t="shared" si="60"/>
        <v>-</v>
      </c>
      <c r="L664" s="30"/>
      <c r="M664" s="7">
        <f t="shared" si="62"/>
        <v>-0.53</v>
      </c>
      <c r="N664" s="26" t="str">
        <f t="shared" si="64"/>
        <v>0</v>
      </c>
      <c r="O664" s="10">
        <f t="shared" si="63"/>
        <v>-0.26500000000000001</v>
      </c>
      <c r="P664" s="52"/>
      <c r="Q664" s="52"/>
      <c r="R664" s="25"/>
      <c r="S664" s="53"/>
    </row>
    <row r="665" spans="2:19">
      <c r="B665" s="42">
        <v>662</v>
      </c>
      <c r="C665" s="45"/>
      <c r="D665" s="25"/>
      <c r="E665" s="25"/>
      <c r="F665" s="25"/>
      <c r="G665" s="25"/>
      <c r="H665" s="37"/>
      <c r="I665" s="131"/>
      <c r="J665" s="129">
        <f t="shared" si="61"/>
        <v>0</v>
      </c>
      <c r="K665" s="61" t="str">
        <f t="shared" si="60"/>
        <v>-</v>
      </c>
      <c r="L665" s="30"/>
      <c r="M665" s="7">
        <f t="shared" si="62"/>
        <v>-0.53</v>
      </c>
      <c r="N665" s="26" t="str">
        <f t="shared" si="64"/>
        <v>0</v>
      </c>
      <c r="O665" s="10">
        <f t="shared" si="63"/>
        <v>-0.26500000000000001</v>
      </c>
      <c r="P665" s="52"/>
      <c r="Q665" s="52"/>
      <c r="R665" s="25"/>
      <c r="S665" s="53"/>
    </row>
    <row r="666" spans="2:19">
      <c r="B666" s="42">
        <v>663</v>
      </c>
      <c r="C666" s="45"/>
      <c r="D666" s="25"/>
      <c r="E666" s="25"/>
      <c r="F666" s="25"/>
      <c r="G666" s="25"/>
      <c r="H666" s="37"/>
      <c r="I666" s="131"/>
      <c r="J666" s="129">
        <f t="shared" si="61"/>
        <v>0</v>
      </c>
      <c r="K666" s="61" t="str">
        <f t="shared" si="60"/>
        <v>-</v>
      </c>
      <c r="L666" s="30"/>
      <c r="M666" s="7">
        <f t="shared" si="62"/>
        <v>-0.53</v>
      </c>
      <c r="N666" s="26" t="str">
        <f t="shared" si="64"/>
        <v>0</v>
      </c>
      <c r="O666" s="10">
        <f t="shared" si="63"/>
        <v>-0.26500000000000001</v>
      </c>
      <c r="P666" s="52"/>
      <c r="Q666" s="52"/>
      <c r="R666" s="25"/>
      <c r="S666" s="53"/>
    </row>
    <row r="667" spans="2:19">
      <c r="B667" s="42">
        <v>664</v>
      </c>
      <c r="C667" s="45"/>
      <c r="D667" s="25"/>
      <c r="E667" s="25"/>
      <c r="F667" s="25"/>
      <c r="G667" s="25"/>
      <c r="H667" s="37"/>
      <c r="I667" s="131"/>
      <c r="J667" s="129">
        <f t="shared" si="61"/>
        <v>0</v>
      </c>
      <c r="K667" s="61" t="str">
        <f t="shared" si="60"/>
        <v>-</v>
      </c>
      <c r="L667" s="30"/>
      <c r="M667" s="7">
        <f t="shared" si="62"/>
        <v>-0.53</v>
      </c>
      <c r="N667" s="26" t="str">
        <f t="shared" si="64"/>
        <v>0</v>
      </c>
      <c r="O667" s="10">
        <f t="shared" si="63"/>
        <v>-0.26500000000000001</v>
      </c>
      <c r="P667" s="52"/>
      <c r="Q667" s="52"/>
      <c r="R667" s="25"/>
      <c r="S667" s="53"/>
    </row>
    <row r="668" spans="2:19">
      <c r="B668" s="42">
        <v>665</v>
      </c>
      <c r="C668" s="45"/>
      <c r="D668" s="25"/>
      <c r="E668" s="25"/>
      <c r="F668" s="25"/>
      <c r="G668" s="25"/>
      <c r="H668" s="37"/>
      <c r="I668" s="131"/>
      <c r="J668" s="129">
        <f t="shared" si="61"/>
        <v>0</v>
      </c>
      <c r="K668" s="61" t="str">
        <f t="shared" si="60"/>
        <v>-</v>
      </c>
      <c r="L668" s="30"/>
      <c r="M668" s="7">
        <f t="shared" si="62"/>
        <v>-0.53</v>
      </c>
      <c r="N668" s="26" t="str">
        <f t="shared" si="64"/>
        <v>0</v>
      </c>
      <c r="O668" s="10">
        <f t="shared" si="63"/>
        <v>-0.26500000000000001</v>
      </c>
      <c r="P668" s="52"/>
      <c r="Q668" s="52"/>
      <c r="R668" s="25"/>
      <c r="S668" s="53"/>
    </row>
    <row r="669" spans="2:19">
      <c r="B669" s="42">
        <v>666</v>
      </c>
      <c r="C669" s="45"/>
      <c r="D669" s="25"/>
      <c r="E669" s="25"/>
      <c r="F669" s="25"/>
      <c r="G669" s="25"/>
      <c r="H669" s="37"/>
      <c r="I669" s="131"/>
      <c r="J669" s="129">
        <f t="shared" si="61"/>
        <v>0</v>
      </c>
      <c r="K669" s="61" t="str">
        <f t="shared" si="60"/>
        <v>-</v>
      </c>
      <c r="L669" s="30"/>
      <c r="M669" s="7">
        <f t="shared" si="62"/>
        <v>-0.53</v>
      </c>
      <c r="N669" s="26" t="str">
        <f t="shared" si="64"/>
        <v>0</v>
      </c>
      <c r="O669" s="10">
        <f t="shared" si="63"/>
        <v>-0.26500000000000001</v>
      </c>
      <c r="P669" s="52"/>
      <c r="Q669" s="52"/>
      <c r="R669" s="25"/>
      <c r="S669" s="53"/>
    </row>
    <row r="670" spans="2:19">
      <c r="B670" s="42">
        <v>667</v>
      </c>
      <c r="C670" s="45"/>
      <c r="D670" s="25"/>
      <c r="E670" s="25"/>
      <c r="F670" s="25"/>
      <c r="G670" s="25"/>
      <c r="H670" s="37"/>
      <c r="I670" s="131"/>
      <c r="J670" s="129">
        <f t="shared" si="61"/>
        <v>0</v>
      </c>
      <c r="K670" s="61" t="str">
        <f t="shared" si="60"/>
        <v>-</v>
      </c>
      <c r="L670" s="30"/>
      <c r="M670" s="7">
        <f t="shared" si="62"/>
        <v>-0.53</v>
      </c>
      <c r="N670" s="26" t="str">
        <f t="shared" si="64"/>
        <v>0</v>
      </c>
      <c r="O670" s="10">
        <f t="shared" si="63"/>
        <v>-0.26500000000000001</v>
      </c>
      <c r="P670" s="52"/>
      <c r="Q670" s="52"/>
      <c r="R670" s="25"/>
      <c r="S670" s="53"/>
    </row>
    <row r="671" spans="2:19">
      <c r="B671" s="42">
        <v>668</v>
      </c>
      <c r="C671" s="45"/>
      <c r="D671" s="25"/>
      <c r="E671" s="25"/>
      <c r="F671" s="25"/>
      <c r="G671" s="25"/>
      <c r="H671" s="37"/>
      <c r="I671" s="131"/>
      <c r="J671" s="129">
        <f t="shared" si="61"/>
        <v>0</v>
      </c>
      <c r="K671" s="61" t="str">
        <f t="shared" si="60"/>
        <v>-</v>
      </c>
      <c r="L671" s="30"/>
      <c r="M671" s="7">
        <f t="shared" si="62"/>
        <v>-0.53</v>
      </c>
      <c r="N671" s="26" t="str">
        <f t="shared" si="64"/>
        <v>0</v>
      </c>
      <c r="O671" s="10">
        <f t="shared" si="63"/>
        <v>-0.26500000000000001</v>
      </c>
      <c r="P671" s="52"/>
      <c r="Q671" s="52"/>
      <c r="R671" s="25"/>
      <c r="S671" s="53"/>
    </row>
    <row r="672" spans="2:19">
      <c r="B672" s="42">
        <v>669</v>
      </c>
      <c r="C672" s="45"/>
      <c r="D672" s="25"/>
      <c r="E672" s="25"/>
      <c r="F672" s="25"/>
      <c r="G672" s="25"/>
      <c r="H672" s="37"/>
      <c r="I672" s="131"/>
      <c r="J672" s="129">
        <f t="shared" si="61"/>
        <v>0</v>
      </c>
      <c r="K672" s="61" t="str">
        <f t="shared" si="60"/>
        <v>-</v>
      </c>
      <c r="L672" s="30"/>
      <c r="M672" s="7">
        <f t="shared" si="62"/>
        <v>-0.53</v>
      </c>
      <c r="N672" s="26" t="str">
        <f t="shared" si="64"/>
        <v>0</v>
      </c>
      <c r="O672" s="10">
        <f t="shared" si="63"/>
        <v>-0.26500000000000001</v>
      </c>
      <c r="P672" s="52"/>
      <c r="Q672" s="52"/>
      <c r="R672" s="25"/>
      <c r="S672" s="53"/>
    </row>
    <row r="673" spans="2:19">
      <c r="B673" s="42">
        <v>670</v>
      </c>
      <c r="C673" s="45"/>
      <c r="D673" s="25"/>
      <c r="E673" s="25"/>
      <c r="F673" s="25"/>
      <c r="G673" s="25"/>
      <c r="H673" s="37"/>
      <c r="I673" s="131"/>
      <c r="J673" s="129">
        <f t="shared" si="61"/>
        <v>0</v>
      </c>
      <c r="K673" s="61" t="str">
        <f t="shared" si="60"/>
        <v>-</v>
      </c>
      <c r="L673" s="30"/>
      <c r="M673" s="7">
        <f t="shared" si="62"/>
        <v>-0.53</v>
      </c>
      <c r="N673" s="26" t="str">
        <f t="shared" si="64"/>
        <v>0</v>
      </c>
      <c r="O673" s="10">
        <f t="shared" si="63"/>
        <v>-0.26500000000000001</v>
      </c>
      <c r="P673" s="52"/>
      <c r="Q673" s="52"/>
      <c r="R673" s="25"/>
      <c r="S673" s="53"/>
    </row>
    <row r="674" spans="2:19">
      <c r="B674" s="42">
        <v>671</v>
      </c>
      <c r="C674" s="45"/>
      <c r="D674" s="25"/>
      <c r="E674" s="25"/>
      <c r="F674" s="25"/>
      <c r="G674" s="25"/>
      <c r="H674" s="37"/>
      <c r="I674" s="131"/>
      <c r="J674" s="129">
        <f t="shared" si="61"/>
        <v>0</v>
      </c>
      <c r="K674" s="61" t="str">
        <f t="shared" si="60"/>
        <v>-</v>
      </c>
      <c r="L674" s="30"/>
      <c r="M674" s="7">
        <f t="shared" si="62"/>
        <v>-0.53</v>
      </c>
      <c r="N674" s="26" t="str">
        <f t="shared" si="64"/>
        <v>0</v>
      </c>
      <c r="O674" s="10">
        <f t="shared" si="63"/>
        <v>-0.26500000000000001</v>
      </c>
      <c r="P674" s="52"/>
      <c r="Q674" s="52"/>
      <c r="R674" s="25"/>
      <c r="S674" s="53"/>
    </row>
    <row r="675" spans="2:19">
      <c r="B675" s="42">
        <v>672</v>
      </c>
      <c r="C675" s="45"/>
      <c r="D675" s="25"/>
      <c r="E675" s="25"/>
      <c r="F675" s="25"/>
      <c r="G675" s="25"/>
      <c r="H675" s="37"/>
      <c r="I675" s="131"/>
      <c r="J675" s="129">
        <f t="shared" si="61"/>
        <v>0</v>
      </c>
      <c r="K675" s="61" t="str">
        <f t="shared" ref="K675:K738" si="65">IFERROR(((J675/G675)*100),"-")</f>
        <v>-</v>
      </c>
      <c r="L675" s="30"/>
      <c r="M675" s="7">
        <f t="shared" si="62"/>
        <v>-0.53</v>
      </c>
      <c r="N675" s="26" t="str">
        <f t="shared" si="64"/>
        <v>0</v>
      </c>
      <c r="O675" s="10">
        <f t="shared" si="63"/>
        <v>-0.26500000000000001</v>
      </c>
      <c r="P675" s="52"/>
      <c r="Q675" s="52"/>
      <c r="R675" s="25"/>
      <c r="S675" s="53"/>
    </row>
    <row r="676" spans="2:19">
      <c r="B676" s="42">
        <v>673</v>
      </c>
      <c r="C676" s="45"/>
      <c r="D676" s="25"/>
      <c r="E676" s="25"/>
      <c r="F676" s="25"/>
      <c r="G676" s="25"/>
      <c r="H676" s="37"/>
      <c r="I676" s="131"/>
      <c r="J676" s="129">
        <f t="shared" si="61"/>
        <v>0</v>
      </c>
      <c r="K676" s="61" t="str">
        <f t="shared" si="65"/>
        <v>-</v>
      </c>
      <c r="L676" s="30"/>
      <c r="M676" s="7">
        <f t="shared" si="62"/>
        <v>-0.53</v>
      </c>
      <c r="N676" s="26" t="str">
        <f t="shared" si="64"/>
        <v>0</v>
      </c>
      <c r="O676" s="10">
        <f t="shared" si="63"/>
        <v>-0.26500000000000001</v>
      </c>
      <c r="P676" s="52"/>
      <c r="Q676" s="52"/>
      <c r="R676" s="25"/>
      <c r="S676" s="53"/>
    </row>
    <row r="677" spans="2:19">
      <c r="B677" s="42">
        <v>674</v>
      </c>
      <c r="C677" s="45"/>
      <c r="D677" s="25"/>
      <c r="E677" s="25"/>
      <c r="F677" s="25"/>
      <c r="G677" s="25"/>
      <c r="H677" s="37"/>
      <c r="I677" s="131"/>
      <c r="J677" s="129">
        <f t="shared" si="61"/>
        <v>0</v>
      </c>
      <c r="K677" s="61" t="str">
        <f t="shared" si="65"/>
        <v>-</v>
      </c>
      <c r="L677" s="30"/>
      <c r="M677" s="7">
        <f t="shared" si="62"/>
        <v>-0.53</v>
      </c>
      <c r="N677" s="26" t="str">
        <f t="shared" si="64"/>
        <v>0</v>
      </c>
      <c r="O677" s="10">
        <f t="shared" si="63"/>
        <v>-0.26500000000000001</v>
      </c>
      <c r="P677" s="52"/>
      <c r="Q677" s="52"/>
      <c r="R677" s="25"/>
      <c r="S677" s="53"/>
    </row>
    <row r="678" spans="2:19">
      <c r="B678" s="42">
        <v>675</v>
      </c>
      <c r="C678" s="45"/>
      <c r="D678" s="25"/>
      <c r="E678" s="25"/>
      <c r="F678" s="25"/>
      <c r="G678" s="25"/>
      <c r="H678" s="37"/>
      <c r="I678" s="131"/>
      <c r="J678" s="129">
        <f t="shared" si="61"/>
        <v>0</v>
      </c>
      <c r="K678" s="61" t="str">
        <f t="shared" si="65"/>
        <v>-</v>
      </c>
      <c r="L678" s="30"/>
      <c r="M678" s="7">
        <f t="shared" si="62"/>
        <v>-0.53</v>
      </c>
      <c r="N678" s="26" t="str">
        <f t="shared" si="64"/>
        <v>0</v>
      </c>
      <c r="O678" s="10">
        <f t="shared" si="63"/>
        <v>-0.26500000000000001</v>
      </c>
      <c r="P678" s="52"/>
      <c r="Q678" s="52"/>
      <c r="R678" s="25"/>
      <c r="S678" s="53"/>
    </row>
    <row r="679" spans="2:19">
      <c r="B679" s="42">
        <v>676</v>
      </c>
      <c r="C679" s="45"/>
      <c r="D679" s="25"/>
      <c r="E679" s="25"/>
      <c r="F679" s="25"/>
      <c r="G679" s="25"/>
      <c r="H679" s="37"/>
      <c r="I679" s="131"/>
      <c r="J679" s="129">
        <f t="shared" si="61"/>
        <v>0</v>
      </c>
      <c r="K679" s="61" t="str">
        <f t="shared" si="65"/>
        <v>-</v>
      </c>
      <c r="L679" s="30"/>
      <c r="M679" s="7">
        <f t="shared" si="62"/>
        <v>-0.53</v>
      </c>
      <c r="N679" s="26" t="str">
        <f t="shared" si="64"/>
        <v>0</v>
      </c>
      <c r="O679" s="10">
        <f t="shared" si="63"/>
        <v>-0.26500000000000001</v>
      </c>
      <c r="P679" s="52"/>
      <c r="Q679" s="52"/>
      <c r="R679" s="25"/>
      <c r="S679" s="53"/>
    </row>
    <row r="680" spans="2:19">
      <c r="B680" s="42">
        <v>677</v>
      </c>
      <c r="C680" s="45"/>
      <c r="D680" s="25"/>
      <c r="E680" s="25"/>
      <c r="F680" s="25"/>
      <c r="G680" s="25"/>
      <c r="H680" s="37"/>
      <c r="I680" s="131"/>
      <c r="J680" s="129">
        <f t="shared" si="61"/>
        <v>0</v>
      </c>
      <c r="K680" s="61" t="str">
        <f t="shared" si="65"/>
        <v>-</v>
      </c>
      <c r="L680" s="30"/>
      <c r="M680" s="7">
        <f t="shared" si="62"/>
        <v>-0.53</v>
      </c>
      <c r="N680" s="26" t="str">
        <f t="shared" si="64"/>
        <v>0</v>
      </c>
      <c r="O680" s="10">
        <f t="shared" si="63"/>
        <v>-0.26500000000000001</v>
      </c>
      <c r="P680" s="52"/>
      <c r="Q680" s="52"/>
      <c r="R680" s="25"/>
      <c r="S680" s="53"/>
    </row>
    <row r="681" spans="2:19">
      <c r="B681" s="42">
        <v>678</v>
      </c>
      <c r="C681" s="45"/>
      <c r="D681" s="25"/>
      <c r="E681" s="25"/>
      <c r="F681" s="25"/>
      <c r="G681" s="25"/>
      <c r="H681" s="37"/>
      <c r="I681" s="131"/>
      <c r="J681" s="129">
        <f t="shared" si="61"/>
        <v>0</v>
      </c>
      <c r="K681" s="61" t="str">
        <f t="shared" si="65"/>
        <v>-</v>
      </c>
      <c r="L681" s="30"/>
      <c r="M681" s="7">
        <f t="shared" si="62"/>
        <v>-0.53</v>
      </c>
      <c r="N681" s="26" t="str">
        <f t="shared" si="64"/>
        <v>0</v>
      </c>
      <c r="O681" s="10">
        <f t="shared" si="63"/>
        <v>-0.26500000000000001</v>
      </c>
      <c r="P681" s="52"/>
      <c r="Q681" s="52"/>
      <c r="R681" s="25"/>
      <c r="S681" s="53"/>
    </row>
    <row r="682" spans="2:19">
      <c r="B682" s="42">
        <v>679</v>
      </c>
      <c r="C682" s="45"/>
      <c r="D682" s="25"/>
      <c r="E682" s="25"/>
      <c r="F682" s="25"/>
      <c r="G682" s="25"/>
      <c r="H682" s="37"/>
      <c r="I682" s="131"/>
      <c r="J682" s="129">
        <f t="shared" si="61"/>
        <v>0</v>
      </c>
      <c r="K682" s="61" t="str">
        <f t="shared" si="65"/>
        <v>-</v>
      </c>
      <c r="L682" s="30"/>
      <c r="M682" s="7">
        <f t="shared" si="62"/>
        <v>-0.53</v>
      </c>
      <c r="N682" s="26" t="str">
        <f t="shared" si="64"/>
        <v>0</v>
      </c>
      <c r="O682" s="10">
        <f t="shared" si="63"/>
        <v>-0.26500000000000001</v>
      </c>
      <c r="P682" s="52"/>
      <c r="Q682" s="52"/>
      <c r="R682" s="25"/>
      <c r="S682" s="53"/>
    </row>
    <row r="683" spans="2:19">
      <c r="B683" s="42">
        <v>680</v>
      </c>
      <c r="C683" s="45"/>
      <c r="D683" s="25"/>
      <c r="E683" s="25"/>
      <c r="F683" s="25"/>
      <c r="G683" s="25"/>
      <c r="H683" s="37"/>
      <c r="I683" s="131"/>
      <c r="J683" s="129">
        <f t="shared" si="61"/>
        <v>0</v>
      </c>
      <c r="K683" s="61" t="str">
        <f t="shared" si="65"/>
        <v>-</v>
      </c>
      <c r="L683" s="30"/>
      <c r="M683" s="7">
        <f t="shared" si="62"/>
        <v>-0.53</v>
      </c>
      <c r="N683" s="26" t="str">
        <f t="shared" si="64"/>
        <v>0</v>
      </c>
      <c r="O683" s="10">
        <f t="shared" si="63"/>
        <v>-0.26500000000000001</v>
      </c>
      <c r="P683" s="52"/>
      <c r="Q683" s="52"/>
      <c r="R683" s="25"/>
      <c r="S683" s="53"/>
    </row>
    <row r="684" spans="2:19">
      <c r="B684" s="42">
        <v>681</v>
      </c>
      <c r="C684" s="45"/>
      <c r="D684" s="25"/>
      <c r="E684" s="25"/>
      <c r="F684" s="25"/>
      <c r="G684" s="25"/>
      <c r="H684" s="37"/>
      <c r="I684" s="131"/>
      <c r="J684" s="129">
        <f t="shared" si="61"/>
        <v>0</v>
      </c>
      <c r="K684" s="61" t="str">
        <f t="shared" si="65"/>
        <v>-</v>
      </c>
      <c r="L684" s="30"/>
      <c r="M684" s="7">
        <f t="shared" si="62"/>
        <v>-0.53</v>
      </c>
      <c r="N684" s="26" t="str">
        <f t="shared" si="64"/>
        <v>0</v>
      </c>
      <c r="O684" s="10">
        <f t="shared" si="63"/>
        <v>-0.26500000000000001</v>
      </c>
      <c r="P684" s="52"/>
      <c r="Q684" s="52"/>
      <c r="R684" s="25"/>
      <c r="S684" s="53"/>
    </row>
    <row r="685" spans="2:19">
      <c r="B685" s="42">
        <v>682</v>
      </c>
      <c r="C685" s="45"/>
      <c r="D685" s="25"/>
      <c r="E685" s="25"/>
      <c r="F685" s="25"/>
      <c r="G685" s="25"/>
      <c r="H685" s="37"/>
      <c r="I685" s="131"/>
      <c r="J685" s="129">
        <f t="shared" si="61"/>
        <v>0</v>
      </c>
      <c r="K685" s="61" t="str">
        <f t="shared" si="65"/>
        <v>-</v>
      </c>
      <c r="L685" s="30"/>
      <c r="M685" s="7">
        <f t="shared" si="62"/>
        <v>-0.53</v>
      </c>
      <c r="N685" s="26" t="str">
        <f t="shared" si="64"/>
        <v>0</v>
      </c>
      <c r="O685" s="10">
        <f t="shared" si="63"/>
        <v>-0.26500000000000001</v>
      </c>
      <c r="P685" s="52"/>
      <c r="Q685" s="52"/>
      <c r="R685" s="25"/>
      <c r="S685" s="53"/>
    </row>
    <row r="686" spans="2:19">
      <c r="B686" s="42">
        <v>683</v>
      </c>
      <c r="C686" s="45"/>
      <c r="D686" s="25"/>
      <c r="E686" s="25"/>
      <c r="F686" s="25"/>
      <c r="G686" s="25"/>
      <c r="H686" s="37"/>
      <c r="I686" s="131"/>
      <c r="J686" s="129">
        <f t="shared" si="61"/>
        <v>0</v>
      </c>
      <c r="K686" s="61" t="str">
        <f t="shared" si="65"/>
        <v>-</v>
      </c>
      <c r="L686" s="30"/>
      <c r="M686" s="7">
        <f t="shared" si="62"/>
        <v>-0.53</v>
      </c>
      <c r="N686" s="26" t="str">
        <f t="shared" si="64"/>
        <v>0</v>
      </c>
      <c r="O686" s="10">
        <f t="shared" si="63"/>
        <v>-0.26500000000000001</v>
      </c>
      <c r="P686" s="52"/>
      <c r="Q686" s="52"/>
      <c r="R686" s="25"/>
      <c r="S686" s="53"/>
    </row>
    <row r="687" spans="2:19">
      <c r="B687" s="42">
        <v>684</v>
      </c>
      <c r="C687" s="45"/>
      <c r="D687" s="25"/>
      <c r="E687" s="25"/>
      <c r="F687" s="25"/>
      <c r="G687" s="25"/>
      <c r="H687" s="37"/>
      <c r="I687" s="131"/>
      <c r="J687" s="129">
        <f t="shared" si="61"/>
        <v>0</v>
      </c>
      <c r="K687" s="61" t="str">
        <f t="shared" si="65"/>
        <v>-</v>
      </c>
      <c r="L687" s="30"/>
      <c r="M687" s="7">
        <f t="shared" si="62"/>
        <v>-0.53</v>
      </c>
      <c r="N687" s="26" t="str">
        <f t="shared" si="64"/>
        <v>0</v>
      </c>
      <c r="O687" s="10">
        <f t="shared" si="63"/>
        <v>-0.26500000000000001</v>
      </c>
      <c r="P687" s="52"/>
      <c r="Q687" s="52"/>
      <c r="R687" s="25"/>
      <c r="S687" s="53"/>
    </row>
    <row r="688" spans="2:19">
      <c r="B688" s="42">
        <v>685</v>
      </c>
      <c r="C688" s="45"/>
      <c r="D688" s="25"/>
      <c r="E688" s="25"/>
      <c r="F688" s="25"/>
      <c r="G688" s="25"/>
      <c r="H688" s="37"/>
      <c r="I688" s="131"/>
      <c r="J688" s="129">
        <f t="shared" si="61"/>
        <v>0</v>
      </c>
      <c r="K688" s="61" t="str">
        <f t="shared" si="65"/>
        <v>-</v>
      </c>
      <c r="L688" s="30"/>
      <c r="M688" s="7">
        <f t="shared" si="62"/>
        <v>-0.53</v>
      </c>
      <c r="N688" s="26" t="str">
        <f t="shared" si="64"/>
        <v>0</v>
      </c>
      <c r="O688" s="10">
        <f t="shared" si="63"/>
        <v>-0.26500000000000001</v>
      </c>
      <c r="P688" s="52"/>
      <c r="Q688" s="52"/>
      <c r="R688" s="25"/>
      <c r="S688" s="53"/>
    </row>
    <row r="689" spans="2:19">
      <c r="B689" s="42">
        <v>686</v>
      </c>
      <c r="C689" s="45"/>
      <c r="D689" s="25"/>
      <c r="E689" s="25"/>
      <c r="F689" s="25"/>
      <c r="G689" s="25"/>
      <c r="H689" s="37"/>
      <c r="I689" s="131"/>
      <c r="J689" s="129">
        <f t="shared" si="61"/>
        <v>0</v>
      </c>
      <c r="K689" s="61" t="str">
        <f t="shared" si="65"/>
        <v>-</v>
      </c>
      <c r="L689" s="30"/>
      <c r="M689" s="7">
        <f t="shared" si="62"/>
        <v>-0.53</v>
      </c>
      <c r="N689" s="26" t="str">
        <f t="shared" si="64"/>
        <v>0</v>
      </c>
      <c r="O689" s="10">
        <f t="shared" si="63"/>
        <v>-0.26500000000000001</v>
      </c>
      <c r="P689" s="52"/>
      <c r="Q689" s="52"/>
      <c r="R689" s="25"/>
      <c r="S689" s="53"/>
    </row>
    <row r="690" spans="2:19">
      <c r="B690" s="42">
        <v>687</v>
      </c>
      <c r="C690" s="45"/>
      <c r="D690" s="25"/>
      <c r="E690" s="25"/>
      <c r="F690" s="25"/>
      <c r="G690" s="25"/>
      <c r="H690" s="37"/>
      <c r="I690" s="131"/>
      <c r="J690" s="129">
        <f t="shared" si="61"/>
        <v>0</v>
      </c>
      <c r="K690" s="61" t="str">
        <f t="shared" si="65"/>
        <v>-</v>
      </c>
      <c r="L690" s="30"/>
      <c r="M690" s="7">
        <f t="shared" si="62"/>
        <v>-0.53</v>
      </c>
      <c r="N690" s="26" t="str">
        <f t="shared" si="64"/>
        <v>0</v>
      </c>
      <c r="O690" s="10">
        <f t="shared" si="63"/>
        <v>-0.26500000000000001</v>
      </c>
      <c r="P690" s="52"/>
      <c r="Q690" s="52"/>
      <c r="R690" s="25"/>
      <c r="S690" s="53"/>
    </row>
    <row r="691" spans="2:19">
      <c r="B691" s="42">
        <v>688</v>
      </c>
      <c r="C691" s="45"/>
      <c r="D691" s="25"/>
      <c r="E691" s="25"/>
      <c r="F691" s="25"/>
      <c r="G691" s="25"/>
      <c r="H691" s="37"/>
      <c r="I691" s="131"/>
      <c r="J691" s="129">
        <f t="shared" si="61"/>
        <v>0</v>
      </c>
      <c r="K691" s="61" t="str">
        <f t="shared" si="65"/>
        <v>-</v>
      </c>
      <c r="L691" s="30"/>
      <c r="M691" s="7">
        <f t="shared" si="62"/>
        <v>-0.53</v>
      </c>
      <c r="N691" s="26" t="str">
        <f t="shared" si="64"/>
        <v>0</v>
      </c>
      <c r="O691" s="10">
        <f t="shared" si="63"/>
        <v>-0.26500000000000001</v>
      </c>
      <c r="P691" s="52"/>
      <c r="Q691" s="52"/>
      <c r="R691" s="25"/>
      <c r="S691" s="53"/>
    </row>
    <row r="692" spans="2:19">
      <c r="B692" s="42">
        <v>689</v>
      </c>
      <c r="C692" s="45"/>
      <c r="D692" s="25"/>
      <c r="E692" s="25"/>
      <c r="F692" s="25"/>
      <c r="G692" s="25"/>
      <c r="H692" s="37"/>
      <c r="I692" s="131"/>
      <c r="J692" s="129">
        <f t="shared" si="61"/>
        <v>0</v>
      </c>
      <c r="K692" s="61" t="str">
        <f t="shared" si="65"/>
        <v>-</v>
      </c>
      <c r="L692" s="30"/>
      <c r="M692" s="7">
        <f t="shared" si="62"/>
        <v>-0.53</v>
      </c>
      <c r="N692" s="26" t="str">
        <f t="shared" si="64"/>
        <v>0</v>
      </c>
      <c r="O692" s="10">
        <f t="shared" si="63"/>
        <v>-0.26500000000000001</v>
      </c>
      <c r="P692" s="52"/>
      <c r="Q692" s="52"/>
      <c r="R692" s="25"/>
      <c r="S692" s="53"/>
    </row>
    <row r="693" spans="2:19">
      <c r="B693" s="42">
        <v>690</v>
      </c>
      <c r="C693" s="45"/>
      <c r="D693" s="25"/>
      <c r="E693" s="25"/>
      <c r="F693" s="25"/>
      <c r="G693" s="25"/>
      <c r="H693" s="37"/>
      <c r="I693" s="131"/>
      <c r="J693" s="129">
        <f t="shared" si="61"/>
        <v>0</v>
      </c>
      <c r="K693" s="61" t="str">
        <f t="shared" si="65"/>
        <v>-</v>
      </c>
      <c r="L693" s="30"/>
      <c r="M693" s="7">
        <f t="shared" si="62"/>
        <v>-0.53</v>
      </c>
      <c r="N693" s="26" t="str">
        <f t="shared" si="64"/>
        <v>0</v>
      </c>
      <c r="O693" s="10">
        <f t="shared" si="63"/>
        <v>-0.26500000000000001</v>
      </c>
      <c r="P693" s="52"/>
      <c r="Q693" s="52"/>
      <c r="R693" s="25"/>
      <c r="S693" s="53"/>
    </row>
    <row r="694" spans="2:19">
      <c r="B694" s="42">
        <v>691</v>
      </c>
      <c r="C694" s="45"/>
      <c r="D694" s="25"/>
      <c r="E694" s="25"/>
      <c r="F694" s="25"/>
      <c r="G694" s="25"/>
      <c r="H694" s="37"/>
      <c r="I694" s="131"/>
      <c r="J694" s="129">
        <f t="shared" si="61"/>
        <v>0</v>
      </c>
      <c r="K694" s="61" t="str">
        <f t="shared" si="65"/>
        <v>-</v>
      </c>
      <c r="L694" s="30"/>
      <c r="M694" s="7">
        <f t="shared" si="62"/>
        <v>-0.53</v>
      </c>
      <c r="N694" s="26" t="str">
        <f t="shared" si="64"/>
        <v>0</v>
      </c>
      <c r="O694" s="10">
        <f t="shared" si="63"/>
        <v>-0.26500000000000001</v>
      </c>
      <c r="P694" s="52"/>
      <c r="Q694" s="52"/>
      <c r="R694" s="25"/>
      <c r="S694" s="53"/>
    </row>
    <row r="695" spans="2:19">
      <c r="B695" s="42">
        <v>692</v>
      </c>
      <c r="C695" s="45"/>
      <c r="D695" s="25"/>
      <c r="E695" s="25"/>
      <c r="F695" s="25"/>
      <c r="G695" s="25"/>
      <c r="H695" s="37"/>
      <c r="I695" s="131"/>
      <c r="J695" s="129">
        <f t="shared" si="61"/>
        <v>0</v>
      </c>
      <c r="K695" s="61" t="str">
        <f t="shared" si="65"/>
        <v>-</v>
      </c>
      <c r="L695" s="30"/>
      <c r="M695" s="7">
        <f t="shared" si="62"/>
        <v>-0.53</v>
      </c>
      <c r="N695" s="26" t="str">
        <f t="shared" si="64"/>
        <v>0</v>
      </c>
      <c r="O695" s="10">
        <f t="shared" si="63"/>
        <v>-0.26500000000000001</v>
      </c>
      <c r="P695" s="52"/>
      <c r="Q695" s="52"/>
      <c r="R695" s="25"/>
      <c r="S695" s="53"/>
    </row>
    <row r="696" spans="2:19">
      <c r="B696" s="42">
        <v>693</v>
      </c>
      <c r="C696" s="45"/>
      <c r="D696" s="25"/>
      <c r="E696" s="25"/>
      <c r="F696" s="25"/>
      <c r="G696" s="25"/>
      <c r="H696" s="37"/>
      <c r="I696" s="131"/>
      <c r="J696" s="129">
        <f t="shared" si="61"/>
        <v>0</v>
      </c>
      <c r="K696" s="61" t="str">
        <f t="shared" si="65"/>
        <v>-</v>
      </c>
      <c r="L696" s="30"/>
      <c r="M696" s="7">
        <f t="shared" si="62"/>
        <v>-0.53</v>
      </c>
      <c r="N696" s="26" t="str">
        <f t="shared" si="64"/>
        <v>0</v>
      </c>
      <c r="O696" s="10">
        <f t="shared" si="63"/>
        <v>-0.26500000000000001</v>
      </c>
      <c r="P696" s="52"/>
      <c r="Q696" s="52"/>
      <c r="R696" s="25"/>
      <c r="S696" s="53"/>
    </row>
    <row r="697" spans="2:19">
      <c r="B697" s="42">
        <v>694</v>
      </c>
      <c r="C697" s="45"/>
      <c r="D697" s="25"/>
      <c r="E697" s="25"/>
      <c r="F697" s="25"/>
      <c r="G697" s="25"/>
      <c r="H697" s="37"/>
      <c r="I697" s="131"/>
      <c r="J697" s="129">
        <f t="shared" si="61"/>
        <v>0</v>
      </c>
      <c r="K697" s="61" t="str">
        <f t="shared" si="65"/>
        <v>-</v>
      </c>
      <c r="L697" s="30"/>
      <c r="M697" s="7">
        <f t="shared" si="62"/>
        <v>-0.53</v>
      </c>
      <c r="N697" s="26" t="str">
        <f t="shared" si="64"/>
        <v>0</v>
      </c>
      <c r="O697" s="10">
        <f t="shared" si="63"/>
        <v>-0.26500000000000001</v>
      </c>
      <c r="P697" s="52"/>
      <c r="Q697" s="52"/>
      <c r="R697" s="25"/>
      <c r="S697" s="53"/>
    </row>
    <row r="698" spans="2:19">
      <c r="B698" s="42">
        <v>695</v>
      </c>
      <c r="C698" s="45"/>
      <c r="D698" s="25"/>
      <c r="E698" s="25"/>
      <c r="F698" s="25"/>
      <c r="G698" s="25"/>
      <c r="H698" s="37"/>
      <c r="I698" s="131"/>
      <c r="J698" s="129">
        <f t="shared" si="61"/>
        <v>0</v>
      </c>
      <c r="K698" s="61" t="str">
        <f t="shared" si="65"/>
        <v>-</v>
      </c>
      <c r="L698" s="30"/>
      <c r="M698" s="7">
        <f t="shared" si="62"/>
        <v>-0.53</v>
      </c>
      <c r="N698" s="26" t="str">
        <f t="shared" si="64"/>
        <v>0</v>
      </c>
      <c r="O698" s="10">
        <f t="shared" si="63"/>
        <v>-0.26500000000000001</v>
      </c>
      <c r="P698" s="52"/>
      <c r="Q698" s="52"/>
      <c r="R698" s="25"/>
      <c r="S698" s="53"/>
    </row>
    <row r="699" spans="2:19">
      <c r="B699" s="42">
        <v>696</v>
      </c>
      <c r="C699" s="45"/>
      <c r="D699" s="25"/>
      <c r="E699" s="25"/>
      <c r="F699" s="25"/>
      <c r="G699" s="25"/>
      <c r="H699" s="37"/>
      <c r="I699" s="131"/>
      <c r="J699" s="129">
        <f t="shared" si="61"/>
        <v>0</v>
      </c>
      <c r="K699" s="61" t="str">
        <f t="shared" si="65"/>
        <v>-</v>
      </c>
      <c r="L699" s="30"/>
      <c r="M699" s="7">
        <f t="shared" si="62"/>
        <v>-0.53</v>
      </c>
      <c r="N699" s="26" t="str">
        <f t="shared" si="64"/>
        <v>0</v>
      </c>
      <c r="O699" s="10">
        <f t="shared" si="63"/>
        <v>-0.26500000000000001</v>
      </c>
      <c r="P699" s="52"/>
      <c r="Q699" s="52"/>
      <c r="R699" s="25"/>
      <c r="S699" s="53"/>
    </row>
    <row r="700" spans="2:19">
      <c r="B700" s="42">
        <v>697</v>
      </c>
      <c r="C700" s="45"/>
      <c r="D700" s="25"/>
      <c r="E700" s="25"/>
      <c r="F700" s="25"/>
      <c r="G700" s="25"/>
      <c r="H700" s="37"/>
      <c r="I700" s="131"/>
      <c r="J700" s="129">
        <f t="shared" si="61"/>
        <v>0</v>
      </c>
      <c r="K700" s="61" t="str">
        <f t="shared" si="65"/>
        <v>-</v>
      </c>
      <c r="L700" s="30"/>
      <c r="M700" s="7">
        <f t="shared" si="62"/>
        <v>-0.53</v>
      </c>
      <c r="N700" s="26" t="str">
        <f t="shared" si="64"/>
        <v>0</v>
      </c>
      <c r="O700" s="10">
        <f t="shared" si="63"/>
        <v>-0.26500000000000001</v>
      </c>
      <c r="P700" s="52"/>
      <c r="Q700" s="52"/>
      <c r="R700" s="25"/>
      <c r="S700" s="53"/>
    </row>
    <row r="701" spans="2:19">
      <c r="B701" s="42">
        <v>698</v>
      </c>
      <c r="C701" s="45"/>
      <c r="D701" s="25"/>
      <c r="E701" s="25"/>
      <c r="F701" s="25"/>
      <c r="G701" s="25"/>
      <c r="H701" s="37"/>
      <c r="I701" s="131"/>
      <c r="J701" s="129">
        <f t="shared" si="61"/>
        <v>0</v>
      </c>
      <c r="K701" s="61" t="str">
        <f t="shared" si="65"/>
        <v>-</v>
      </c>
      <c r="L701" s="30"/>
      <c r="M701" s="7">
        <f t="shared" si="62"/>
        <v>-0.53</v>
      </c>
      <c r="N701" s="26" t="str">
        <f t="shared" si="64"/>
        <v>0</v>
      </c>
      <c r="O701" s="10">
        <f t="shared" si="63"/>
        <v>-0.26500000000000001</v>
      </c>
      <c r="P701" s="52"/>
      <c r="Q701" s="52"/>
      <c r="R701" s="25"/>
      <c r="S701" s="53"/>
    </row>
    <row r="702" spans="2:19">
      <c r="B702" s="42">
        <v>699</v>
      </c>
      <c r="C702" s="45"/>
      <c r="D702" s="25"/>
      <c r="E702" s="25"/>
      <c r="F702" s="25"/>
      <c r="G702" s="25"/>
      <c r="H702" s="37"/>
      <c r="I702" s="131"/>
      <c r="J702" s="129">
        <f t="shared" si="61"/>
        <v>0</v>
      </c>
      <c r="K702" s="61" t="str">
        <f t="shared" si="65"/>
        <v>-</v>
      </c>
      <c r="L702" s="30"/>
      <c r="M702" s="7">
        <f t="shared" si="62"/>
        <v>-0.53</v>
      </c>
      <c r="N702" s="26" t="str">
        <f t="shared" si="64"/>
        <v>0</v>
      </c>
      <c r="O702" s="10">
        <f t="shared" si="63"/>
        <v>-0.26500000000000001</v>
      </c>
      <c r="P702" s="52"/>
      <c r="Q702" s="52"/>
      <c r="R702" s="25"/>
      <c r="S702" s="53"/>
    </row>
    <row r="703" spans="2:19">
      <c r="B703" s="42">
        <v>700</v>
      </c>
      <c r="C703" s="45"/>
      <c r="D703" s="25"/>
      <c r="E703" s="25"/>
      <c r="F703" s="25"/>
      <c r="G703" s="25"/>
      <c r="H703" s="37"/>
      <c r="I703" s="131"/>
      <c r="J703" s="129">
        <f t="shared" si="61"/>
        <v>0</v>
      </c>
      <c r="K703" s="61" t="str">
        <f t="shared" si="65"/>
        <v>-</v>
      </c>
      <c r="L703" s="30"/>
      <c r="M703" s="7">
        <f t="shared" si="62"/>
        <v>-0.53</v>
      </c>
      <c r="N703" s="26" t="str">
        <f t="shared" si="64"/>
        <v>0</v>
      </c>
      <c r="O703" s="10">
        <f t="shared" si="63"/>
        <v>-0.26500000000000001</v>
      </c>
      <c r="P703" s="52"/>
      <c r="Q703" s="52"/>
      <c r="R703" s="25"/>
      <c r="S703" s="53"/>
    </row>
    <row r="704" spans="2:19">
      <c r="B704" s="42">
        <v>701</v>
      </c>
      <c r="C704" s="45"/>
      <c r="D704" s="25"/>
      <c r="E704" s="25"/>
      <c r="F704" s="25"/>
      <c r="G704" s="25"/>
      <c r="H704" s="37"/>
      <c r="I704" s="131"/>
      <c r="J704" s="129">
        <f t="shared" si="61"/>
        <v>0</v>
      </c>
      <c r="K704" s="61" t="str">
        <f t="shared" si="65"/>
        <v>-</v>
      </c>
      <c r="L704" s="30"/>
      <c r="M704" s="7">
        <f t="shared" si="62"/>
        <v>-0.53</v>
      </c>
      <c r="N704" s="26" t="str">
        <f t="shared" si="64"/>
        <v>0</v>
      </c>
      <c r="O704" s="10">
        <f t="shared" si="63"/>
        <v>-0.26500000000000001</v>
      </c>
      <c r="P704" s="52"/>
      <c r="Q704" s="52"/>
      <c r="R704" s="25"/>
      <c r="S704" s="53"/>
    </row>
    <row r="705" spans="2:19">
      <c r="B705" s="42">
        <v>702</v>
      </c>
      <c r="C705" s="45"/>
      <c r="D705" s="25"/>
      <c r="E705" s="25"/>
      <c r="F705" s="25"/>
      <c r="G705" s="25"/>
      <c r="H705" s="37"/>
      <c r="I705" s="131"/>
      <c r="J705" s="129">
        <f t="shared" si="61"/>
        <v>0</v>
      </c>
      <c r="K705" s="61" t="str">
        <f t="shared" si="65"/>
        <v>-</v>
      </c>
      <c r="L705" s="30"/>
      <c r="M705" s="7">
        <f t="shared" si="62"/>
        <v>-0.53</v>
      </c>
      <c r="N705" s="26" t="str">
        <f t="shared" si="64"/>
        <v>0</v>
      </c>
      <c r="O705" s="10">
        <f t="shared" si="63"/>
        <v>-0.26500000000000001</v>
      </c>
      <c r="P705" s="52"/>
      <c r="Q705" s="52"/>
      <c r="R705" s="25"/>
      <c r="S705" s="53"/>
    </row>
    <row r="706" spans="2:19">
      <c r="B706" s="42">
        <v>703</v>
      </c>
      <c r="C706" s="45"/>
      <c r="D706" s="25"/>
      <c r="E706" s="25"/>
      <c r="F706" s="25"/>
      <c r="G706" s="25"/>
      <c r="H706" s="37"/>
      <c r="I706" s="131"/>
      <c r="J706" s="129">
        <f t="shared" si="61"/>
        <v>0</v>
      </c>
      <c r="K706" s="61" t="str">
        <f t="shared" si="65"/>
        <v>-</v>
      </c>
      <c r="L706" s="30"/>
      <c r="M706" s="7">
        <f t="shared" si="62"/>
        <v>-0.53</v>
      </c>
      <c r="N706" s="26" t="str">
        <f t="shared" si="64"/>
        <v>0</v>
      </c>
      <c r="O706" s="10">
        <f t="shared" si="63"/>
        <v>-0.26500000000000001</v>
      </c>
      <c r="P706" s="52"/>
      <c r="Q706" s="52"/>
      <c r="R706" s="25"/>
      <c r="S706" s="53"/>
    </row>
    <row r="707" spans="2:19">
      <c r="B707" s="42">
        <v>704</v>
      </c>
      <c r="C707" s="45"/>
      <c r="D707" s="25"/>
      <c r="E707" s="25"/>
      <c r="F707" s="25"/>
      <c r="G707" s="25"/>
      <c r="H707" s="37"/>
      <c r="I707" s="131"/>
      <c r="J707" s="129">
        <f t="shared" si="61"/>
        <v>0</v>
      </c>
      <c r="K707" s="61" t="str">
        <f t="shared" si="65"/>
        <v>-</v>
      </c>
      <c r="L707" s="30"/>
      <c r="M707" s="7">
        <f t="shared" si="62"/>
        <v>-0.53</v>
      </c>
      <c r="N707" s="26" t="str">
        <f t="shared" si="64"/>
        <v>0</v>
      </c>
      <c r="O707" s="10">
        <f t="shared" si="63"/>
        <v>-0.26500000000000001</v>
      </c>
      <c r="P707" s="52"/>
      <c r="Q707" s="52"/>
      <c r="R707" s="25"/>
      <c r="S707" s="53"/>
    </row>
    <row r="708" spans="2:19">
      <c r="B708" s="42">
        <v>705</v>
      </c>
      <c r="C708" s="45"/>
      <c r="D708" s="25"/>
      <c r="E708" s="25"/>
      <c r="F708" s="25"/>
      <c r="G708" s="25"/>
      <c r="H708" s="37"/>
      <c r="I708" s="131"/>
      <c r="J708" s="129">
        <f t="shared" si="61"/>
        <v>0</v>
      </c>
      <c r="K708" s="61" t="str">
        <f t="shared" si="65"/>
        <v>-</v>
      </c>
      <c r="L708" s="30"/>
      <c r="M708" s="7">
        <f t="shared" si="62"/>
        <v>-0.53</v>
      </c>
      <c r="N708" s="26" t="str">
        <f t="shared" si="64"/>
        <v>0</v>
      </c>
      <c r="O708" s="10">
        <f t="shared" si="63"/>
        <v>-0.26500000000000001</v>
      </c>
      <c r="P708" s="52"/>
      <c r="Q708" s="52"/>
      <c r="R708" s="25"/>
      <c r="S708" s="53"/>
    </row>
    <row r="709" spans="2:19">
      <c r="B709" s="42">
        <v>706</v>
      </c>
      <c r="C709" s="45"/>
      <c r="D709" s="25"/>
      <c r="E709" s="25"/>
      <c r="F709" s="25"/>
      <c r="G709" s="25"/>
      <c r="H709" s="37"/>
      <c r="I709" s="131"/>
      <c r="J709" s="129">
        <f t="shared" ref="J709:J772" si="66">I709</f>
        <v>0</v>
      </c>
      <c r="K709" s="61" t="str">
        <f t="shared" si="65"/>
        <v>-</v>
      </c>
      <c r="L709" s="30"/>
      <c r="M709" s="7">
        <f t="shared" si="62"/>
        <v>-0.53</v>
      </c>
      <c r="N709" s="26" t="str">
        <f t="shared" si="64"/>
        <v>0</v>
      </c>
      <c r="O709" s="10">
        <f t="shared" si="63"/>
        <v>-0.26500000000000001</v>
      </c>
      <c r="P709" s="52"/>
      <c r="Q709" s="52"/>
      <c r="R709" s="25"/>
      <c r="S709" s="53"/>
    </row>
    <row r="710" spans="2:19">
      <c r="B710" s="42">
        <v>707</v>
      </c>
      <c r="C710" s="45"/>
      <c r="D710" s="25"/>
      <c r="E710" s="25"/>
      <c r="F710" s="25"/>
      <c r="G710" s="25"/>
      <c r="H710" s="37"/>
      <c r="I710" s="131"/>
      <c r="J710" s="129">
        <f t="shared" si="66"/>
        <v>0</v>
      </c>
      <c r="K710" s="61" t="str">
        <f t="shared" si="65"/>
        <v>-</v>
      </c>
      <c r="L710" s="30"/>
      <c r="M710" s="7">
        <f t="shared" ref="M710:M773" si="67">L710+M709</f>
        <v>-0.53</v>
      </c>
      <c r="N710" s="26" t="str">
        <f t="shared" si="64"/>
        <v>0</v>
      </c>
      <c r="O710" s="10">
        <f t="shared" si="63"/>
        <v>-0.26500000000000001</v>
      </c>
      <c r="P710" s="52"/>
      <c r="Q710" s="52"/>
      <c r="R710" s="25"/>
      <c r="S710" s="53"/>
    </row>
    <row r="711" spans="2:19">
      <c r="B711" s="42">
        <v>708</v>
      </c>
      <c r="C711" s="45"/>
      <c r="D711" s="25"/>
      <c r="E711" s="25"/>
      <c r="F711" s="25"/>
      <c r="G711" s="25"/>
      <c r="H711" s="37"/>
      <c r="I711" s="131"/>
      <c r="J711" s="129">
        <f t="shared" si="66"/>
        <v>0</v>
      </c>
      <c r="K711" s="61" t="str">
        <f t="shared" si="65"/>
        <v>-</v>
      </c>
      <c r="L711" s="30"/>
      <c r="M711" s="7">
        <f t="shared" si="67"/>
        <v>-0.53</v>
      </c>
      <c r="N711" s="26" t="str">
        <f t="shared" si="64"/>
        <v>0</v>
      </c>
      <c r="O711" s="10">
        <f t="shared" ref="O711:O774" si="68">N711+O710</f>
        <v>-0.26500000000000001</v>
      </c>
      <c r="P711" s="52"/>
      <c r="Q711" s="52"/>
      <c r="R711" s="25"/>
      <c r="S711" s="53"/>
    </row>
    <row r="712" spans="2:19">
      <c r="B712" s="42">
        <v>709</v>
      </c>
      <c r="C712" s="45"/>
      <c r="D712" s="25"/>
      <c r="E712" s="25"/>
      <c r="F712" s="25"/>
      <c r="G712" s="25"/>
      <c r="H712" s="37"/>
      <c r="I712" s="131"/>
      <c r="J712" s="129">
        <f t="shared" si="66"/>
        <v>0</v>
      </c>
      <c r="K712" s="61" t="str">
        <f t="shared" si="65"/>
        <v>-</v>
      </c>
      <c r="L712" s="30"/>
      <c r="M712" s="7">
        <f t="shared" si="67"/>
        <v>-0.53</v>
      </c>
      <c r="N712" s="26" t="str">
        <f t="shared" si="64"/>
        <v>0</v>
      </c>
      <c r="O712" s="10">
        <f t="shared" si="68"/>
        <v>-0.26500000000000001</v>
      </c>
      <c r="P712" s="52"/>
      <c r="Q712" s="52"/>
      <c r="R712" s="25"/>
      <c r="S712" s="53"/>
    </row>
    <row r="713" spans="2:19">
      <c r="B713" s="42">
        <v>710</v>
      </c>
      <c r="C713" s="45"/>
      <c r="D713" s="25"/>
      <c r="E713" s="25"/>
      <c r="F713" s="25"/>
      <c r="G713" s="25"/>
      <c r="H713" s="37"/>
      <c r="I713" s="131"/>
      <c r="J713" s="129">
        <f t="shared" si="66"/>
        <v>0</v>
      </c>
      <c r="K713" s="61" t="str">
        <f t="shared" si="65"/>
        <v>-</v>
      </c>
      <c r="L713" s="30"/>
      <c r="M713" s="7">
        <f t="shared" si="67"/>
        <v>-0.53</v>
      </c>
      <c r="N713" s="26" t="str">
        <f t="shared" si="64"/>
        <v>0</v>
      </c>
      <c r="O713" s="10">
        <f t="shared" si="68"/>
        <v>-0.26500000000000001</v>
      </c>
      <c r="P713" s="52"/>
      <c r="Q713" s="52"/>
      <c r="R713" s="25"/>
      <c r="S713" s="53"/>
    </row>
    <row r="714" spans="2:19">
      <c r="B714" s="42">
        <v>711</v>
      </c>
      <c r="C714" s="45"/>
      <c r="D714" s="25"/>
      <c r="E714" s="25"/>
      <c r="F714" s="25"/>
      <c r="G714" s="25"/>
      <c r="H714" s="37"/>
      <c r="I714" s="131"/>
      <c r="J714" s="129">
        <f t="shared" si="66"/>
        <v>0</v>
      </c>
      <c r="K714" s="61" t="str">
        <f t="shared" si="65"/>
        <v>-</v>
      </c>
      <c r="L714" s="30"/>
      <c r="M714" s="7">
        <f t="shared" si="67"/>
        <v>-0.53</v>
      </c>
      <c r="N714" s="26" t="str">
        <f t="shared" si="64"/>
        <v>0</v>
      </c>
      <c r="O714" s="10">
        <f t="shared" si="68"/>
        <v>-0.26500000000000001</v>
      </c>
      <c r="P714" s="52"/>
      <c r="Q714" s="52"/>
      <c r="R714" s="25"/>
      <c r="S714" s="53"/>
    </row>
    <row r="715" spans="2:19">
      <c r="B715" s="42">
        <v>712</v>
      </c>
      <c r="C715" s="45"/>
      <c r="D715" s="25"/>
      <c r="E715" s="25"/>
      <c r="F715" s="25"/>
      <c r="G715" s="25"/>
      <c r="H715" s="37"/>
      <c r="I715" s="131"/>
      <c r="J715" s="129">
        <f t="shared" si="66"/>
        <v>0</v>
      </c>
      <c r="K715" s="61" t="str">
        <f t="shared" si="65"/>
        <v>-</v>
      </c>
      <c r="L715" s="30"/>
      <c r="M715" s="7">
        <f t="shared" si="67"/>
        <v>-0.53</v>
      </c>
      <c r="N715" s="26" t="str">
        <f t="shared" si="64"/>
        <v>0</v>
      </c>
      <c r="O715" s="10">
        <f t="shared" si="68"/>
        <v>-0.26500000000000001</v>
      </c>
      <c r="P715" s="52"/>
      <c r="Q715" s="52"/>
      <c r="R715" s="25"/>
      <c r="S715" s="53"/>
    </row>
    <row r="716" spans="2:19">
      <c r="B716" s="42">
        <v>713</v>
      </c>
      <c r="C716" s="45"/>
      <c r="D716" s="25"/>
      <c r="E716" s="25"/>
      <c r="F716" s="25"/>
      <c r="G716" s="25"/>
      <c r="H716" s="37"/>
      <c r="I716" s="131"/>
      <c r="J716" s="129">
        <f t="shared" si="66"/>
        <v>0</v>
      </c>
      <c r="K716" s="61" t="str">
        <f t="shared" si="65"/>
        <v>-</v>
      </c>
      <c r="L716" s="30"/>
      <c r="M716" s="7">
        <f t="shared" si="67"/>
        <v>-0.53</v>
      </c>
      <c r="N716" s="26" t="str">
        <f t="shared" si="64"/>
        <v>0</v>
      </c>
      <c r="O716" s="10">
        <f t="shared" si="68"/>
        <v>-0.26500000000000001</v>
      </c>
      <c r="P716" s="52"/>
      <c r="Q716" s="52"/>
      <c r="R716" s="25"/>
      <c r="S716" s="53"/>
    </row>
    <row r="717" spans="2:19">
      <c r="B717" s="42">
        <v>714</v>
      </c>
      <c r="C717" s="45"/>
      <c r="D717" s="25"/>
      <c r="E717" s="25"/>
      <c r="F717" s="25"/>
      <c r="G717" s="25"/>
      <c r="H717" s="37"/>
      <c r="I717" s="131"/>
      <c r="J717" s="129">
        <f t="shared" si="66"/>
        <v>0</v>
      </c>
      <c r="K717" s="61" t="str">
        <f t="shared" si="65"/>
        <v>-</v>
      </c>
      <c r="L717" s="30"/>
      <c r="M717" s="7">
        <f t="shared" si="67"/>
        <v>-0.53</v>
      </c>
      <c r="N717" s="26" t="str">
        <f t="shared" si="64"/>
        <v>0</v>
      </c>
      <c r="O717" s="10">
        <f t="shared" si="68"/>
        <v>-0.26500000000000001</v>
      </c>
      <c r="P717" s="52"/>
      <c r="Q717" s="52"/>
      <c r="R717" s="25"/>
      <c r="S717" s="53"/>
    </row>
    <row r="718" spans="2:19">
      <c r="B718" s="42">
        <v>715</v>
      </c>
      <c r="C718" s="45"/>
      <c r="D718" s="25"/>
      <c r="E718" s="25"/>
      <c r="F718" s="25"/>
      <c r="G718" s="25"/>
      <c r="H718" s="37"/>
      <c r="I718" s="131"/>
      <c r="J718" s="129">
        <f t="shared" si="66"/>
        <v>0</v>
      </c>
      <c r="K718" s="61" t="str">
        <f t="shared" si="65"/>
        <v>-</v>
      </c>
      <c r="L718" s="30"/>
      <c r="M718" s="7">
        <f t="shared" si="67"/>
        <v>-0.53</v>
      </c>
      <c r="N718" s="26" t="str">
        <f t="shared" si="64"/>
        <v>0</v>
      </c>
      <c r="O718" s="10">
        <f t="shared" si="68"/>
        <v>-0.26500000000000001</v>
      </c>
      <c r="P718" s="52"/>
      <c r="Q718" s="52"/>
      <c r="R718" s="25"/>
      <c r="S718" s="53"/>
    </row>
    <row r="719" spans="2:19">
      <c r="B719" s="42">
        <v>716</v>
      </c>
      <c r="C719" s="45"/>
      <c r="D719" s="25"/>
      <c r="E719" s="25"/>
      <c r="F719" s="25"/>
      <c r="G719" s="25"/>
      <c r="H719" s="37"/>
      <c r="I719" s="131"/>
      <c r="J719" s="129">
        <f t="shared" si="66"/>
        <v>0</v>
      </c>
      <c r="K719" s="61" t="str">
        <f t="shared" si="65"/>
        <v>-</v>
      </c>
      <c r="L719" s="30"/>
      <c r="M719" s="7">
        <f t="shared" si="67"/>
        <v>-0.53</v>
      </c>
      <c r="N719" s="26" t="str">
        <f t="shared" si="64"/>
        <v>0</v>
      </c>
      <c r="O719" s="10">
        <f t="shared" si="68"/>
        <v>-0.26500000000000001</v>
      </c>
      <c r="P719" s="52"/>
      <c r="Q719" s="52"/>
      <c r="R719" s="25"/>
      <c r="S719" s="53"/>
    </row>
    <row r="720" spans="2:19">
      <c r="B720" s="42">
        <v>717</v>
      </c>
      <c r="C720" s="45"/>
      <c r="D720" s="25"/>
      <c r="E720" s="25"/>
      <c r="F720" s="25"/>
      <c r="G720" s="25"/>
      <c r="H720" s="37"/>
      <c r="I720" s="131"/>
      <c r="J720" s="129">
        <f t="shared" si="66"/>
        <v>0</v>
      </c>
      <c r="K720" s="61" t="str">
        <f t="shared" si="65"/>
        <v>-</v>
      </c>
      <c r="L720" s="30"/>
      <c r="M720" s="7">
        <f t="shared" si="67"/>
        <v>-0.53</v>
      </c>
      <c r="N720" s="26" t="str">
        <f t="shared" si="64"/>
        <v>0</v>
      </c>
      <c r="O720" s="10">
        <f t="shared" si="68"/>
        <v>-0.26500000000000001</v>
      </c>
      <c r="P720" s="52"/>
      <c r="Q720" s="52"/>
      <c r="R720" s="25"/>
      <c r="S720" s="53"/>
    </row>
    <row r="721" spans="2:19">
      <c r="B721" s="42">
        <v>718</v>
      </c>
      <c r="C721" s="45"/>
      <c r="D721" s="25"/>
      <c r="E721" s="25"/>
      <c r="F721" s="25"/>
      <c r="G721" s="25"/>
      <c r="H721" s="37"/>
      <c r="I721" s="131"/>
      <c r="J721" s="129">
        <f t="shared" si="66"/>
        <v>0</v>
      </c>
      <c r="K721" s="61" t="str">
        <f t="shared" si="65"/>
        <v>-</v>
      </c>
      <c r="L721" s="30"/>
      <c r="M721" s="7">
        <f t="shared" si="67"/>
        <v>-0.53</v>
      </c>
      <c r="N721" s="26" t="str">
        <f t="shared" si="64"/>
        <v>0</v>
      </c>
      <c r="O721" s="10">
        <f t="shared" si="68"/>
        <v>-0.26500000000000001</v>
      </c>
      <c r="P721" s="52"/>
      <c r="Q721" s="52"/>
      <c r="R721" s="25"/>
      <c r="S721" s="53"/>
    </row>
    <row r="722" spans="2:19">
      <c r="B722" s="42">
        <v>719</v>
      </c>
      <c r="C722" s="45"/>
      <c r="D722" s="25"/>
      <c r="E722" s="25"/>
      <c r="F722" s="25"/>
      <c r="G722" s="25"/>
      <c r="H722" s="37"/>
      <c r="I722" s="131"/>
      <c r="J722" s="129">
        <f t="shared" si="66"/>
        <v>0</v>
      </c>
      <c r="K722" s="61" t="str">
        <f t="shared" si="65"/>
        <v>-</v>
      </c>
      <c r="L722" s="30"/>
      <c r="M722" s="7">
        <f t="shared" si="67"/>
        <v>-0.53</v>
      </c>
      <c r="N722" s="26" t="str">
        <f t="shared" si="64"/>
        <v>0</v>
      </c>
      <c r="O722" s="10">
        <f t="shared" si="68"/>
        <v>-0.26500000000000001</v>
      </c>
      <c r="P722" s="52"/>
      <c r="Q722" s="52"/>
      <c r="R722" s="25"/>
      <c r="S722" s="53"/>
    </row>
    <row r="723" spans="2:19">
      <c r="B723" s="42">
        <v>720</v>
      </c>
      <c r="C723" s="45"/>
      <c r="D723" s="25"/>
      <c r="E723" s="25"/>
      <c r="F723" s="25"/>
      <c r="G723" s="25"/>
      <c r="H723" s="37"/>
      <c r="I723" s="131"/>
      <c r="J723" s="129">
        <f t="shared" si="66"/>
        <v>0</v>
      </c>
      <c r="K723" s="61" t="str">
        <f t="shared" si="65"/>
        <v>-</v>
      </c>
      <c r="L723" s="30"/>
      <c r="M723" s="7">
        <f t="shared" si="67"/>
        <v>-0.53</v>
      </c>
      <c r="N723" s="26" t="str">
        <f t="shared" si="64"/>
        <v>0</v>
      </c>
      <c r="O723" s="10">
        <f t="shared" si="68"/>
        <v>-0.26500000000000001</v>
      </c>
      <c r="P723" s="52"/>
      <c r="Q723" s="52"/>
      <c r="R723" s="25"/>
      <c r="S723" s="53"/>
    </row>
    <row r="724" spans="2:19">
      <c r="B724" s="42">
        <v>721</v>
      </c>
      <c r="C724" s="45"/>
      <c r="D724" s="25"/>
      <c r="E724" s="25"/>
      <c r="F724" s="25"/>
      <c r="G724" s="25"/>
      <c r="H724" s="37"/>
      <c r="I724" s="131"/>
      <c r="J724" s="129">
        <f t="shared" si="66"/>
        <v>0</v>
      </c>
      <c r="K724" s="61" t="str">
        <f t="shared" si="65"/>
        <v>-</v>
      </c>
      <c r="L724" s="30"/>
      <c r="M724" s="7">
        <f t="shared" si="67"/>
        <v>-0.53</v>
      </c>
      <c r="N724" s="26" t="str">
        <f t="shared" si="64"/>
        <v>0</v>
      </c>
      <c r="O724" s="10">
        <f t="shared" si="68"/>
        <v>-0.26500000000000001</v>
      </c>
      <c r="P724" s="52"/>
      <c r="Q724" s="52"/>
      <c r="R724" s="25"/>
      <c r="S724" s="53"/>
    </row>
    <row r="725" spans="2:19">
      <c r="B725" s="42">
        <v>722</v>
      </c>
      <c r="C725" s="45"/>
      <c r="D725" s="25"/>
      <c r="E725" s="25"/>
      <c r="F725" s="25"/>
      <c r="G725" s="25"/>
      <c r="H725" s="37"/>
      <c r="I725" s="131"/>
      <c r="J725" s="129">
        <f t="shared" si="66"/>
        <v>0</v>
      </c>
      <c r="K725" s="61" t="str">
        <f t="shared" si="65"/>
        <v>-</v>
      </c>
      <c r="L725" s="30"/>
      <c r="M725" s="7">
        <f t="shared" si="67"/>
        <v>-0.53</v>
      </c>
      <c r="N725" s="26" t="str">
        <f t="shared" si="64"/>
        <v>0</v>
      </c>
      <c r="O725" s="10">
        <f t="shared" si="68"/>
        <v>-0.26500000000000001</v>
      </c>
      <c r="P725" s="52"/>
      <c r="Q725" s="52"/>
      <c r="R725" s="25"/>
      <c r="S725" s="53"/>
    </row>
    <row r="726" spans="2:19">
      <c r="B726" s="42">
        <v>723</v>
      </c>
      <c r="C726" s="45"/>
      <c r="D726" s="25"/>
      <c r="E726" s="25"/>
      <c r="F726" s="25"/>
      <c r="G726" s="25"/>
      <c r="H726" s="37"/>
      <c r="I726" s="131"/>
      <c r="J726" s="129">
        <f t="shared" si="66"/>
        <v>0</v>
      </c>
      <c r="K726" s="61" t="str">
        <f t="shared" si="65"/>
        <v>-</v>
      </c>
      <c r="L726" s="30"/>
      <c r="M726" s="7">
        <f t="shared" si="67"/>
        <v>-0.53</v>
      </c>
      <c r="N726" s="26" t="str">
        <f t="shared" ref="N726:N789" si="69">IFERROR(((L726/G726)*100),"0")</f>
        <v>0</v>
      </c>
      <c r="O726" s="10">
        <f t="shared" si="68"/>
        <v>-0.26500000000000001</v>
      </c>
      <c r="P726" s="52"/>
      <c r="Q726" s="52"/>
      <c r="R726" s="25"/>
      <c r="S726" s="53"/>
    </row>
    <row r="727" spans="2:19">
      <c r="B727" s="42">
        <v>724</v>
      </c>
      <c r="C727" s="45"/>
      <c r="D727" s="25"/>
      <c r="E727" s="25"/>
      <c r="F727" s="25"/>
      <c r="G727" s="25"/>
      <c r="H727" s="37"/>
      <c r="I727" s="131"/>
      <c r="J727" s="129">
        <f t="shared" si="66"/>
        <v>0</v>
      </c>
      <c r="K727" s="61" t="str">
        <f t="shared" si="65"/>
        <v>-</v>
      </c>
      <c r="L727" s="30"/>
      <c r="M727" s="7">
        <f t="shared" si="67"/>
        <v>-0.53</v>
      </c>
      <c r="N727" s="26" t="str">
        <f t="shared" si="69"/>
        <v>0</v>
      </c>
      <c r="O727" s="10">
        <f t="shared" si="68"/>
        <v>-0.26500000000000001</v>
      </c>
      <c r="P727" s="52"/>
      <c r="Q727" s="52"/>
      <c r="R727" s="25"/>
      <c r="S727" s="53"/>
    </row>
    <row r="728" spans="2:19">
      <c r="B728" s="42">
        <v>725</v>
      </c>
      <c r="C728" s="45"/>
      <c r="D728" s="25"/>
      <c r="E728" s="25"/>
      <c r="F728" s="25"/>
      <c r="G728" s="25"/>
      <c r="H728" s="37"/>
      <c r="I728" s="131"/>
      <c r="J728" s="129">
        <f t="shared" si="66"/>
        <v>0</v>
      </c>
      <c r="K728" s="61" t="str">
        <f t="shared" si="65"/>
        <v>-</v>
      </c>
      <c r="L728" s="30"/>
      <c r="M728" s="7">
        <f t="shared" si="67"/>
        <v>-0.53</v>
      </c>
      <c r="N728" s="26" t="str">
        <f t="shared" si="69"/>
        <v>0</v>
      </c>
      <c r="O728" s="10">
        <f t="shared" si="68"/>
        <v>-0.26500000000000001</v>
      </c>
      <c r="P728" s="52"/>
      <c r="Q728" s="52"/>
      <c r="R728" s="25"/>
      <c r="S728" s="53"/>
    </row>
    <row r="729" spans="2:19">
      <c r="B729" s="42">
        <v>726</v>
      </c>
      <c r="C729" s="45"/>
      <c r="D729" s="25"/>
      <c r="E729" s="25"/>
      <c r="F729" s="25"/>
      <c r="G729" s="25"/>
      <c r="H729" s="37"/>
      <c r="I729" s="131"/>
      <c r="J729" s="129">
        <f t="shared" si="66"/>
        <v>0</v>
      </c>
      <c r="K729" s="61" t="str">
        <f t="shared" si="65"/>
        <v>-</v>
      </c>
      <c r="L729" s="30"/>
      <c r="M729" s="7">
        <f t="shared" si="67"/>
        <v>-0.53</v>
      </c>
      <c r="N729" s="26" t="str">
        <f t="shared" si="69"/>
        <v>0</v>
      </c>
      <c r="O729" s="10">
        <f t="shared" si="68"/>
        <v>-0.26500000000000001</v>
      </c>
      <c r="P729" s="52"/>
      <c r="Q729" s="52"/>
      <c r="R729" s="25"/>
      <c r="S729" s="53"/>
    </row>
    <row r="730" spans="2:19">
      <c r="B730" s="42">
        <v>727</v>
      </c>
      <c r="C730" s="45"/>
      <c r="D730" s="25"/>
      <c r="E730" s="25"/>
      <c r="F730" s="25"/>
      <c r="G730" s="25"/>
      <c r="H730" s="37"/>
      <c r="I730" s="131"/>
      <c r="J730" s="129">
        <f t="shared" si="66"/>
        <v>0</v>
      </c>
      <c r="K730" s="61" t="str">
        <f t="shared" si="65"/>
        <v>-</v>
      </c>
      <c r="L730" s="30"/>
      <c r="M730" s="7">
        <f t="shared" si="67"/>
        <v>-0.53</v>
      </c>
      <c r="N730" s="26" t="str">
        <f t="shared" si="69"/>
        <v>0</v>
      </c>
      <c r="O730" s="10">
        <f t="shared" si="68"/>
        <v>-0.26500000000000001</v>
      </c>
      <c r="P730" s="52"/>
      <c r="Q730" s="52"/>
      <c r="R730" s="25"/>
      <c r="S730" s="53"/>
    </row>
    <row r="731" spans="2:19">
      <c r="B731" s="42">
        <v>728</v>
      </c>
      <c r="C731" s="45"/>
      <c r="D731" s="25"/>
      <c r="E731" s="25"/>
      <c r="F731" s="25"/>
      <c r="G731" s="25"/>
      <c r="H731" s="37"/>
      <c r="I731" s="131"/>
      <c r="J731" s="129">
        <f t="shared" si="66"/>
        <v>0</v>
      </c>
      <c r="K731" s="61" t="str">
        <f t="shared" si="65"/>
        <v>-</v>
      </c>
      <c r="L731" s="30"/>
      <c r="M731" s="7">
        <f t="shared" si="67"/>
        <v>-0.53</v>
      </c>
      <c r="N731" s="26" t="str">
        <f t="shared" si="69"/>
        <v>0</v>
      </c>
      <c r="O731" s="10">
        <f t="shared" si="68"/>
        <v>-0.26500000000000001</v>
      </c>
      <c r="P731" s="52"/>
      <c r="Q731" s="52"/>
      <c r="R731" s="25"/>
      <c r="S731" s="53"/>
    </row>
    <row r="732" spans="2:19">
      <c r="B732" s="42">
        <v>729</v>
      </c>
      <c r="C732" s="45"/>
      <c r="D732" s="25"/>
      <c r="E732" s="25"/>
      <c r="F732" s="25"/>
      <c r="G732" s="25"/>
      <c r="H732" s="37"/>
      <c r="I732" s="131"/>
      <c r="J732" s="129">
        <f t="shared" si="66"/>
        <v>0</v>
      </c>
      <c r="K732" s="61" t="str">
        <f t="shared" si="65"/>
        <v>-</v>
      </c>
      <c r="L732" s="30"/>
      <c r="M732" s="7">
        <f t="shared" si="67"/>
        <v>-0.53</v>
      </c>
      <c r="N732" s="26" t="str">
        <f t="shared" si="69"/>
        <v>0</v>
      </c>
      <c r="O732" s="10">
        <f t="shared" si="68"/>
        <v>-0.26500000000000001</v>
      </c>
      <c r="P732" s="52"/>
      <c r="Q732" s="52"/>
      <c r="R732" s="25"/>
      <c r="S732" s="53"/>
    </row>
    <row r="733" spans="2:19">
      <c r="B733" s="42">
        <v>730</v>
      </c>
      <c r="C733" s="45"/>
      <c r="D733" s="25"/>
      <c r="E733" s="25"/>
      <c r="F733" s="25"/>
      <c r="G733" s="25"/>
      <c r="H733" s="37"/>
      <c r="I733" s="131"/>
      <c r="J733" s="129">
        <f t="shared" si="66"/>
        <v>0</v>
      </c>
      <c r="K733" s="61" t="str">
        <f t="shared" si="65"/>
        <v>-</v>
      </c>
      <c r="L733" s="30"/>
      <c r="M733" s="7">
        <f t="shared" si="67"/>
        <v>-0.53</v>
      </c>
      <c r="N733" s="26" t="str">
        <f t="shared" si="69"/>
        <v>0</v>
      </c>
      <c r="O733" s="10">
        <f t="shared" si="68"/>
        <v>-0.26500000000000001</v>
      </c>
      <c r="P733" s="52"/>
      <c r="Q733" s="52"/>
      <c r="R733" s="25"/>
      <c r="S733" s="53"/>
    </row>
    <row r="734" spans="2:19">
      <c r="B734" s="42">
        <v>731</v>
      </c>
      <c r="C734" s="45"/>
      <c r="D734" s="25"/>
      <c r="E734" s="25"/>
      <c r="F734" s="25"/>
      <c r="G734" s="25"/>
      <c r="H734" s="37"/>
      <c r="I734" s="131"/>
      <c r="J734" s="129">
        <f t="shared" si="66"/>
        <v>0</v>
      </c>
      <c r="K734" s="61" t="str">
        <f t="shared" si="65"/>
        <v>-</v>
      </c>
      <c r="L734" s="30"/>
      <c r="M734" s="7">
        <f t="shared" si="67"/>
        <v>-0.53</v>
      </c>
      <c r="N734" s="26" t="str">
        <f t="shared" si="69"/>
        <v>0</v>
      </c>
      <c r="O734" s="10">
        <f t="shared" si="68"/>
        <v>-0.26500000000000001</v>
      </c>
      <c r="P734" s="52"/>
      <c r="Q734" s="52"/>
      <c r="R734" s="25"/>
      <c r="S734" s="53"/>
    </row>
    <row r="735" spans="2:19">
      <c r="B735" s="42">
        <v>732</v>
      </c>
      <c r="C735" s="45"/>
      <c r="D735" s="25"/>
      <c r="E735" s="25"/>
      <c r="F735" s="25"/>
      <c r="G735" s="25"/>
      <c r="H735" s="37"/>
      <c r="I735" s="131"/>
      <c r="J735" s="129">
        <f t="shared" si="66"/>
        <v>0</v>
      </c>
      <c r="K735" s="61" t="str">
        <f t="shared" si="65"/>
        <v>-</v>
      </c>
      <c r="L735" s="30"/>
      <c r="M735" s="7">
        <f t="shared" si="67"/>
        <v>-0.53</v>
      </c>
      <c r="N735" s="26" t="str">
        <f t="shared" si="69"/>
        <v>0</v>
      </c>
      <c r="O735" s="10">
        <f t="shared" si="68"/>
        <v>-0.26500000000000001</v>
      </c>
      <c r="P735" s="52"/>
      <c r="Q735" s="52"/>
      <c r="R735" s="25"/>
      <c r="S735" s="53"/>
    </row>
    <row r="736" spans="2:19">
      <c r="B736" s="42">
        <v>733</v>
      </c>
      <c r="C736" s="45"/>
      <c r="D736" s="25"/>
      <c r="E736" s="25"/>
      <c r="F736" s="25"/>
      <c r="G736" s="25"/>
      <c r="H736" s="37"/>
      <c r="I736" s="131"/>
      <c r="J736" s="129">
        <f t="shared" si="66"/>
        <v>0</v>
      </c>
      <c r="K736" s="61" t="str">
        <f t="shared" si="65"/>
        <v>-</v>
      </c>
      <c r="L736" s="30"/>
      <c r="M736" s="7">
        <f t="shared" si="67"/>
        <v>-0.53</v>
      </c>
      <c r="N736" s="26" t="str">
        <f t="shared" si="69"/>
        <v>0</v>
      </c>
      <c r="O736" s="10">
        <f t="shared" si="68"/>
        <v>-0.26500000000000001</v>
      </c>
      <c r="P736" s="52"/>
      <c r="Q736" s="52"/>
      <c r="R736" s="25"/>
      <c r="S736" s="53"/>
    </row>
    <row r="737" spans="2:19">
      <c r="B737" s="42">
        <v>734</v>
      </c>
      <c r="C737" s="45"/>
      <c r="D737" s="25"/>
      <c r="E737" s="25"/>
      <c r="F737" s="25"/>
      <c r="G737" s="25"/>
      <c r="H737" s="37"/>
      <c r="I737" s="131"/>
      <c r="J737" s="129">
        <f t="shared" si="66"/>
        <v>0</v>
      </c>
      <c r="K737" s="61" t="str">
        <f t="shared" si="65"/>
        <v>-</v>
      </c>
      <c r="L737" s="30"/>
      <c r="M737" s="7">
        <f t="shared" si="67"/>
        <v>-0.53</v>
      </c>
      <c r="N737" s="26" t="str">
        <f t="shared" si="69"/>
        <v>0</v>
      </c>
      <c r="O737" s="10">
        <f t="shared" si="68"/>
        <v>-0.26500000000000001</v>
      </c>
      <c r="P737" s="52"/>
      <c r="Q737" s="52"/>
      <c r="R737" s="25"/>
      <c r="S737" s="53"/>
    </row>
    <row r="738" spans="2:19">
      <c r="B738" s="42">
        <v>735</v>
      </c>
      <c r="C738" s="45"/>
      <c r="D738" s="25"/>
      <c r="E738" s="25"/>
      <c r="F738" s="25"/>
      <c r="G738" s="25"/>
      <c r="H738" s="37"/>
      <c r="I738" s="131"/>
      <c r="J738" s="129">
        <f t="shared" si="66"/>
        <v>0</v>
      </c>
      <c r="K738" s="61" t="str">
        <f t="shared" si="65"/>
        <v>-</v>
      </c>
      <c r="L738" s="30"/>
      <c r="M738" s="7">
        <f t="shared" si="67"/>
        <v>-0.53</v>
      </c>
      <c r="N738" s="26" t="str">
        <f t="shared" si="69"/>
        <v>0</v>
      </c>
      <c r="O738" s="10">
        <f t="shared" si="68"/>
        <v>-0.26500000000000001</v>
      </c>
      <c r="P738" s="52"/>
      <c r="Q738" s="52"/>
      <c r="R738" s="25"/>
      <c r="S738" s="53"/>
    </row>
    <row r="739" spans="2:19">
      <c r="B739" s="42">
        <v>736</v>
      </c>
      <c r="C739" s="45"/>
      <c r="D739" s="25"/>
      <c r="E739" s="25"/>
      <c r="F739" s="25"/>
      <c r="G739" s="25"/>
      <c r="H739" s="37"/>
      <c r="I739" s="131"/>
      <c r="J739" s="129">
        <f t="shared" si="66"/>
        <v>0</v>
      </c>
      <c r="K739" s="61" t="str">
        <f t="shared" ref="K739:K802" si="70">IFERROR(((J739/G739)*100),"-")</f>
        <v>-</v>
      </c>
      <c r="L739" s="30"/>
      <c r="M739" s="7">
        <f t="shared" si="67"/>
        <v>-0.53</v>
      </c>
      <c r="N739" s="26" t="str">
        <f t="shared" si="69"/>
        <v>0</v>
      </c>
      <c r="O739" s="10">
        <f t="shared" si="68"/>
        <v>-0.26500000000000001</v>
      </c>
      <c r="P739" s="52"/>
      <c r="Q739" s="52"/>
      <c r="R739" s="25"/>
      <c r="S739" s="53"/>
    </row>
    <row r="740" spans="2:19">
      <c r="B740" s="42">
        <v>737</v>
      </c>
      <c r="C740" s="45"/>
      <c r="D740" s="25"/>
      <c r="E740" s="25"/>
      <c r="F740" s="25"/>
      <c r="G740" s="25"/>
      <c r="H740" s="37"/>
      <c r="I740" s="131"/>
      <c r="J740" s="129">
        <f t="shared" si="66"/>
        <v>0</v>
      </c>
      <c r="K740" s="61" t="str">
        <f t="shared" si="70"/>
        <v>-</v>
      </c>
      <c r="L740" s="30"/>
      <c r="M740" s="7">
        <f t="shared" si="67"/>
        <v>-0.53</v>
      </c>
      <c r="N740" s="26" t="str">
        <f t="shared" si="69"/>
        <v>0</v>
      </c>
      <c r="O740" s="10">
        <f t="shared" si="68"/>
        <v>-0.26500000000000001</v>
      </c>
      <c r="P740" s="52"/>
      <c r="Q740" s="52"/>
      <c r="R740" s="25"/>
      <c r="S740" s="53"/>
    </row>
    <row r="741" spans="2:19">
      <c r="B741" s="42">
        <v>738</v>
      </c>
      <c r="C741" s="45"/>
      <c r="D741" s="25"/>
      <c r="E741" s="25"/>
      <c r="F741" s="25"/>
      <c r="G741" s="25"/>
      <c r="H741" s="37"/>
      <c r="I741" s="131"/>
      <c r="J741" s="129">
        <f t="shared" si="66"/>
        <v>0</v>
      </c>
      <c r="K741" s="61" t="str">
        <f t="shared" si="70"/>
        <v>-</v>
      </c>
      <c r="L741" s="30"/>
      <c r="M741" s="7">
        <f t="shared" si="67"/>
        <v>-0.53</v>
      </c>
      <c r="N741" s="26" t="str">
        <f t="shared" si="69"/>
        <v>0</v>
      </c>
      <c r="O741" s="10">
        <f t="shared" si="68"/>
        <v>-0.26500000000000001</v>
      </c>
      <c r="P741" s="52"/>
      <c r="Q741" s="52"/>
      <c r="R741" s="25"/>
      <c r="S741" s="53"/>
    </row>
    <row r="742" spans="2:19">
      <c r="B742" s="42">
        <v>739</v>
      </c>
      <c r="C742" s="45"/>
      <c r="D742" s="25"/>
      <c r="E742" s="25"/>
      <c r="F742" s="25"/>
      <c r="G742" s="25"/>
      <c r="H742" s="37"/>
      <c r="I742" s="131"/>
      <c r="J742" s="129">
        <f t="shared" si="66"/>
        <v>0</v>
      </c>
      <c r="K742" s="61" t="str">
        <f t="shared" si="70"/>
        <v>-</v>
      </c>
      <c r="L742" s="30"/>
      <c r="M742" s="7">
        <f t="shared" si="67"/>
        <v>-0.53</v>
      </c>
      <c r="N742" s="26" t="str">
        <f t="shared" si="69"/>
        <v>0</v>
      </c>
      <c r="O742" s="10">
        <f t="shared" si="68"/>
        <v>-0.26500000000000001</v>
      </c>
      <c r="P742" s="52"/>
      <c r="Q742" s="52"/>
      <c r="R742" s="25"/>
      <c r="S742" s="53"/>
    </row>
    <row r="743" spans="2:19">
      <c r="B743" s="42">
        <v>740</v>
      </c>
      <c r="C743" s="45"/>
      <c r="D743" s="25"/>
      <c r="E743" s="25"/>
      <c r="F743" s="25"/>
      <c r="G743" s="25"/>
      <c r="H743" s="37"/>
      <c r="I743" s="131"/>
      <c r="J743" s="129">
        <f t="shared" si="66"/>
        <v>0</v>
      </c>
      <c r="K743" s="61" t="str">
        <f t="shared" si="70"/>
        <v>-</v>
      </c>
      <c r="L743" s="30"/>
      <c r="M743" s="7">
        <f t="shared" si="67"/>
        <v>-0.53</v>
      </c>
      <c r="N743" s="26" t="str">
        <f t="shared" si="69"/>
        <v>0</v>
      </c>
      <c r="O743" s="10">
        <f t="shared" si="68"/>
        <v>-0.26500000000000001</v>
      </c>
      <c r="P743" s="52"/>
      <c r="Q743" s="52"/>
      <c r="R743" s="25"/>
      <c r="S743" s="53"/>
    </row>
    <row r="744" spans="2:19">
      <c r="B744" s="42">
        <v>741</v>
      </c>
      <c r="C744" s="45"/>
      <c r="D744" s="25"/>
      <c r="E744" s="25"/>
      <c r="F744" s="25"/>
      <c r="G744" s="25"/>
      <c r="H744" s="37"/>
      <c r="I744" s="131"/>
      <c r="J744" s="129">
        <f t="shared" si="66"/>
        <v>0</v>
      </c>
      <c r="K744" s="61" t="str">
        <f t="shared" si="70"/>
        <v>-</v>
      </c>
      <c r="L744" s="30"/>
      <c r="M744" s="7">
        <f t="shared" si="67"/>
        <v>-0.53</v>
      </c>
      <c r="N744" s="26" t="str">
        <f t="shared" si="69"/>
        <v>0</v>
      </c>
      <c r="O744" s="10">
        <f t="shared" si="68"/>
        <v>-0.26500000000000001</v>
      </c>
      <c r="P744" s="52"/>
      <c r="Q744" s="52"/>
      <c r="R744" s="25"/>
      <c r="S744" s="53"/>
    </row>
    <row r="745" spans="2:19">
      <c r="B745" s="42">
        <v>742</v>
      </c>
      <c r="C745" s="45"/>
      <c r="D745" s="25"/>
      <c r="E745" s="25"/>
      <c r="F745" s="25"/>
      <c r="G745" s="25"/>
      <c r="H745" s="37"/>
      <c r="I745" s="131"/>
      <c r="J745" s="129">
        <f t="shared" si="66"/>
        <v>0</v>
      </c>
      <c r="K745" s="61" t="str">
        <f t="shared" si="70"/>
        <v>-</v>
      </c>
      <c r="L745" s="30"/>
      <c r="M745" s="7">
        <f t="shared" si="67"/>
        <v>-0.53</v>
      </c>
      <c r="N745" s="26" t="str">
        <f t="shared" si="69"/>
        <v>0</v>
      </c>
      <c r="O745" s="10">
        <f t="shared" si="68"/>
        <v>-0.26500000000000001</v>
      </c>
      <c r="P745" s="52"/>
      <c r="Q745" s="52"/>
      <c r="R745" s="25"/>
      <c r="S745" s="53"/>
    </row>
    <row r="746" spans="2:19">
      <c r="B746" s="42">
        <v>743</v>
      </c>
      <c r="C746" s="45"/>
      <c r="D746" s="25"/>
      <c r="E746" s="25"/>
      <c r="F746" s="25"/>
      <c r="G746" s="25"/>
      <c r="H746" s="37"/>
      <c r="I746" s="131"/>
      <c r="J746" s="129">
        <f t="shared" si="66"/>
        <v>0</v>
      </c>
      <c r="K746" s="61" t="str">
        <f t="shared" si="70"/>
        <v>-</v>
      </c>
      <c r="L746" s="30"/>
      <c r="M746" s="7">
        <f t="shared" si="67"/>
        <v>-0.53</v>
      </c>
      <c r="N746" s="26" t="str">
        <f t="shared" si="69"/>
        <v>0</v>
      </c>
      <c r="O746" s="10">
        <f t="shared" si="68"/>
        <v>-0.26500000000000001</v>
      </c>
      <c r="P746" s="52"/>
      <c r="Q746" s="52"/>
      <c r="R746" s="25"/>
      <c r="S746" s="53"/>
    </row>
    <row r="747" spans="2:19">
      <c r="B747" s="42">
        <v>744</v>
      </c>
      <c r="C747" s="45"/>
      <c r="D747" s="25"/>
      <c r="E747" s="25"/>
      <c r="F747" s="25"/>
      <c r="G747" s="25"/>
      <c r="H747" s="37"/>
      <c r="I747" s="131"/>
      <c r="J747" s="129">
        <f t="shared" si="66"/>
        <v>0</v>
      </c>
      <c r="K747" s="61" t="str">
        <f t="shared" si="70"/>
        <v>-</v>
      </c>
      <c r="L747" s="30"/>
      <c r="M747" s="7">
        <f t="shared" si="67"/>
        <v>-0.53</v>
      </c>
      <c r="N747" s="26" t="str">
        <f t="shared" si="69"/>
        <v>0</v>
      </c>
      <c r="O747" s="10">
        <f t="shared" si="68"/>
        <v>-0.26500000000000001</v>
      </c>
      <c r="P747" s="52"/>
      <c r="Q747" s="52"/>
      <c r="R747" s="25"/>
      <c r="S747" s="53"/>
    </row>
    <row r="748" spans="2:19">
      <c r="B748" s="42">
        <v>745</v>
      </c>
      <c r="C748" s="45"/>
      <c r="D748" s="25"/>
      <c r="E748" s="25"/>
      <c r="F748" s="25"/>
      <c r="G748" s="25"/>
      <c r="H748" s="37"/>
      <c r="I748" s="131"/>
      <c r="J748" s="129">
        <f t="shared" si="66"/>
        <v>0</v>
      </c>
      <c r="K748" s="61" t="str">
        <f t="shared" si="70"/>
        <v>-</v>
      </c>
      <c r="L748" s="30"/>
      <c r="M748" s="7">
        <f t="shared" si="67"/>
        <v>-0.53</v>
      </c>
      <c r="N748" s="26" t="str">
        <f t="shared" si="69"/>
        <v>0</v>
      </c>
      <c r="O748" s="10">
        <f t="shared" si="68"/>
        <v>-0.26500000000000001</v>
      </c>
      <c r="P748" s="52"/>
      <c r="Q748" s="52"/>
      <c r="R748" s="25"/>
      <c r="S748" s="53"/>
    </row>
    <row r="749" spans="2:19">
      <c r="B749" s="42">
        <v>746</v>
      </c>
      <c r="C749" s="45"/>
      <c r="D749" s="25"/>
      <c r="E749" s="25"/>
      <c r="F749" s="25"/>
      <c r="G749" s="25"/>
      <c r="H749" s="37"/>
      <c r="I749" s="131"/>
      <c r="J749" s="129">
        <f t="shared" si="66"/>
        <v>0</v>
      </c>
      <c r="K749" s="61" t="str">
        <f t="shared" si="70"/>
        <v>-</v>
      </c>
      <c r="L749" s="30"/>
      <c r="M749" s="7">
        <f t="shared" si="67"/>
        <v>-0.53</v>
      </c>
      <c r="N749" s="26" t="str">
        <f t="shared" si="69"/>
        <v>0</v>
      </c>
      <c r="O749" s="10">
        <f t="shared" si="68"/>
        <v>-0.26500000000000001</v>
      </c>
      <c r="P749" s="52"/>
      <c r="Q749" s="52"/>
      <c r="R749" s="25"/>
      <c r="S749" s="53"/>
    </row>
    <row r="750" spans="2:19">
      <c r="B750" s="42">
        <v>747</v>
      </c>
      <c r="C750" s="45"/>
      <c r="D750" s="25"/>
      <c r="E750" s="25"/>
      <c r="F750" s="25"/>
      <c r="G750" s="25"/>
      <c r="H750" s="37"/>
      <c r="I750" s="131"/>
      <c r="J750" s="129">
        <f t="shared" si="66"/>
        <v>0</v>
      </c>
      <c r="K750" s="61" t="str">
        <f t="shared" si="70"/>
        <v>-</v>
      </c>
      <c r="L750" s="30"/>
      <c r="M750" s="7">
        <f t="shared" si="67"/>
        <v>-0.53</v>
      </c>
      <c r="N750" s="26" t="str">
        <f t="shared" si="69"/>
        <v>0</v>
      </c>
      <c r="O750" s="10">
        <f t="shared" si="68"/>
        <v>-0.26500000000000001</v>
      </c>
      <c r="P750" s="52"/>
      <c r="Q750" s="52"/>
      <c r="R750" s="25"/>
      <c r="S750" s="53"/>
    </row>
    <row r="751" spans="2:19">
      <c r="B751" s="42">
        <v>748</v>
      </c>
      <c r="C751" s="45"/>
      <c r="D751" s="25"/>
      <c r="E751" s="25"/>
      <c r="F751" s="25"/>
      <c r="G751" s="25"/>
      <c r="H751" s="37"/>
      <c r="I751" s="131"/>
      <c r="J751" s="129">
        <f t="shared" si="66"/>
        <v>0</v>
      </c>
      <c r="K751" s="61" t="str">
        <f t="shared" si="70"/>
        <v>-</v>
      </c>
      <c r="L751" s="30"/>
      <c r="M751" s="7">
        <f t="shared" si="67"/>
        <v>-0.53</v>
      </c>
      <c r="N751" s="26" t="str">
        <f t="shared" si="69"/>
        <v>0</v>
      </c>
      <c r="O751" s="10">
        <f t="shared" si="68"/>
        <v>-0.26500000000000001</v>
      </c>
      <c r="P751" s="52"/>
      <c r="Q751" s="52"/>
      <c r="R751" s="25"/>
      <c r="S751" s="53"/>
    </row>
    <row r="752" spans="2:19">
      <c r="B752" s="42">
        <v>749</v>
      </c>
      <c r="C752" s="45"/>
      <c r="D752" s="25"/>
      <c r="E752" s="25"/>
      <c r="F752" s="25"/>
      <c r="G752" s="25"/>
      <c r="H752" s="37"/>
      <c r="I752" s="131"/>
      <c r="J752" s="129">
        <f t="shared" si="66"/>
        <v>0</v>
      </c>
      <c r="K752" s="61" t="str">
        <f t="shared" si="70"/>
        <v>-</v>
      </c>
      <c r="L752" s="30"/>
      <c r="M752" s="7">
        <f t="shared" si="67"/>
        <v>-0.53</v>
      </c>
      <c r="N752" s="26" t="str">
        <f t="shared" si="69"/>
        <v>0</v>
      </c>
      <c r="O752" s="10">
        <f t="shared" si="68"/>
        <v>-0.26500000000000001</v>
      </c>
      <c r="P752" s="52"/>
      <c r="Q752" s="52"/>
      <c r="R752" s="25"/>
      <c r="S752" s="53"/>
    </row>
    <row r="753" spans="2:19">
      <c r="B753" s="42">
        <v>750</v>
      </c>
      <c r="C753" s="45"/>
      <c r="D753" s="25"/>
      <c r="E753" s="25"/>
      <c r="F753" s="25"/>
      <c r="G753" s="25"/>
      <c r="H753" s="37"/>
      <c r="I753" s="131"/>
      <c r="J753" s="129">
        <f t="shared" si="66"/>
        <v>0</v>
      </c>
      <c r="K753" s="61" t="str">
        <f t="shared" si="70"/>
        <v>-</v>
      </c>
      <c r="L753" s="30"/>
      <c r="M753" s="7">
        <f t="shared" si="67"/>
        <v>-0.53</v>
      </c>
      <c r="N753" s="26" t="str">
        <f t="shared" si="69"/>
        <v>0</v>
      </c>
      <c r="O753" s="10">
        <f t="shared" si="68"/>
        <v>-0.26500000000000001</v>
      </c>
      <c r="P753" s="52"/>
      <c r="Q753" s="52"/>
      <c r="R753" s="25"/>
      <c r="S753" s="53"/>
    </row>
    <row r="754" spans="2:19">
      <c r="B754" s="42">
        <v>751</v>
      </c>
      <c r="C754" s="45"/>
      <c r="D754" s="25"/>
      <c r="E754" s="25"/>
      <c r="F754" s="25"/>
      <c r="G754" s="25"/>
      <c r="H754" s="37"/>
      <c r="I754" s="131"/>
      <c r="J754" s="129">
        <f t="shared" si="66"/>
        <v>0</v>
      </c>
      <c r="K754" s="61" t="str">
        <f t="shared" si="70"/>
        <v>-</v>
      </c>
      <c r="L754" s="30"/>
      <c r="M754" s="7">
        <f t="shared" si="67"/>
        <v>-0.53</v>
      </c>
      <c r="N754" s="26" t="str">
        <f t="shared" si="69"/>
        <v>0</v>
      </c>
      <c r="O754" s="10">
        <f t="shared" si="68"/>
        <v>-0.26500000000000001</v>
      </c>
      <c r="P754" s="52"/>
      <c r="Q754" s="52"/>
      <c r="R754" s="25"/>
      <c r="S754" s="53"/>
    </row>
    <row r="755" spans="2:19">
      <c r="B755" s="42">
        <v>752</v>
      </c>
      <c r="C755" s="45"/>
      <c r="D755" s="25"/>
      <c r="E755" s="25"/>
      <c r="F755" s="25"/>
      <c r="G755" s="25"/>
      <c r="H755" s="37"/>
      <c r="I755" s="131"/>
      <c r="J755" s="129">
        <f t="shared" si="66"/>
        <v>0</v>
      </c>
      <c r="K755" s="61" t="str">
        <f t="shared" si="70"/>
        <v>-</v>
      </c>
      <c r="L755" s="30"/>
      <c r="M755" s="7">
        <f t="shared" si="67"/>
        <v>-0.53</v>
      </c>
      <c r="N755" s="26" t="str">
        <f t="shared" si="69"/>
        <v>0</v>
      </c>
      <c r="O755" s="10">
        <f t="shared" si="68"/>
        <v>-0.26500000000000001</v>
      </c>
      <c r="P755" s="52"/>
      <c r="Q755" s="52"/>
      <c r="R755" s="25"/>
      <c r="S755" s="53"/>
    </row>
    <row r="756" spans="2:19">
      <c r="B756" s="42">
        <v>753</v>
      </c>
      <c r="C756" s="45"/>
      <c r="D756" s="25"/>
      <c r="E756" s="25"/>
      <c r="F756" s="25"/>
      <c r="G756" s="25"/>
      <c r="H756" s="37"/>
      <c r="I756" s="131"/>
      <c r="J756" s="129">
        <f t="shared" si="66"/>
        <v>0</v>
      </c>
      <c r="K756" s="61" t="str">
        <f t="shared" si="70"/>
        <v>-</v>
      </c>
      <c r="L756" s="30"/>
      <c r="M756" s="7">
        <f t="shared" si="67"/>
        <v>-0.53</v>
      </c>
      <c r="N756" s="26" t="str">
        <f t="shared" si="69"/>
        <v>0</v>
      </c>
      <c r="O756" s="10">
        <f t="shared" si="68"/>
        <v>-0.26500000000000001</v>
      </c>
      <c r="P756" s="52"/>
      <c r="Q756" s="52"/>
      <c r="R756" s="25"/>
      <c r="S756" s="53"/>
    </row>
    <row r="757" spans="2:19">
      <c r="B757" s="42">
        <v>754</v>
      </c>
      <c r="C757" s="45"/>
      <c r="D757" s="25"/>
      <c r="E757" s="25"/>
      <c r="F757" s="25"/>
      <c r="G757" s="25"/>
      <c r="H757" s="37"/>
      <c r="I757" s="131"/>
      <c r="J757" s="129">
        <f t="shared" si="66"/>
        <v>0</v>
      </c>
      <c r="K757" s="61" t="str">
        <f t="shared" si="70"/>
        <v>-</v>
      </c>
      <c r="L757" s="30"/>
      <c r="M757" s="7">
        <f t="shared" si="67"/>
        <v>-0.53</v>
      </c>
      <c r="N757" s="26" t="str">
        <f t="shared" si="69"/>
        <v>0</v>
      </c>
      <c r="O757" s="10">
        <f t="shared" si="68"/>
        <v>-0.26500000000000001</v>
      </c>
      <c r="P757" s="52"/>
      <c r="Q757" s="52"/>
      <c r="R757" s="25"/>
      <c r="S757" s="53"/>
    </row>
    <row r="758" spans="2:19">
      <c r="B758" s="42">
        <v>755</v>
      </c>
      <c r="C758" s="45"/>
      <c r="D758" s="25"/>
      <c r="E758" s="25"/>
      <c r="F758" s="25"/>
      <c r="G758" s="25"/>
      <c r="H758" s="37"/>
      <c r="I758" s="131"/>
      <c r="J758" s="129">
        <f t="shared" si="66"/>
        <v>0</v>
      </c>
      <c r="K758" s="61" t="str">
        <f t="shared" si="70"/>
        <v>-</v>
      </c>
      <c r="L758" s="30"/>
      <c r="M758" s="7">
        <f t="shared" si="67"/>
        <v>-0.53</v>
      </c>
      <c r="N758" s="26" t="str">
        <f t="shared" si="69"/>
        <v>0</v>
      </c>
      <c r="O758" s="10">
        <f t="shared" si="68"/>
        <v>-0.26500000000000001</v>
      </c>
      <c r="P758" s="52"/>
      <c r="Q758" s="52"/>
      <c r="R758" s="25"/>
      <c r="S758" s="53"/>
    </row>
    <row r="759" spans="2:19">
      <c r="B759" s="42">
        <v>756</v>
      </c>
      <c r="C759" s="45"/>
      <c r="D759" s="25"/>
      <c r="E759" s="25"/>
      <c r="F759" s="25"/>
      <c r="G759" s="25"/>
      <c r="H759" s="37"/>
      <c r="I759" s="131"/>
      <c r="J759" s="129">
        <f t="shared" si="66"/>
        <v>0</v>
      </c>
      <c r="K759" s="61" t="str">
        <f t="shared" si="70"/>
        <v>-</v>
      </c>
      <c r="L759" s="30"/>
      <c r="M759" s="7">
        <f t="shared" si="67"/>
        <v>-0.53</v>
      </c>
      <c r="N759" s="26" t="str">
        <f t="shared" si="69"/>
        <v>0</v>
      </c>
      <c r="O759" s="10">
        <f t="shared" si="68"/>
        <v>-0.26500000000000001</v>
      </c>
      <c r="P759" s="52"/>
      <c r="Q759" s="52"/>
      <c r="R759" s="25"/>
      <c r="S759" s="53"/>
    </row>
    <row r="760" spans="2:19">
      <c r="B760" s="42">
        <v>757</v>
      </c>
      <c r="C760" s="45"/>
      <c r="D760" s="25"/>
      <c r="E760" s="25"/>
      <c r="F760" s="25"/>
      <c r="G760" s="25"/>
      <c r="H760" s="37"/>
      <c r="I760" s="131"/>
      <c r="J760" s="129">
        <f t="shared" si="66"/>
        <v>0</v>
      </c>
      <c r="K760" s="61" t="str">
        <f t="shared" si="70"/>
        <v>-</v>
      </c>
      <c r="L760" s="30"/>
      <c r="M760" s="7">
        <f t="shared" si="67"/>
        <v>-0.53</v>
      </c>
      <c r="N760" s="26" t="str">
        <f t="shared" si="69"/>
        <v>0</v>
      </c>
      <c r="O760" s="10">
        <f t="shared" si="68"/>
        <v>-0.26500000000000001</v>
      </c>
      <c r="P760" s="52"/>
      <c r="Q760" s="52"/>
      <c r="R760" s="25"/>
      <c r="S760" s="53"/>
    </row>
    <row r="761" spans="2:19">
      <c r="B761" s="42">
        <v>758</v>
      </c>
      <c r="C761" s="45"/>
      <c r="D761" s="25"/>
      <c r="E761" s="25"/>
      <c r="F761" s="25"/>
      <c r="G761" s="25"/>
      <c r="H761" s="37"/>
      <c r="I761" s="131"/>
      <c r="J761" s="129">
        <f t="shared" si="66"/>
        <v>0</v>
      </c>
      <c r="K761" s="61" t="str">
        <f t="shared" si="70"/>
        <v>-</v>
      </c>
      <c r="L761" s="30"/>
      <c r="M761" s="7">
        <f t="shared" si="67"/>
        <v>-0.53</v>
      </c>
      <c r="N761" s="26" t="str">
        <f t="shared" si="69"/>
        <v>0</v>
      </c>
      <c r="O761" s="10">
        <f t="shared" si="68"/>
        <v>-0.26500000000000001</v>
      </c>
      <c r="P761" s="52"/>
      <c r="Q761" s="52"/>
      <c r="R761" s="25"/>
      <c r="S761" s="53"/>
    </row>
    <row r="762" spans="2:19">
      <c r="B762" s="42">
        <v>759</v>
      </c>
      <c r="C762" s="45"/>
      <c r="D762" s="25"/>
      <c r="E762" s="25"/>
      <c r="F762" s="25"/>
      <c r="G762" s="25"/>
      <c r="H762" s="37"/>
      <c r="I762" s="131"/>
      <c r="J762" s="129">
        <f t="shared" si="66"/>
        <v>0</v>
      </c>
      <c r="K762" s="61" t="str">
        <f t="shared" si="70"/>
        <v>-</v>
      </c>
      <c r="L762" s="30"/>
      <c r="M762" s="7">
        <f t="shared" si="67"/>
        <v>-0.53</v>
      </c>
      <c r="N762" s="26" t="str">
        <f t="shared" si="69"/>
        <v>0</v>
      </c>
      <c r="O762" s="10">
        <f t="shared" si="68"/>
        <v>-0.26500000000000001</v>
      </c>
      <c r="P762" s="52"/>
      <c r="Q762" s="52"/>
      <c r="R762" s="25"/>
      <c r="S762" s="53"/>
    </row>
    <row r="763" spans="2:19">
      <c r="B763" s="42">
        <v>760</v>
      </c>
      <c r="C763" s="45"/>
      <c r="D763" s="25"/>
      <c r="E763" s="25"/>
      <c r="F763" s="25"/>
      <c r="G763" s="25"/>
      <c r="H763" s="37"/>
      <c r="I763" s="131"/>
      <c r="J763" s="129">
        <f t="shared" si="66"/>
        <v>0</v>
      </c>
      <c r="K763" s="61" t="str">
        <f t="shared" si="70"/>
        <v>-</v>
      </c>
      <c r="L763" s="30"/>
      <c r="M763" s="7">
        <f t="shared" si="67"/>
        <v>-0.53</v>
      </c>
      <c r="N763" s="26" t="str">
        <f t="shared" si="69"/>
        <v>0</v>
      </c>
      <c r="O763" s="10">
        <f t="shared" si="68"/>
        <v>-0.26500000000000001</v>
      </c>
      <c r="P763" s="52"/>
      <c r="Q763" s="52"/>
      <c r="R763" s="25"/>
      <c r="S763" s="53"/>
    </row>
    <row r="764" spans="2:19">
      <c r="B764" s="42">
        <v>761</v>
      </c>
      <c r="C764" s="45"/>
      <c r="D764" s="25"/>
      <c r="E764" s="25"/>
      <c r="F764" s="25"/>
      <c r="G764" s="25"/>
      <c r="H764" s="37"/>
      <c r="I764" s="131"/>
      <c r="J764" s="129">
        <f t="shared" si="66"/>
        <v>0</v>
      </c>
      <c r="K764" s="61" t="str">
        <f t="shared" si="70"/>
        <v>-</v>
      </c>
      <c r="L764" s="30"/>
      <c r="M764" s="7">
        <f t="shared" si="67"/>
        <v>-0.53</v>
      </c>
      <c r="N764" s="26" t="str">
        <f t="shared" si="69"/>
        <v>0</v>
      </c>
      <c r="O764" s="10">
        <f t="shared" si="68"/>
        <v>-0.26500000000000001</v>
      </c>
      <c r="P764" s="52"/>
      <c r="Q764" s="52"/>
      <c r="R764" s="25"/>
      <c r="S764" s="53"/>
    </row>
    <row r="765" spans="2:19">
      <c r="B765" s="42">
        <v>762</v>
      </c>
      <c r="C765" s="45"/>
      <c r="D765" s="25"/>
      <c r="E765" s="25"/>
      <c r="F765" s="25"/>
      <c r="G765" s="25"/>
      <c r="H765" s="37"/>
      <c r="I765" s="131"/>
      <c r="J765" s="129">
        <f t="shared" si="66"/>
        <v>0</v>
      </c>
      <c r="K765" s="61" t="str">
        <f t="shared" si="70"/>
        <v>-</v>
      </c>
      <c r="L765" s="30"/>
      <c r="M765" s="7">
        <f t="shared" si="67"/>
        <v>-0.53</v>
      </c>
      <c r="N765" s="26" t="str">
        <f t="shared" si="69"/>
        <v>0</v>
      </c>
      <c r="O765" s="10">
        <f t="shared" si="68"/>
        <v>-0.26500000000000001</v>
      </c>
      <c r="P765" s="52"/>
      <c r="Q765" s="52"/>
      <c r="R765" s="25"/>
      <c r="S765" s="53"/>
    </row>
    <row r="766" spans="2:19">
      <c r="B766" s="42">
        <v>763</v>
      </c>
      <c r="C766" s="45"/>
      <c r="D766" s="25"/>
      <c r="E766" s="25"/>
      <c r="F766" s="25"/>
      <c r="G766" s="25"/>
      <c r="H766" s="37"/>
      <c r="I766" s="131"/>
      <c r="J766" s="129">
        <f t="shared" si="66"/>
        <v>0</v>
      </c>
      <c r="K766" s="61" t="str">
        <f t="shared" si="70"/>
        <v>-</v>
      </c>
      <c r="L766" s="30"/>
      <c r="M766" s="7">
        <f t="shared" si="67"/>
        <v>-0.53</v>
      </c>
      <c r="N766" s="26" t="str">
        <f t="shared" si="69"/>
        <v>0</v>
      </c>
      <c r="O766" s="10">
        <f t="shared" si="68"/>
        <v>-0.26500000000000001</v>
      </c>
      <c r="P766" s="52"/>
      <c r="Q766" s="52"/>
      <c r="R766" s="25"/>
      <c r="S766" s="53"/>
    </row>
    <row r="767" spans="2:19">
      <c r="B767" s="42">
        <v>764</v>
      </c>
      <c r="C767" s="45"/>
      <c r="D767" s="25"/>
      <c r="E767" s="25"/>
      <c r="F767" s="25"/>
      <c r="G767" s="25"/>
      <c r="H767" s="37"/>
      <c r="I767" s="131"/>
      <c r="J767" s="129">
        <f t="shared" si="66"/>
        <v>0</v>
      </c>
      <c r="K767" s="61" t="str">
        <f t="shared" si="70"/>
        <v>-</v>
      </c>
      <c r="L767" s="30"/>
      <c r="M767" s="7">
        <f t="shared" si="67"/>
        <v>-0.53</v>
      </c>
      <c r="N767" s="26" t="str">
        <f t="shared" si="69"/>
        <v>0</v>
      </c>
      <c r="O767" s="10">
        <f t="shared" si="68"/>
        <v>-0.26500000000000001</v>
      </c>
      <c r="P767" s="52"/>
      <c r="Q767" s="52"/>
      <c r="R767" s="25"/>
      <c r="S767" s="53"/>
    </row>
    <row r="768" spans="2:19">
      <c r="B768" s="42">
        <v>765</v>
      </c>
      <c r="C768" s="45"/>
      <c r="D768" s="25"/>
      <c r="E768" s="25"/>
      <c r="F768" s="25"/>
      <c r="G768" s="25"/>
      <c r="H768" s="37"/>
      <c r="I768" s="131"/>
      <c r="J768" s="129">
        <f t="shared" si="66"/>
        <v>0</v>
      </c>
      <c r="K768" s="61" t="str">
        <f t="shared" si="70"/>
        <v>-</v>
      </c>
      <c r="L768" s="30"/>
      <c r="M768" s="7">
        <f t="shared" si="67"/>
        <v>-0.53</v>
      </c>
      <c r="N768" s="26" t="str">
        <f t="shared" si="69"/>
        <v>0</v>
      </c>
      <c r="O768" s="10">
        <f t="shared" si="68"/>
        <v>-0.26500000000000001</v>
      </c>
      <c r="P768" s="52"/>
      <c r="Q768" s="52"/>
      <c r="R768" s="25"/>
      <c r="S768" s="53"/>
    </row>
    <row r="769" spans="2:19">
      <c r="B769" s="42">
        <v>766</v>
      </c>
      <c r="C769" s="45"/>
      <c r="D769" s="25"/>
      <c r="E769" s="25"/>
      <c r="F769" s="25"/>
      <c r="G769" s="25"/>
      <c r="H769" s="37"/>
      <c r="I769" s="131"/>
      <c r="J769" s="129">
        <f t="shared" si="66"/>
        <v>0</v>
      </c>
      <c r="K769" s="61" t="str">
        <f t="shared" si="70"/>
        <v>-</v>
      </c>
      <c r="L769" s="30"/>
      <c r="M769" s="7">
        <f t="shared" si="67"/>
        <v>-0.53</v>
      </c>
      <c r="N769" s="26" t="str">
        <f t="shared" si="69"/>
        <v>0</v>
      </c>
      <c r="O769" s="10">
        <f t="shared" si="68"/>
        <v>-0.26500000000000001</v>
      </c>
      <c r="P769" s="52"/>
      <c r="Q769" s="52"/>
      <c r="R769" s="25"/>
      <c r="S769" s="53"/>
    </row>
    <row r="770" spans="2:19">
      <c r="B770" s="42">
        <v>767</v>
      </c>
      <c r="C770" s="45"/>
      <c r="D770" s="25"/>
      <c r="E770" s="25"/>
      <c r="F770" s="25"/>
      <c r="G770" s="25"/>
      <c r="H770" s="37"/>
      <c r="I770" s="131"/>
      <c r="J770" s="129">
        <f t="shared" si="66"/>
        <v>0</v>
      </c>
      <c r="K770" s="61" t="str">
        <f t="shared" si="70"/>
        <v>-</v>
      </c>
      <c r="L770" s="30"/>
      <c r="M770" s="7">
        <f t="shared" si="67"/>
        <v>-0.53</v>
      </c>
      <c r="N770" s="26" t="str">
        <f t="shared" si="69"/>
        <v>0</v>
      </c>
      <c r="O770" s="10">
        <f t="shared" si="68"/>
        <v>-0.26500000000000001</v>
      </c>
      <c r="P770" s="52"/>
      <c r="Q770" s="52"/>
      <c r="R770" s="25"/>
      <c r="S770" s="53"/>
    </row>
    <row r="771" spans="2:19">
      <c r="B771" s="42">
        <v>768</v>
      </c>
      <c r="C771" s="45"/>
      <c r="D771" s="25"/>
      <c r="E771" s="25"/>
      <c r="F771" s="25"/>
      <c r="G771" s="25"/>
      <c r="H771" s="37"/>
      <c r="I771" s="131"/>
      <c r="J771" s="129">
        <f t="shared" si="66"/>
        <v>0</v>
      </c>
      <c r="K771" s="61" t="str">
        <f t="shared" si="70"/>
        <v>-</v>
      </c>
      <c r="L771" s="30"/>
      <c r="M771" s="7">
        <f t="shared" si="67"/>
        <v>-0.53</v>
      </c>
      <c r="N771" s="26" t="str">
        <f t="shared" si="69"/>
        <v>0</v>
      </c>
      <c r="O771" s="10">
        <f t="shared" si="68"/>
        <v>-0.26500000000000001</v>
      </c>
      <c r="P771" s="52"/>
      <c r="Q771" s="52"/>
      <c r="R771" s="25"/>
      <c r="S771" s="53"/>
    </row>
    <row r="772" spans="2:19">
      <c r="B772" s="42">
        <v>769</v>
      </c>
      <c r="C772" s="45"/>
      <c r="D772" s="25"/>
      <c r="E772" s="25"/>
      <c r="F772" s="25"/>
      <c r="G772" s="25"/>
      <c r="H772" s="37"/>
      <c r="I772" s="131"/>
      <c r="J772" s="129">
        <f t="shared" si="66"/>
        <v>0</v>
      </c>
      <c r="K772" s="61" t="str">
        <f t="shared" si="70"/>
        <v>-</v>
      </c>
      <c r="L772" s="30"/>
      <c r="M772" s="7">
        <f t="shared" si="67"/>
        <v>-0.53</v>
      </c>
      <c r="N772" s="26" t="str">
        <f t="shared" si="69"/>
        <v>0</v>
      </c>
      <c r="O772" s="10">
        <f t="shared" si="68"/>
        <v>-0.26500000000000001</v>
      </c>
      <c r="P772" s="52"/>
      <c r="Q772" s="52"/>
      <c r="R772" s="25"/>
      <c r="S772" s="53"/>
    </row>
    <row r="773" spans="2:19">
      <c r="B773" s="42">
        <v>770</v>
      </c>
      <c r="C773" s="45"/>
      <c r="D773" s="25"/>
      <c r="E773" s="25"/>
      <c r="F773" s="25"/>
      <c r="G773" s="25"/>
      <c r="H773" s="37"/>
      <c r="I773" s="131"/>
      <c r="J773" s="129">
        <f t="shared" ref="J773:J836" si="71">I773</f>
        <v>0</v>
      </c>
      <c r="K773" s="61" t="str">
        <f t="shared" si="70"/>
        <v>-</v>
      </c>
      <c r="L773" s="30"/>
      <c r="M773" s="7">
        <f t="shared" si="67"/>
        <v>-0.53</v>
      </c>
      <c r="N773" s="26" t="str">
        <f t="shared" si="69"/>
        <v>0</v>
      </c>
      <c r="O773" s="10">
        <f t="shared" si="68"/>
        <v>-0.26500000000000001</v>
      </c>
      <c r="P773" s="52"/>
      <c r="Q773" s="52"/>
      <c r="R773" s="25"/>
      <c r="S773" s="53"/>
    </row>
    <row r="774" spans="2:19">
      <c r="B774" s="42">
        <v>771</v>
      </c>
      <c r="C774" s="45"/>
      <c r="D774" s="25"/>
      <c r="E774" s="25"/>
      <c r="F774" s="25"/>
      <c r="G774" s="25"/>
      <c r="H774" s="37"/>
      <c r="I774" s="131"/>
      <c r="J774" s="129">
        <f t="shared" si="71"/>
        <v>0</v>
      </c>
      <c r="K774" s="61" t="str">
        <f t="shared" si="70"/>
        <v>-</v>
      </c>
      <c r="L774" s="30"/>
      <c r="M774" s="7">
        <f t="shared" ref="M774:M837" si="72">L774+M773</f>
        <v>-0.53</v>
      </c>
      <c r="N774" s="26" t="str">
        <f t="shared" si="69"/>
        <v>0</v>
      </c>
      <c r="O774" s="10">
        <f t="shared" si="68"/>
        <v>-0.26500000000000001</v>
      </c>
      <c r="P774" s="52"/>
      <c r="Q774" s="52"/>
      <c r="R774" s="25"/>
      <c r="S774" s="53"/>
    </row>
    <row r="775" spans="2:19">
      <c r="B775" s="42">
        <v>772</v>
      </c>
      <c r="C775" s="45"/>
      <c r="D775" s="25"/>
      <c r="E775" s="25"/>
      <c r="F775" s="25"/>
      <c r="G775" s="25"/>
      <c r="H775" s="37"/>
      <c r="I775" s="131"/>
      <c r="J775" s="129">
        <f t="shared" si="71"/>
        <v>0</v>
      </c>
      <c r="K775" s="61" t="str">
        <f t="shared" si="70"/>
        <v>-</v>
      </c>
      <c r="L775" s="30"/>
      <c r="M775" s="7">
        <f t="shared" si="72"/>
        <v>-0.53</v>
      </c>
      <c r="N775" s="26" t="str">
        <f t="shared" si="69"/>
        <v>0</v>
      </c>
      <c r="O775" s="10">
        <f t="shared" ref="O775:O838" si="73">N775+O774</f>
        <v>-0.26500000000000001</v>
      </c>
      <c r="P775" s="52"/>
      <c r="Q775" s="52"/>
      <c r="R775" s="25"/>
      <c r="S775" s="53"/>
    </row>
    <row r="776" spans="2:19">
      <c r="B776" s="42">
        <v>773</v>
      </c>
      <c r="C776" s="45"/>
      <c r="D776" s="25"/>
      <c r="E776" s="25"/>
      <c r="F776" s="25"/>
      <c r="G776" s="25"/>
      <c r="H776" s="37"/>
      <c r="I776" s="131"/>
      <c r="J776" s="129">
        <f t="shared" si="71"/>
        <v>0</v>
      </c>
      <c r="K776" s="61" t="str">
        <f t="shared" si="70"/>
        <v>-</v>
      </c>
      <c r="L776" s="30"/>
      <c r="M776" s="7">
        <f t="shared" si="72"/>
        <v>-0.53</v>
      </c>
      <c r="N776" s="26" t="str">
        <f t="shared" si="69"/>
        <v>0</v>
      </c>
      <c r="O776" s="10">
        <f t="shared" si="73"/>
        <v>-0.26500000000000001</v>
      </c>
      <c r="P776" s="52"/>
      <c r="Q776" s="52"/>
      <c r="R776" s="25"/>
      <c r="S776" s="53"/>
    </row>
    <row r="777" spans="2:19">
      <c r="B777" s="42">
        <v>774</v>
      </c>
      <c r="C777" s="45"/>
      <c r="D777" s="25"/>
      <c r="E777" s="25"/>
      <c r="F777" s="25"/>
      <c r="G777" s="25"/>
      <c r="H777" s="37"/>
      <c r="I777" s="131"/>
      <c r="J777" s="129">
        <f t="shared" si="71"/>
        <v>0</v>
      </c>
      <c r="K777" s="61" t="str">
        <f t="shared" si="70"/>
        <v>-</v>
      </c>
      <c r="L777" s="30"/>
      <c r="M777" s="7">
        <f t="shared" si="72"/>
        <v>-0.53</v>
      </c>
      <c r="N777" s="26" t="str">
        <f t="shared" si="69"/>
        <v>0</v>
      </c>
      <c r="O777" s="10">
        <f t="shared" si="73"/>
        <v>-0.26500000000000001</v>
      </c>
      <c r="P777" s="52"/>
      <c r="Q777" s="52"/>
      <c r="R777" s="25"/>
      <c r="S777" s="53"/>
    </row>
    <row r="778" spans="2:19">
      <c r="B778" s="42">
        <v>775</v>
      </c>
      <c r="C778" s="45"/>
      <c r="D778" s="25"/>
      <c r="E778" s="25"/>
      <c r="F778" s="25"/>
      <c r="G778" s="25"/>
      <c r="H778" s="37"/>
      <c r="I778" s="131"/>
      <c r="J778" s="129">
        <f t="shared" si="71"/>
        <v>0</v>
      </c>
      <c r="K778" s="61" t="str">
        <f t="shared" si="70"/>
        <v>-</v>
      </c>
      <c r="L778" s="30"/>
      <c r="M778" s="7">
        <f t="shared" si="72"/>
        <v>-0.53</v>
      </c>
      <c r="N778" s="26" t="str">
        <f t="shared" si="69"/>
        <v>0</v>
      </c>
      <c r="O778" s="10">
        <f t="shared" si="73"/>
        <v>-0.26500000000000001</v>
      </c>
      <c r="P778" s="52"/>
      <c r="Q778" s="52"/>
      <c r="R778" s="25"/>
      <c r="S778" s="53"/>
    </row>
    <row r="779" spans="2:19">
      <c r="B779" s="42">
        <v>776</v>
      </c>
      <c r="C779" s="45"/>
      <c r="D779" s="25"/>
      <c r="E779" s="25"/>
      <c r="F779" s="25"/>
      <c r="G779" s="25"/>
      <c r="H779" s="37"/>
      <c r="I779" s="131"/>
      <c r="J779" s="129">
        <f t="shared" si="71"/>
        <v>0</v>
      </c>
      <c r="K779" s="61" t="str">
        <f t="shared" si="70"/>
        <v>-</v>
      </c>
      <c r="L779" s="30"/>
      <c r="M779" s="7">
        <f t="shared" si="72"/>
        <v>-0.53</v>
      </c>
      <c r="N779" s="26" t="str">
        <f t="shared" si="69"/>
        <v>0</v>
      </c>
      <c r="O779" s="10">
        <f t="shared" si="73"/>
        <v>-0.26500000000000001</v>
      </c>
      <c r="P779" s="52"/>
      <c r="Q779" s="52"/>
      <c r="R779" s="25"/>
      <c r="S779" s="53"/>
    </row>
    <row r="780" spans="2:19">
      <c r="B780" s="42">
        <v>777</v>
      </c>
      <c r="C780" s="45"/>
      <c r="D780" s="25"/>
      <c r="E780" s="25"/>
      <c r="F780" s="25"/>
      <c r="G780" s="25"/>
      <c r="H780" s="37"/>
      <c r="I780" s="131"/>
      <c r="J780" s="129">
        <f t="shared" si="71"/>
        <v>0</v>
      </c>
      <c r="K780" s="61" t="str">
        <f t="shared" si="70"/>
        <v>-</v>
      </c>
      <c r="L780" s="30"/>
      <c r="M780" s="7">
        <f t="shared" si="72"/>
        <v>-0.53</v>
      </c>
      <c r="N780" s="26" t="str">
        <f t="shared" si="69"/>
        <v>0</v>
      </c>
      <c r="O780" s="10">
        <f t="shared" si="73"/>
        <v>-0.26500000000000001</v>
      </c>
      <c r="P780" s="52"/>
      <c r="Q780" s="52"/>
      <c r="R780" s="25"/>
      <c r="S780" s="53"/>
    </row>
    <row r="781" spans="2:19">
      <c r="B781" s="42">
        <v>778</v>
      </c>
      <c r="C781" s="45"/>
      <c r="D781" s="25"/>
      <c r="E781" s="25"/>
      <c r="F781" s="25"/>
      <c r="G781" s="25"/>
      <c r="H781" s="37"/>
      <c r="I781" s="131"/>
      <c r="J781" s="129">
        <f t="shared" si="71"/>
        <v>0</v>
      </c>
      <c r="K781" s="61" t="str">
        <f t="shared" si="70"/>
        <v>-</v>
      </c>
      <c r="L781" s="30"/>
      <c r="M781" s="7">
        <f t="shared" si="72"/>
        <v>-0.53</v>
      </c>
      <c r="N781" s="26" t="str">
        <f t="shared" si="69"/>
        <v>0</v>
      </c>
      <c r="O781" s="10">
        <f t="shared" si="73"/>
        <v>-0.26500000000000001</v>
      </c>
      <c r="P781" s="52"/>
      <c r="Q781" s="52"/>
      <c r="R781" s="25"/>
      <c r="S781" s="53"/>
    </row>
    <row r="782" spans="2:19">
      <c r="B782" s="42">
        <v>779</v>
      </c>
      <c r="C782" s="45"/>
      <c r="D782" s="25"/>
      <c r="E782" s="25"/>
      <c r="F782" s="25"/>
      <c r="G782" s="25"/>
      <c r="H782" s="37"/>
      <c r="I782" s="131"/>
      <c r="J782" s="129">
        <f t="shared" si="71"/>
        <v>0</v>
      </c>
      <c r="K782" s="61" t="str">
        <f t="shared" si="70"/>
        <v>-</v>
      </c>
      <c r="L782" s="30"/>
      <c r="M782" s="7">
        <f t="shared" si="72"/>
        <v>-0.53</v>
      </c>
      <c r="N782" s="26" t="str">
        <f t="shared" si="69"/>
        <v>0</v>
      </c>
      <c r="O782" s="10">
        <f t="shared" si="73"/>
        <v>-0.26500000000000001</v>
      </c>
      <c r="P782" s="52"/>
      <c r="Q782" s="52"/>
      <c r="R782" s="25"/>
      <c r="S782" s="53"/>
    </row>
    <row r="783" spans="2:19">
      <c r="B783" s="42">
        <v>780</v>
      </c>
      <c r="C783" s="45"/>
      <c r="D783" s="25"/>
      <c r="E783" s="25"/>
      <c r="F783" s="25"/>
      <c r="G783" s="25"/>
      <c r="H783" s="37"/>
      <c r="I783" s="131"/>
      <c r="J783" s="129">
        <f t="shared" si="71"/>
        <v>0</v>
      </c>
      <c r="K783" s="61" t="str">
        <f t="shared" si="70"/>
        <v>-</v>
      </c>
      <c r="L783" s="30"/>
      <c r="M783" s="7">
        <f t="shared" si="72"/>
        <v>-0.53</v>
      </c>
      <c r="N783" s="26" t="str">
        <f t="shared" si="69"/>
        <v>0</v>
      </c>
      <c r="O783" s="10">
        <f t="shared" si="73"/>
        <v>-0.26500000000000001</v>
      </c>
      <c r="P783" s="52"/>
      <c r="Q783" s="52"/>
      <c r="R783" s="25"/>
      <c r="S783" s="53"/>
    </row>
    <row r="784" spans="2:19">
      <c r="B784" s="42">
        <v>781</v>
      </c>
      <c r="C784" s="45"/>
      <c r="D784" s="25"/>
      <c r="E784" s="25"/>
      <c r="F784" s="25"/>
      <c r="G784" s="25"/>
      <c r="H784" s="37"/>
      <c r="I784" s="131"/>
      <c r="J784" s="129">
        <f t="shared" si="71"/>
        <v>0</v>
      </c>
      <c r="K784" s="61" t="str">
        <f t="shared" si="70"/>
        <v>-</v>
      </c>
      <c r="L784" s="30"/>
      <c r="M784" s="7">
        <f t="shared" si="72"/>
        <v>-0.53</v>
      </c>
      <c r="N784" s="26" t="str">
        <f t="shared" si="69"/>
        <v>0</v>
      </c>
      <c r="O784" s="10">
        <f t="shared" si="73"/>
        <v>-0.26500000000000001</v>
      </c>
      <c r="P784" s="52"/>
      <c r="Q784" s="52"/>
      <c r="R784" s="25"/>
      <c r="S784" s="53"/>
    </row>
    <row r="785" spans="2:19">
      <c r="B785" s="42">
        <v>782</v>
      </c>
      <c r="C785" s="45"/>
      <c r="D785" s="25"/>
      <c r="E785" s="25"/>
      <c r="F785" s="25"/>
      <c r="G785" s="25"/>
      <c r="H785" s="37"/>
      <c r="I785" s="131"/>
      <c r="J785" s="129">
        <f t="shared" si="71"/>
        <v>0</v>
      </c>
      <c r="K785" s="61" t="str">
        <f t="shared" si="70"/>
        <v>-</v>
      </c>
      <c r="L785" s="30"/>
      <c r="M785" s="7">
        <f t="shared" si="72"/>
        <v>-0.53</v>
      </c>
      <c r="N785" s="26" t="str">
        <f t="shared" si="69"/>
        <v>0</v>
      </c>
      <c r="O785" s="10">
        <f t="shared" si="73"/>
        <v>-0.26500000000000001</v>
      </c>
      <c r="P785" s="52"/>
      <c r="Q785" s="52"/>
      <c r="R785" s="25"/>
      <c r="S785" s="53"/>
    </row>
    <row r="786" spans="2:19">
      <c r="B786" s="42">
        <v>783</v>
      </c>
      <c r="C786" s="45"/>
      <c r="D786" s="25"/>
      <c r="E786" s="25"/>
      <c r="F786" s="25"/>
      <c r="G786" s="25"/>
      <c r="H786" s="37"/>
      <c r="I786" s="131"/>
      <c r="J786" s="129">
        <f t="shared" si="71"/>
        <v>0</v>
      </c>
      <c r="K786" s="61" t="str">
        <f t="shared" si="70"/>
        <v>-</v>
      </c>
      <c r="L786" s="30"/>
      <c r="M786" s="7">
        <f t="shared" si="72"/>
        <v>-0.53</v>
      </c>
      <c r="N786" s="26" t="str">
        <f t="shared" si="69"/>
        <v>0</v>
      </c>
      <c r="O786" s="10">
        <f t="shared" si="73"/>
        <v>-0.26500000000000001</v>
      </c>
      <c r="P786" s="52"/>
      <c r="Q786" s="52"/>
      <c r="R786" s="25"/>
      <c r="S786" s="53"/>
    </row>
    <row r="787" spans="2:19">
      <c r="B787" s="42">
        <v>784</v>
      </c>
      <c r="C787" s="45"/>
      <c r="D787" s="25"/>
      <c r="E787" s="25"/>
      <c r="F787" s="25"/>
      <c r="G787" s="25"/>
      <c r="H787" s="37"/>
      <c r="I787" s="131"/>
      <c r="J787" s="129">
        <f t="shared" si="71"/>
        <v>0</v>
      </c>
      <c r="K787" s="61" t="str">
        <f t="shared" si="70"/>
        <v>-</v>
      </c>
      <c r="L787" s="30"/>
      <c r="M787" s="7">
        <f t="shared" si="72"/>
        <v>-0.53</v>
      </c>
      <c r="N787" s="26" t="str">
        <f t="shared" si="69"/>
        <v>0</v>
      </c>
      <c r="O787" s="10">
        <f t="shared" si="73"/>
        <v>-0.26500000000000001</v>
      </c>
      <c r="P787" s="52"/>
      <c r="Q787" s="52"/>
      <c r="R787" s="25"/>
      <c r="S787" s="53"/>
    </row>
    <row r="788" spans="2:19">
      <c r="B788" s="42">
        <v>785</v>
      </c>
      <c r="C788" s="45"/>
      <c r="D788" s="25"/>
      <c r="E788" s="25"/>
      <c r="F788" s="25"/>
      <c r="G788" s="25"/>
      <c r="H788" s="37"/>
      <c r="I788" s="131"/>
      <c r="J788" s="129">
        <f t="shared" si="71"/>
        <v>0</v>
      </c>
      <c r="K788" s="61" t="str">
        <f t="shared" si="70"/>
        <v>-</v>
      </c>
      <c r="L788" s="30"/>
      <c r="M788" s="7">
        <f t="shared" si="72"/>
        <v>-0.53</v>
      </c>
      <c r="N788" s="26" t="str">
        <f t="shared" si="69"/>
        <v>0</v>
      </c>
      <c r="O788" s="10">
        <f t="shared" si="73"/>
        <v>-0.26500000000000001</v>
      </c>
      <c r="P788" s="52"/>
      <c r="Q788" s="52"/>
      <c r="R788" s="25"/>
      <c r="S788" s="53"/>
    </row>
    <row r="789" spans="2:19">
      <c r="B789" s="42">
        <v>786</v>
      </c>
      <c r="C789" s="45"/>
      <c r="D789" s="25"/>
      <c r="E789" s="25"/>
      <c r="F789" s="25"/>
      <c r="G789" s="25"/>
      <c r="H789" s="37"/>
      <c r="I789" s="131"/>
      <c r="J789" s="129">
        <f t="shared" si="71"/>
        <v>0</v>
      </c>
      <c r="K789" s="61" t="str">
        <f t="shared" si="70"/>
        <v>-</v>
      </c>
      <c r="L789" s="30"/>
      <c r="M789" s="7">
        <f t="shared" si="72"/>
        <v>-0.53</v>
      </c>
      <c r="N789" s="26" t="str">
        <f t="shared" si="69"/>
        <v>0</v>
      </c>
      <c r="O789" s="10">
        <f t="shared" si="73"/>
        <v>-0.26500000000000001</v>
      </c>
      <c r="P789" s="52"/>
      <c r="Q789" s="52"/>
      <c r="R789" s="25"/>
      <c r="S789" s="53"/>
    </row>
    <row r="790" spans="2:19">
      <c r="B790" s="42">
        <v>787</v>
      </c>
      <c r="C790" s="45"/>
      <c r="D790" s="25"/>
      <c r="E790" s="25"/>
      <c r="F790" s="25"/>
      <c r="G790" s="25"/>
      <c r="H790" s="37"/>
      <c r="I790" s="131"/>
      <c r="J790" s="129">
        <f t="shared" si="71"/>
        <v>0</v>
      </c>
      <c r="K790" s="61" t="str">
        <f t="shared" si="70"/>
        <v>-</v>
      </c>
      <c r="L790" s="30"/>
      <c r="M790" s="7">
        <f t="shared" si="72"/>
        <v>-0.53</v>
      </c>
      <c r="N790" s="26" t="str">
        <f t="shared" ref="N790:N853" si="74">IFERROR(((L790/G790)*100),"0")</f>
        <v>0</v>
      </c>
      <c r="O790" s="10">
        <f t="shared" si="73"/>
        <v>-0.26500000000000001</v>
      </c>
      <c r="P790" s="52"/>
      <c r="Q790" s="52"/>
      <c r="R790" s="25"/>
      <c r="S790" s="53"/>
    </row>
    <row r="791" spans="2:19">
      <c r="B791" s="42">
        <v>788</v>
      </c>
      <c r="C791" s="45"/>
      <c r="D791" s="25"/>
      <c r="E791" s="25"/>
      <c r="F791" s="25"/>
      <c r="G791" s="25"/>
      <c r="H791" s="37"/>
      <c r="I791" s="131"/>
      <c r="J791" s="129">
        <f t="shared" si="71"/>
        <v>0</v>
      </c>
      <c r="K791" s="61" t="str">
        <f t="shared" si="70"/>
        <v>-</v>
      </c>
      <c r="L791" s="30"/>
      <c r="M791" s="7">
        <f t="shared" si="72"/>
        <v>-0.53</v>
      </c>
      <c r="N791" s="26" t="str">
        <f t="shared" si="74"/>
        <v>0</v>
      </c>
      <c r="O791" s="10">
        <f t="shared" si="73"/>
        <v>-0.26500000000000001</v>
      </c>
      <c r="P791" s="52"/>
      <c r="Q791" s="52"/>
      <c r="R791" s="25"/>
      <c r="S791" s="53"/>
    </row>
    <row r="792" spans="2:19">
      <c r="B792" s="42">
        <v>789</v>
      </c>
      <c r="C792" s="45"/>
      <c r="D792" s="25"/>
      <c r="E792" s="25"/>
      <c r="F792" s="25"/>
      <c r="G792" s="25"/>
      <c r="H792" s="37"/>
      <c r="I792" s="131"/>
      <c r="J792" s="129">
        <f t="shared" si="71"/>
        <v>0</v>
      </c>
      <c r="K792" s="61" t="str">
        <f t="shared" si="70"/>
        <v>-</v>
      </c>
      <c r="L792" s="30"/>
      <c r="M792" s="7">
        <f t="shared" si="72"/>
        <v>-0.53</v>
      </c>
      <c r="N792" s="26" t="str">
        <f t="shared" si="74"/>
        <v>0</v>
      </c>
      <c r="O792" s="10">
        <f t="shared" si="73"/>
        <v>-0.26500000000000001</v>
      </c>
      <c r="P792" s="52"/>
      <c r="Q792" s="52"/>
      <c r="R792" s="25"/>
      <c r="S792" s="53"/>
    </row>
    <row r="793" spans="2:19">
      <c r="B793" s="42">
        <v>790</v>
      </c>
      <c r="C793" s="45"/>
      <c r="D793" s="25"/>
      <c r="E793" s="25"/>
      <c r="F793" s="25"/>
      <c r="G793" s="25"/>
      <c r="H793" s="37"/>
      <c r="I793" s="131"/>
      <c r="J793" s="129">
        <f t="shared" si="71"/>
        <v>0</v>
      </c>
      <c r="K793" s="61" t="str">
        <f t="shared" si="70"/>
        <v>-</v>
      </c>
      <c r="L793" s="30"/>
      <c r="M793" s="7">
        <f t="shared" si="72"/>
        <v>-0.53</v>
      </c>
      <c r="N793" s="26" t="str">
        <f t="shared" si="74"/>
        <v>0</v>
      </c>
      <c r="O793" s="10">
        <f t="shared" si="73"/>
        <v>-0.26500000000000001</v>
      </c>
      <c r="P793" s="52"/>
      <c r="Q793" s="52"/>
      <c r="R793" s="25"/>
      <c r="S793" s="53"/>
    </row>
    <row r="794" spans="2:19">
      <c r="B794" s="42">
        <v>791</v>
      </c>
      <c r="C794" s="45"/>
      <c r="D794" s="25"/>
      <c r="E794" s="25"/>
      <c r="F794" s="25"/>
      <c r="G794" s="25"/>
      <c r="H794" s="37"/>
      <c r="I794" s="131"/>
      <c r="J794" s="129">
        <f t="shared" si="71"/>
        <v>0</v>
      </c>
      <c r="K794" s="61" t="str">
        <f t="shared" si="70"/>
        <v>-</v>
      </c>
      <c r="L794" s="30"/>
      <c r="M794" s="7">
        <f t="shared" si="72"/>
        <v>-0.53</v>
      </c>
      <c r="N794" s="26" t="str">
        <f t="shared" si="74"/>
        <v>0</v>
      </c>
      <c r="O794" s="10">
        <f t="shared" si="73"/>
        <v>-0.26500000000000001</v>
      </c>
      <c r="P794" s="52"/>
      <c r="Q794" s="52"/>
      <c r="R794" s="25"/>
      <c r="S794" s="53"/>
    </row>
    <row r="795" spans="2:19">
      <c r="B795" s="42">
        <v>792</v>
      </c>
      <c r="C795" s="45"/>
      <c r="D795" s="25"/>
      <c r="E795" s="25"/>
      <c r="F795" s="25"/>
      <c r="G795" s="25"/>
      <c r="H795" s="37"/>
      <c r="I795" s="131"/>
      <c r="J795" s="129">
        <f t="shared" si="71"/>
        <v>0</v>
      </c>
      <c r="K795" s="61" t="str">
        <f t="shared" si="70"/>
        <v>-</v>
      </c>
      <c r="L795" s="30"/>
      <c r="M795" s="7">
        <f t="shared" si="72"/>
        <v>-0.53</v>
      </c>
      <c r="N795" s="26" t="str">
        <f t="shared" si="74"/>
        <v>0</v>
      </c>
      <c r="O795" s="10">
        <f t="shared" si="73"/>
        <v>-0.26500000000000001</v>
      </c>
      <c r="P795" s="52"/>
      <c r="Q795" s="52"/>
      <c r="R795" s="25"/>
      <c r="S795" s="53"/>
    </row>
    <row r="796" spans="2:19">
      <c r="B796" s="42">
        <v>793</v>
      </c>
      <c r="C796" s="45"/>
      <c r="D796" s="25"/>
      <c r="E796" s="25"/>
      <c r="F796" s="25"/>
      <c r="G796" s="25"/>
      <c r="H796" s="37"/>
      <c r="I796" s="131"/>
      <c r="J796" s="129">
        <f t="shared" si="71"/>
        <v>0</v>
      </c>
      <c r="K796" s="61" t="str">
        <f t="shared" si="70"/>
        <v>-</v>
      </c>
      <c r="L796" s="30"/>
      <c r="M796" s="7">
        <f t="shared" si="72"/>
        <v>-0.53</v>
      </c>
      <c r="N796" s="26" t="str">
        <f t="shared" si="74"/>
        <v>0</v>
      </c>
      <c r="O796" s="10">
        <f t="shared" si="73"/>
        <v>-0.26500000000000001</v>
      </c>
      <c r="P796" s="52"/>
      <c r="Q796" s="52"/>
      <c r="R796" s="25"/>
      <c r="S796" s="53"/>
    </row>
    <row r="797" spans="2:19">
      <c r="B797" s="42">
        <v>794</v>
      </c>
      <c r="C797" s="45"/>
      <c r="D797" s="25"/>
      <c r="E797" s="25"/>
      <c r="F797" s="25"/>
      <c r="G797" s="25"/>
      <c r="H797" s="37"/>
      <c r="I797" s="131"/>
      <c r="J797" s="129">
        <f t="shared" si="71"/>
        <v>0</v>
      </c>
      <c r="K797" s="61" t="str">
        <f t="shared" si="70"/>
        <v>-</v>
      </c>
      <c r="L797" s="30"/>
      <c r="M797" s="7">
        <f t="shared" si="72"/>
        <v>-0.53</v>
      </c>
      <c r="N797" s="26" t="str">
        <f t="shared" si="74"/>
        <v>0</v>
      </c>
      <c r="O797" s="10">
        <f t="shared" si="73"/>
        <v>-0.26500000000000001</v>
      </c>
      <c r="P797" s="52"/>
      <c r="Q797" s="52"/>
      <c r="R797" s="25"/>
      <c r="S797" s="53"/>
    </row>
    <row r="798" spans="2:19">
      <c r="B798" s="42">
        <v>795</v>
      </c>
      <c r="C798" s="45"/>
      <c r="D798" s="25"/>
      <c r="E798" s="25"/>
      <c r="F798" s="25"/>
      <c r="G798" s="25"/>
      <c r="H798" s="37"/>
      <c r="I798" s="131"/>
      <c r="J798" s="129">
        <f t="shared" si="71"/>
        <v>0</v>
      </c>
      <c r="K798" s="61" t="str">
        <f t="shared" si="70"/>
        <v>-</v>
      </c>
      <c r="L798" s="30"/>
      <c r="M798" s="7">
        <f t="shared" si="72"/>
        <v>-0.53</v>
      </c>
      <c r="N798" s="26" t="str">
        <f t="shared" si="74"/>
        <v>0</v>
      </c>
      <c r="O798" s="10">
        <f t="shared" si="73"/>
        <v>-0.26500000000000001</v>
      </c>
      <c r="P798" s="52"/>
      <c r="Q798" s="52"/>
      <c r="R798" s="25"/>
      <c r="S798" s="53"/>
    </row>
    <row r="799" spans="2:19">
      <c r="B799" s="42">
        <v>796</v>
      </c>
      <c r="C799" s="45"/>
      <c r="D799" s="25"/>
      <c r="E799" s="25"/>
      <c r="F799" s="25"/>
      <c r="G799" s="25"/>
      <c r="H799" s="37"/>
      <c r="I799" s="131"/>
      <c r="J799" s="129">
        <f t="shared" si="71"/>
        <v>0</v>
      </c>
      <c r="K799" s="61" t="str">
        <f t="shared" si="70"/>
        <v>-</v>
      </c>
      <c r="L799" s="30"/>
      <c r="M799" s="7">
        <f t="shared" si="72"/>
        <v>-0.53</v>
      </c>
      <c r="N799" s="26" t="str">
        <f t="shared" si="74"/>
        <v>0</v>
      </c>
      <c r="O799" s="10">
        <f t="shared" si="73"/>
        <v>-0.26500000000000001</v>
      </c>
      <c r="P799" s="52"/>
      <c r="Q799" s="52"/>
      <c r="R799" s="25"/>
      <c r="S799" s="53"/>
    </row>
    <row r="800" spans="2:19">
      <c r="B800" s="42">
        <v>797</v>
      </c>
      <c r="C800" s="45"/>
      <c r="D800" s="25"/>
      <c r="E800" s="25"/>
      <c r="F800" s="25"/>
      <c r="G800" s="25"/>
      <c r="H800" s="37"/>
      <c r="I800" s="131"/>
      <c r="J800" s="129">
        <f t="shared" si="71"/>
        <v>0</v>
      </c>
      <c r="K800" s="61" t="str">
        <f t="shared" si="70"/>
        <v>-</v>
      </c>
      <c r="L800" s="30"/>
      <c r="M800" s="7">
        <f t="shared" si="72"/>
        <v>-0.53</v>
      </c>
      <c r="N800" s="26" t="str">
        <f t="shared" si="74"/>
        <v>0</v>
      </c>
      <c r="O800" s="10">
        <f t="shared" si="73"/>
        <v>-0.26500000000000001</v>
      </c>
      <c r="P800" s="52"/>
      <c r="Q800" s="52"/>
      <c r="R800" s="25"/>
      <c r="S800" s="53"/>
    </row>
    <row r="801" spans="2:19">
      <c r="B801" s="42">
        <v>798</v>
      </c>
      <c r="C801" s="45"/>
      <c r="D801" s="25"/>
      <c r="E801" s="25"/>
      <c r="F801" s="25"/>
      <c r="G801" s="25"/>
      <c r="H801" s="37"/>
      <c r="I801" s="131"/>
      <c r="J801" s="129">
        <f t="shared" si="71"/>
        <v>0</v>
      </c>
      <c r="K801" s="61" t="str">
        <f t="shared" si="70"/>
        <v>-</v>
      </c>
      <c r="L801" s="30"/>
      <c r="M801" s="7">
        <f t="shared" si="72"/>
        <v>-0.53</v>
      </c>
      <c r="N801" s="26" t="str">
        <f t="shared" si="74"/>
        <v>0</v>
      </c>
      <c r="O801" s="10">
        <f t="shared" si="73"/>
        <v>-0.26500000000000001</v>
      </c>
      <c r="P801" s="52"/>
      <c r="Q801" s="52"/>
      <c r="R801" s="25"/>
      <c r="S801" s="53"/>
    </row>
    <row r="802" spans="2:19">
      <c r="B802" s="42">
        <v>799</v>
      </c>
      <c r="C802" s="45"/>
      <c r="D802" s="25"/>
      <c r="E802" s="25"/>
      <c r="F802" s="25"/>
      <c r="G802" s="25"/>
      <c r="H802" s="37"/>
      <c r="I802" s="131"/>
      <c r="J802" s="129">
        <f t="shared" si="71"/>
        <v>0</v>
      </c>
      <c r="K802" s="61" t="str">
        <f t="shared" si="70"/>
        <v>-</v>
      </c>
      <c r="L802" s="30"/>
      <c r="M802" s="7">
        <f t="shared" si="72"/>
        <v>-0.53</v>
      </c>
      <c r="N802" s="26" t="str">
        <f t="shared" si="74"/>
        <v>0</v>
      </c>
      <c r="O802" s="10">
        <f t="shared" si="73"/>
        <v>-0.26500000000000001</v>
      </c>
      <c r="P802" s="52"/>
      <c r="Q802" s="52"/>
      <c r="R802" s="25"/>
      <c r="S802" s="53"/>
    </row>
    <row r="803" spans="2:19">
      <c r="B803" s="42">
        <v>800</v>
      </c>
      <c r="C803" s="45"/>
      <c r="D803" s="25"/>
      <c r="E803" s="25"/>
      <c r="F803" s="25"/>
      <c r="G803" s="25"/>
      <c r="H803" s="37"/>
      <c r="I803" s="131"/>
      <c r="J803" s="129">
        <f t="shared" si="71"/>
        <v>0</v>
      </c>
      <c r="K803" s="61" t="str">
        <f t="shared" ref="K803:K866" si="75">IFERROR(((J803/G803)*100),"-")</f>
        <v>-</v>
      </c>
      <c r="L803" s="30"/>
      <c r="M803" s="7">
        <f t="shared" si="72"/>
        <v>-0.53</v>
      </c>
      <c r="N803" s="26" t="str">
        <f t="shared" si="74"/>
        <v>0</v>
      </c>
      <c r="O803" s="10">
        <f t="shared" si="73"/>
        <v>-0.26500000000000001</v>
      </c>
      <c r="P803" s="52"/>
      <c r="Q803" s="52"/>
      <c r="R803" s="25"/>
      <c r="S803" s="53"/>
    </row>
    <row r="804" spans="2:19">
      <c r="B804" s="42">
        <v>801</v>
      </c>
      <c r="C804" s="45"/>
      <c r="D804" s="25"/>
      <c r="E804" s="25"/>
      <c r="F804" s="25"/>
      <c r="G804" s="25"/>
      <c r="H804" s="37"/>
      <c r="I804" s="131"/>
      <c r="J804" s="129">
        <f t="shared" si="71"/>
        <v>0</v>
      </c>
      <c r="K804" s="61" t="str">
        <f t="shared" si="75"/>
        <v>-</v>
      </c>
      <c r="L804" s="30"/>
      <c r="M804" s="7">
        <f t="shared" si="72"/>
        <v>-0.53</v>
      </c>
      <c r="N804" s="26" t="str">
        <f t="shared" si="74"/>
        <v>0</v>
      </c>
      <c r="O804" s="10">
        <f t="shared" si="73"/>
        <v>-0.26500000000000001</v>
      </c>
      <c r="P804" s="52"/>
      <c r="Q804" s="52"/>
      <c r="R804" s="25"/>
      <c r="S804" s="53"/>
    </row>
    <row r="805" spans="2:19">
      <c r="B805" s="42">
        <v>802</v>
      </c>
      <c r="C805" s="45"/>
      <c r="D805" s="25"/>
      <c r="E805" s="25"/>
      <c r="F805" s="25"/>
      <c r="G805" s="25"/>
      <c r="H805" s="37"/>
      <c r="I805" s="131"/>
      <c r="J805" s="129">
        <f t="shared" si="71"/>
        <v>0</v>
      </c>
      <c r="K805" s="61" t="str">
        <f t="shared" si="75"/>
        <v>-</v>
      </c>
      <c r="L805" s="30"/>
      <c r="M805" s="7">
        <f t="shared" si="72"/>
        <v>-0.53</v>
      </c>
      <c r="N805" s="26" t="str">
        <f t="shared" si="74"/>
        <v>0</v>
      </c>
      <c r="O805" s="10">
        <f t="shared" si="73"/>
        <v>-0.26500000000000001</v>
      </c>
      <c r="P805" s="52"/>
      <c r="Q805" s="52"/>
      <c r="R805" s="25"/>
      <c r="S805" s="53"/>
    </row>
    <row r="806" spans="2:19">
      <c r="B806" s="42">
        <v>803</v>
      </c>
      <c r="C806" s="45"/>
      <c r="D806" s="25"/>
      <c r="E806" s="25"/>
      <c r="F806" s="25"/>
      <c r="G806" s="25"/>
      <c r="H806" s="37"/>
      <c r="I806" s="131"/>
      <c r="J806" s="129">
        <f t="shared" si="71"/>
        <v>0</v>
      </c>
      <c r="K806" s="61" t="str">
        <f t="shared" si="75"/>
        <v>-</v>
      </c>
      <c r="L806" s="30"/>
      <c r="M806" s="7">
        <f t="shared" si="72"/>
        <v>-0.53</v>
      </c>
      <c r="N806" s="26" t="str">
        <f t="shared" si="74"/>
        <v>0</v>
      </c>
      <c r="O806" s="10">
        <f t="shared" si="73"/>
        <v>-0.26500000000000001</v>
      </c>
      <c r="P806" s="52"/>
      <c r="Q806" s="52"/>
      <c r="R806" s="25"/>
      <c r="S806" s="53"/>
    </row>
    <row r="807" spans="2:19">
      <c r="B807" s="42">
        <v>804</v>
      </c>
      <c r="C807" s="45"/>
      <c r="D807" s="25"/>
      <c r="E807" s="25"/>
      <c r="F807" s="25"/>
      <c r="G807" s="25"/>
      <c r="H807" s="37"/>
      <c r="I807" s="131"/>
      <c r="J807" s="129">
        <f t="shared" si="71"/>
        <v>0</v>
      </c>
      <c r="K807" s="61" t="str">
        <f t="shared" si="75"/>
        <v>-</v>
      </c>
      <c r="L807" s="30"/>
      <c r="M807" s="7">
        <f t="shared" si="72"/>
        <v>-0.53</v>
      </c>
      <c r="N807" s="26" t="str">
        <f t="shared" si="74"/>
        <v>0</v>
      </c>
      <c r="O807" s="10">
        <f t="shared" si="73"/>
        <v>-0.26500000000000001</v>
      </c>
      <c r="P807" s="52"/>
      <c r="Q807" s="52"/>
      <c r="R807" s="25"/>
      <c r="S807" s="53"/>
    </row>
    <row r="808" spans="2:19">
      <c r="B808" s="42">
        <v>805</v>
      </c>
      <c r="C808" s="45"/>
      <c r="D808" s="25"/>
      <c r="E808" s="25"/>
      <c r="F808" s="25"/>
      <c r="G808" s="25"/>
      <c r="H808" s="37"/>
      <c r="I808" s="131"/>
      <c r="J808" s="129">
        <f t="shared" si="71"/>
        <v>0</v>
      </c>
      <c r="K808" s="61" t="str">
        <f t="shared" si="75"/>
        <v>-</v>
      </c>
      <c r="L808" s="30"/>
      <c r="M808" s="7">
        <f t="shared" si="72"/>
        <v>-0.53</v>
      </c>
      <c r="N808" s="26" t="str">
        <f t="shared" si="74"/>
        <v>0</v>
      </c>
      <c r="O808" s="10">
        <f t="shared" si="73"/>
        <v>-0.26500000000000001</v>
      </c>
      <c r="P808" s="52"/>
      <c r="Q808" s="52"/>
      <c r="R808" s="25"/>
      <c r="S808" s="53"/>
    </row>
    <row r="809" spans="2:19">
      <c r="B809" s="42">
        <v>806</v>
      </c>
      <c r="C809" s="45"/>
      <c r="D809" s="25"/>
      <c r="E809" s="25"/>
      <c r="F809" s="25"/>
      <c r="G809" s="25"/>
      <c r="H809" s="37"/>
      <c r="I809" s="131"/>
      <c r="J809" s="129">
        <f t="shared" si="71"/>
        <v>0</v>
      </c>
      <c r="K809" s="61" t="str">
        <f t="shared" si="75"/>
        <v>-</v>
      </c>
      <c r="L809" s="30"/>
      <c r="M809" s="7">
        <f t="shared" si="72"/>
        <v>-0.53</v>
      </c>
      <c r="N809" s="26" t="str">
        <f t="shared" si="74"/>
        <v>0</v>
      </c>
      <c r="O809" s="10">
        <f t="shared" si="73"/>
        <v>-0.26500000000000001</v>
      </c>
      <c r="P809" s="52"/>
      <c r="Q809" s="52"/>
      <c r="R809" s="25"/>
      <c r="S809" s="53"/>
    </row>
    <row r="810" spans="2:19">
      <c r="B810" s="42">
        <v>807</v>
      </c>
      <c r="C810" s="45"/>
      <c r="D810" s="25"/>
      <c r="E810" s="25"/>
      <c r="F810" s="25"/>
      <c r="G810" s="25"/>
      <c r="H810" s="37"/>
      <c r="I810" s="131"/>
      <c r="J810" s="129">
        <f t="shared" si="71"/>
        <v>0</v>
      </c>
      <c r="K810" s="61" t="str">
        <f t="shared" si="75"/>
        <v>-</v>
      </c>
      <c r="L810" s="30"/>
      <c r="M810" s="7">
        <f t="shared" si="72"/>
        <v>-0.53</v>
      </c>
      <c r="N810" s="26" t="str">
        <f t="shared" si="74"/>
        <v>0</v>
      </c>
      <c r="O810" s="10">
        <f t="shared" si="73"/>
        <v>-0.26500000000000001</v>
      </c>
      <c r="P810" s="52"/>
      <c r="Q810" s="52"/>
      <c r="R810" s="25"/>
      <c r="S810" s="53"/>
    </row>
    <row r="811" spans="2:19">
      <c r="B811" s="42">
        <v>808</v>
      </c>
      <c r="C811" s="45"/>
      <c r="D811" s="25"/>
      <c r="E811" s="25"/>
      <c r="F811" s="25"/>
      <c r="G811" s="25"/>
      <c r="H811" s="37"/>
      <c r="I811" s="131"/>
      <c r="J811" s="129">
        <f t="shared" si="71"/>
        <v>0</v>
      </c>
      <c r="K811" s="61" t="str">
        <f t="shared" si="75"/>
        <v>-</v>
      </c>
      <c r="L811" s="30"/>
      <c r="M811" s="7">
        <f t="shared" si="72"/>
        <v>-0.53</v>
      </c>
      <c r="N811" s="26" t="str">
        <f t="shared" si="74"/>
        <v>0</v>
      </c>
      <c r="O811" s="10">
        <f t="shared" si="73"/>
        <v>-0.26500000000000001</v>
      </c>
      <c r="P811" s="52"/>
      <c r="Q811" s="52"/>
      <c r="R811" s="25"/>
      <c r="S811" s="53"/>
    </row>
    <row r="812" spans="2:19">
      <c r="B812" s="42">
        <v>809</v>
      </c>
      <c r="C812" s="45"/>
      <c r="D812" s="25"/>
      <c r="E812" s="25"/>
      <c r="F812" s="25"/>
      <c r="G812" s="25"/>
      <c r="H812" s="37"/>
      <c r="I812" s="131"/>
      <c r="J812" s="129">
        <f t="shared" si="71"/>
        <v>0</v>
      </c>
      <c r="K812" s="61" t="str">
        <f t="shared" si="75"/>
        <v>-</v>
      </c>
      <c r="L812" s="30"/>
      <c r="M812" s="7">
        <f t="shared" si="72"/>
        <v>-0.53</v>
      </c>
      <c r="N812" s="26" t="str">
        <f t="shared" si="74"/>
        <v>0</v>
      </c>
      <c r="O812" s="10">
        <f t="shared" si="73"/>
        <v>-0.26500000000000001</v>
      </c>
      <c r="P812" s="52"/>
      <c r="Q812" s="52"/>
      <c r="R812" s="25"/>
      <c r="S812" s="53"/>
    </row>
    <row r="813" spans="2:19">
      <c r="B813" s="42">
        <v>810</v>
      </c>
      <c r="C813" s="45"/>
      <c r="D813" s="25"/>
      <c r="E813" s="25"/>
      <c r="F813" s="25"/>
      <c r="G813" s="25"/>
      <c r="H813" s="37"/>
      <c r="I813" s="131"/>
      <c r="J813" s="129">
        <f t="shared" si="71"/>
        <v>0</v>
      </c>
      <c r="K813" s="61" t="str">
        <f t="shared" si="75"/>
        <v>-</v>
      </c>
      <c r="L813" s="30"/>
      <c r="M813" s="7">
        <f t="shared" si="72"/>
        <v>-0.53</v>
      </c>
      <c r="N813" s="26" t="str">
        <f t="shared" si="74"/>
        <v>0</v>
      </c>
      <c r="O813" s="10">
        <f t="shared" si="73"/>
        <v>-0.26500000000000001</v>
      </c>
      <c r="P813" s="52"/>
      <c r="Q813" s="52"/>
      <c r="R813" s="25"/>
      <c r="S813" s="53"/>
    </row>
    <row r="814" spans="2:19">
      <c r="B814" s="42">
        <v>811</v>
      </c>
      <c r="C814" s="45"/>
      <c r="D814" s="25"/>
      <c r="E814" s="25"/>
      <c r="F814" s="25"/>
      <c r="G814" s="25"/>
      <c r="H814" s="37"/>
      <c r="I814" s="131"/>
      <c r="J814" s="129">
        <f t="shared" si="71"/>
        <v>0</v>
      </c>
      <c r="K814" s="61" t="str">
        <f t="shared" si="75"/>
        <v>-</v>
      </c>
      <c r="L814" s="30"/>
      <c r="M814" s="7">
        <f t="shared" si="72"/>
        <v>-0.53</v>
      </c>
      <c r="N814" s="26" t="str">
        <f t="shared" si="74"/>
        <v>0</v>
      </c>
      <c r="O814" s="10">
        <f t="shared" si="73"/>
        <v>-0.26500000000000001</v>
      </c>
      <c r="P814" s="52"/>
      <c r="Q814" s="52"/>
      <c r="R814" s="25"/>
      <c r="S814" s="53"/>
    </row>
    <row r="815" spans="2:19">
      <c r="B815" s="42">
        <v>812</v>
      </c>
      <c r="C815" s="45"/>
      <c r="D815" s="25"/>
      <c r="E815" s="25"/>
      <c r="F815" s="25"/>
      <c r="G815" s="25"/>
      <c r="H815" s="37"/>
      <c r="I815" s="131"/>
      <c r="J815" s="129">
        <f t="shared" si="71"/>
        <v>0</v>
      </c>
      <c r="K815" s="61" t="str">
        <f t="shared" si="75"/>
        <v>-</v>
      </c>
      <c r="L815" s="30"/>
      <c r="M815" s="7">
        <f t="shared" si="72"/>
        <v>-0.53</v>
      </c>
      <c r="N815" s="26" t="str">
        <f t="shared" si="74"/>
        <v>0</v>
      </c>
      <c r="O815" s="10">
        <f t="shared" si="73"/>
        <v>-0.26500000000000001</v>
      </c>
      <c r="P815" s="52"/>
      <c r="Q815" s="52"/>
      <c r="R815" s="25"/>
      <c r="S815" s="53"/>
    </row>
    <row r="816" spans="2:19">
      <c r="B816" s="42">
        <v>813</v>
      </c>
      <c r="C816" s="45"/>
      <c r="D816" s="25"/>
      <c r="E816" s="25"/>
      <c r="F816" s="25"/>
      <c r="G816" s="25"/>
      <c r="H816" s="37"/>
      <c r="I816" s="131"/>
      <c r="J816" s="129">
        <f t="shared" si="71"/>
        <v>0</v>
      </c>
      <c r="K816" s="61" t="str">
        <f t="shared" si="75"/>
        <v>-</v>
      </c>
      <c r="L816" s="30"/>
      <c r="M816" s="7">
        <f t="shared" si="72"/>
        <v>-0.53</v>
      </c>
      <c r="N816" s="26" t="str">
        <f t="shared" si="74"/>
        <v>0</v>
      </c>
      <c r="O816" s="10">
        <f t="shared" si="73"/>
        <v>-0.26500000000000001</v>
      </c>
      <c r="P816" s="52"/>
      <c r="Q816" s="52"/>
      <c r="R816" s="25"/>
      <c r="S816" s="53"/>
    </row>
    <row r="817" spans="2:19">
      <c r="B817" s="42">
        <v>814</v>
      </c>
      <c r="C817" s="45"/>
      <c r="D817" s="25"/>
      <c r="E817" s="25"/>
      <c r="F817" s="25"/>
      <c r="G817" s="25"/>
      <c r="H817" s="37"/>
      <c r="I817" s="131"/>
      <c r="J817" s="129">
        <f t="shared" si="71"/>
        <v>0</v>
      </c>
      <c r="K817" s="61" t="str">
        <f t="shared" si="75"/>
        <v>-</v>
      </c>
      <c r="L817" s="30"/>
      <c r="M817" s="7">
        <f t="shared" si="72"/>
        <v>-0.53</v>
      </c>
      <c r="N817" s="26" t="str">
        <f t="shared" si="74"/>
        <v>0</v>
      </c>
      <c r="O817" s="10">
        <f t="shared" si="73"/>
        <v>-0.26500000000000001</v>
      </c>
      <c r="P817" s="52"/>
      <c r="Q817" s="52"/>
      <c r="R817" s="25"/>
      <c r="S817" s="53"/>
    </row>
    <row r="818" spans="2:19">
      <c r="B818" s="42">
        <v>815</v>
      </c>
      <c r="C818" s="45"/>
      <c r="D818" s="25"/>
      <c r="E818" s="25"/>
      <c r="F818" s="25"/>
      <c r="G818" s="25"/>
      <c r="H818" s="37"/>
      <c r="I818" s="131"/>
      <c r="J818" s="129">
        <f t="shared" si="71"/>
        <v>0</v>
      </c>
      <c r="K818" s="61" t="str">
        <f t="shared" si="75"/>
        <v>-</v>
      </c>
      <c r="L818" s="30"/>
      <c r="M818" s="7">
        <f t="shared" si="72"/>
        <v>-0.53</v>
      </c>
      <c r="N818" s="26" t="str">
        <f t="shared" si="74"/>
        <v>0</v>
      </c>
      <c r="O818" s="10">
        <f t="shared" si="73"/>
        <v>-0.26500000000000001</v>
      </c>
      <c r="P818" s="52"/>
      <c r="Q818" s="52"/>
      <c r="R818" s="25"/>
      <c r="S818" s="53"/>
    </row>
    <row r="819" spans="2:19">
      <c r="B819" s="42">
        <v>816</v>
      </c>
      <c r="C819" s="45"/>
      <c r="D819" s="25"/>
      <c r="E819" s="25"/>
      <c r="F819" s="25"/>
      <c r="G819" s="25"/>
      <c r="H819" s="37"/>
      <c r="I819" s="131"/>
      <c r="J819" s="129">
        <f t="shared" si="71"/>
        <v>0</v>
      </c>
      <c r="K819" s="61" t="str">
        <f t="shared" si="75"/>
        <v>-</v>
      </c>
      <c r="L819" s="30"/>
      <c r="M819" s="7">
        <f t="shared" si="72"/>
        <v>-0.53</v>
      </c>
      <c r="N819" s="26" t="str">
        <f t="shared" si="74"/>
        <v>0</v>
      </c>
      <c r="O819" s="10">
        <f t="shared" si="73"/>
        <v>-0.26500000000000001</v>
      </c>
      <c r="P819" s="52"/>
      <c r="Q819" s="52"/>
      <c r="R819" s="25"/>
      <c r="S819" s="53"/>
    </row>
    <row r="820" spans="2:19">
      <c r="B820" s="42">
        <v>817</v>
      </c>
      <c r="C820" s="45"/>
      <c r="D820" s="25"/>
      <c r="E820" s="25"/>
      <c r="F820" s="25"/>
      <c r="G820" s="25"/>
      <c r="H820" s="37"/>
      <c r="I820" s="131"/>
      <c r="J820" s="129">
        <f t="shared" si="71"/>
        <v>0</v>
      </c>
      <c r="K820" s="61" t="str">
        <f t="shared" si="75"/>
        <v>-</v>
      </c>
      <c r="L820" s="30"/>
      <c r="M820" s="7">
        <f t="shared" si="72"/>
        <v>-0.53</v>
      </c>
      <c r="N820" s="26" t="str">
        <f t="shared" si="74"/>
        <v>0</v>
      </c>
      <c r="O820" s="10">
        <f t="shared" si="73"/>
        <v>-0.26500000000000001</v>
      </c>
      <c r="P820" s="52"/>
      <c r="Q820" s="52"/>
      <c r="R820" s="25"/>
      <c r="S820" s="53"/>
    </row>
    <row r="821" spans="2:19">
      <c r="B821" s="42">
        <v>818</v>
      </c>
      <c r="C821" s="45"/>
      <c r="D821" s="25"/>
      <c r="E821" s="25"/>
      <c r="F821" s="25"/>
      <c r="G821" s="25"/>
      <c r="H821" s="37"/>
      <c r="I821" s="131"/>
      <c r="J821" s="129">
        <f t="shared" si="71"/>
        <v>0</v>
      </c>
      <c r="K821" s="61" t="str">
        <f t="shared" si="75"/>
        <v>-</v>
      </c>
      <c r="L821" s="30"/>
      <c r="M821" s="7">
        <f t="shared" si="72"/>
        <v>-0.53</v>
      </c>
      <c r="N821" s="26" t="str">
        <f t="shared" si="74"/>
        <v>0</v>
      </c>
      <c r="O821" s="10">
        <f t="shared" si="73"/>
        <v>-0.26500000000000001</v>
      </c>
      <c r="P821" s="52"/>
      <c r="Q821" s="52"/>
      <c r="R821" s="25"/>
      <c r="S821" s="53"/>
    </row>
    <row r="822" spans="2:19">
      <c r="B822" s="42">
        <v>819</v>
      </c>
      <c r="C822" s="45"/>
      <c r="D822" s="25"/>
      <c r="E822" s="25"/>
      <c r="F822" s="25"/>
      <c r="G822" s="25"/>
      <c r="H822" s="37"/>
      <c r="I822" s="131"/>
      <c r="J822" s="129">
        <f t="shared" si="71"/>
        <v>0</v>
      </c>
      <c r="K822" s="61" t="str">
        <f t="shared" si="75"/>
        <v>-</v>
      </c>
      <c r="L822" s="30"/>
      <c r="M822" s="7">
        <f t="shared" si="72"/>
        <v>-0.53</v>
      </c>
      <c r="N822" s="26" t="str">
        <f t="shared" si="74"/>
        <v>0</v>
      </c>
      <c r="O822" s="10">
        <f t="shared" si="73"/>
        <v>-0.26500000000000001</v>
      </c>
      <c r="P822" s="52"/>
      <c r="Q822" s="52"/>
      <c r="R822" s="25"/>
      <c r="S822" s="53"/>
    </row>
    <row r="823" spans="2:19">
      <c r="B823" s="42">
        <v>820</v>
      </c>
      <c r="C823" s="45"/>
      <c r="D823" s="25"/>
      <c r="E823" s="25"/>
      <c r="F823" s="25"/>
      <c r="G823" s="25"/>
      <c r="H823" s="37"/>
      <c r="I823" s="131"/>
      <c r="J823" s="129">
        <f t="shared" si="71"/>
        <v>0</v>
      </c>
      <c r="K823" s="61" t="str">
        <f t="shared" si="75"/>
        <v>-</v>
      </c>
      <c r="L823" s="30"/>
      <c r="M823" s="7">
        <f t="shared" si="72"/>
        <v>-0.53</v>
      </c>
      <c r="N823" s="26" t="str">
        <f t="shared" si="74"/>
        <v>0</v>
      </c>
      <c r="O823" s="10">
        <f t="shared" si="73"/>
        <v>-0.26500000000000001</v>
      </c>
      <c r="P823" s="52"/>
      <c r="Q823" s="52"/>
      <c r="R823" s="25"/>
      <c r="S823" s="53"/>
    </row>
    <row r="824" spans="2:19">
      <c r="B824" s="42">
        <v>821</v>
      </c>
      <c r="C824" s="45"/>
      <c r="D824" s="25"/>
      <c r="E824" s="25"/>
      <c r="F824" s="25"/>
      <c r="G824" s="25"/>
      <c r="H824" s="37"/>
      <c r="I824" s="131"/>
      <c r="J824" s="129">
        <f t="shared" si="71"/>
        <v>0</v>
      </c>
      <c r="K824" s="61" t="str">
        <f t="shared" si="75"/>
        <v>-</v>
      </c>
      <c r="L824" s="30"/>
      <c r="M824" s="7">
        <f t="shared" si="72"/>
        <v>-0.53</v>
      </c>
      <c r="N824" s="26" t="str">
        <f t="shared" si="74"/>
        <v>0</v>
      </c>
      <c r="O824" s="10">
        <f t="shared" si="73"/>
        <v>-0.26500000000000001</v>
      </c>
      <c r="P824" s="52"/>
      <c r="Q824" s="52"/>
      <c r="R824" s="25"/>
      <c r="S824" s="53"/>
    </row>
    <row r="825" spans="2:19">
      <c r="B825" s="42">
        <v>822</v>
      </c>
      <c r="C825" s="45"/>
      <c r="D825" s="25"/>
      <c r="E825" s="25"/>
      <c r="F825" s="25"/>
      <c r="G825" s="25"/>
      <c r="H825" s="37"/>
      <c r="I825" s="131"/>
      <c r="J825" s="129">
        <f t="shared" si="71"/>
        <v>0</v>
      </c>
      <c r="K825" s="61" t="str">
        <f t="shared" si="75"/>
        <v>-</v>
      </c>
      <c r="L825" s="30"/>
      <c r="M825" s="7">
        <f t="shared" si="72"/>
        <v>-0.53</v>
      </c>
      <c r="N825" s="26" t="str">
        <f t="shared" si="74"/>
        <v>0</v>
      </c>
      <c r="O825" s="10">
        <f t="shared" si="73"/>
        <v>-0.26500000000000001</v>
      </c>
      <c r="P825" s="52"/>
      <c r="Q825" s="52"/>
      <c r="R825" s="25"/>
      <c r="S825" s="53"/>
    </row>
    <row r="826" spans="2:19">
      <c r="B826" s="42">
        <v>823</v>
      </c>
      <c r="C826" s="45"/>
      <c r="D826" s="25"/>
      <c r="E826" s="25"/>
      <c r="F826" s="25"/>
      <c r="G826" s="25"/>
      <c r="H826" s="37"/>
      <c r="I826" s="131"/>
      <c r="J826" s="129">
        <f t="shared" si="71"/>
        <v>0</v>
      </c>
      <c r="K826" s="61" t="str">
        <f t="shared" si="75"/>
        <v>-</v>
      </c>
      <c r="L826" s="30"/>
      <c r="M826" s="7">
        <f t="shared" si="72"/>
        <v>-0.53</v>
      </c>
      <c r="N826" s="26" t="str">
        <f t="shared" si="74"/>
        <v>0</v>
      </c>
      <c r="O826" s="10">
        <f t="shared" si="73"/>
        <v>-0.26500000000000001</v>
      </c>
      <c r="P826" s="52"/>
      <c r="Q826" s="52"/>
      <c r="R826" s="25"/>
      <c r="S826" s="53"/>
    </row>
    <row r="827" spans="2:19">
      <c r="B827" s="42">
        <v>824</v>
      </c>
      <c r="C827" s="45"/>
      <c r="D827" s="25"/>
      <c r="E827" s="25"/>
      <c r="F827" s="25"/>
      <c r="G827" s="25"/>
      <c r="H827" s="37"/>
      <c r="I827" s="131"/>
      <c r="J827" s="129">
        <f t="shared" si="71"/>
        <v>0</v>
      </c>
      <c r="K827" s="61" t="str">
        <f t="shared" si="75"/>
        <v>-</v>
      </c>
      <c r="L827" s="30"/>
      <c r="M827" s="7">
        <f t="shared" si="72"/>
        <v>-0.53</v>
      </c>
      <c r="N827" s="26" t="str">
        <f t="shared" si="74"/>
        <v>0</v>
      </c>
      <c r="O827" s="10">
        <f t="shared" si="73"/>
        <v>-0.26500000000000001</v>
      </c>
      <c r="P827" s="52"/>
      <c r="Q827" s="52"/>
      <c r="R827" s="25"/>
      <c r="S827" s="53"/>
    </row>
    <row r="828" spans="2:19">
      <c r="B828" s="42">
        <v>825</v>
      </c>
      <c r="C828" s="45"/>
      <c r="D828" s="25"/>
      <c r="E828" s="25"/>
      <c r="F828" s="25"/>
      <c r="G828" s="25"/>
      <c r="H828" s="37"/>
      <c r="I828" s="131"/>
      <c r="J828" s="129">
        <f t="shared" si="71"/>
        <v>0</v>
      </c>
      <c r="K828" s="61" t="str">
        <f t="shared" si="75"/>
        <v>-</v>
      </c>
      <c r="L828" s="30"/>
      <c r="M828" s="7">
        <f t="shared" si="72"/>
        <v>-0.53</v>
      </c>
      <c r="N828" s="26" t="str">
        <f t="shared" si="74"/>
        <v>0</v>
      </c>
      <c r="O828" s="10">
        <f t="shared" si="73"/>
        <v>-0.26500000000000001</v>
      </c>
      <c r="P828" s="52"/>
      <c r="Q828" s="52"/>
      <c r="R828" s="25"/>
      <c r="S828" s="53"/>
    </row>
    <row r="829" spans="2:19">
      <c r="B829" s="42">
        <v>826</v>
      </c>
      <c r="C829" s="45"/>
      <c r="D829" s="25"/>
      <c r="E829" s="25"/>
      <c r="F829" s="25"/>
      <c r="G829" s="25"/>
      <c r="H829" s="37"/>
      <c r="I829" s="131"/>
      <c r="J829" s="129">
        <f t="shared" si="71"/>
        <v>0</v>
      </c>
      <c r="K829" s="61" t="str">
        <f t="shared" si="75"/>
        <v>-</v>
      </c>
      <c r="L829" s="30"/>
      <c r="M829" s="7">
        <f t="shared" si="72"/>
        <v>-0.53</v>
      </c>
      <c r="N829" s="26" t="str">
        <f t="shared" si="74"/>
        <v>0</v>
      </c>
      <c r="O829" s="10">
        <f t="shared" si="73"/>
        <v>-0.26500000000000001</v>
      </c>
      <c r="P829" s="52"/>
      <c r="Q829" s="52"/>
      <c r="R829" s="25"/>
      <c r="S829" s="53"/>
    </row>
    <row r="830" spans="2:19">
      <c r="B830" s="42">
        <v>827</v>
      </c>
      <c r="C830" s="45"/>
      <c r="D830" s="25"/>
      <c r="E830" s="25"/>
      <c r="F830" s="25"/>
      <c r="G830" s="25"/>
      <c r="H830" s="37"/>
      <c r="I830" s="131"/>
      <c r="J830" s="129">
        <f t="shared" si="71"/>
        <v>0</v>
      </c>
      <c r="K830" s="61" t="str">
        <f t="shared" si="75"/>
        <v>-</v>
      </c>
      <c r="L830" s="30"/>
      <c r="M830" s="7">
        <f t="shared" si="72"/>
        <v>-0.53</v>
      </c>
      <c r="N830" s="26" t="str">
        <f t="shared" si="74"/>
        <v>0</v>
      </c>
      <c r="O830" s="10">
        <f t="shared" si="73"/>
        <v>-0.26500000000000001</v>
      </c>
      <c r="P830" s="52"/>
      <c r="Q830" s="52"/>
      <c r="R830" s="25"/>
      <c r="S830" s="53"/>
    </row>
    <row r="831" spans="2:19">
      <c r="B831" s="42">
        <v>828</v>
      </c>
      <c r="C831" s="45"/>
      <c r="D831" s="25"/>
      <c r="E831" s="25"/>
      <c r="F831" s="25"/>
      <c r="G831" s="25"/>
      <c r="H831" s="37"/>
      <c r="I831" s="131"/>
      <c r="J831" s="129">
        <f t="shared" si="71"/>
        <v>0</v>
      </c>
      <c r="K831" s="61" t="str">
        <f t="shared" si="75"/>
        <v>-</v>
      </c>
      <c r="L831" s="30"/>
      <c r="M831" s="7">
        <f t="shared" si="72"/>
        <v>-0.53</v>
      </c>
      <c r="N831" s="26" t="str">
        <f t="shared" si="74"/>
        <v>0</v>
      </c>
      <c r="O831" s="10">
        <f t="shared" si="73"/>
        <v>-0.26500000000000001</v>
      </c>
      <c r="P831" s="52"/>
      <c r="Q831" s="52"/>
      <c r="R831" s="25"/>
      <c r="S831" s="53"/>
    </row>
    <row r="832" spans="2:19">
      <c r="B832" s="42">
        <v>829</v>
      </c>
      <c r="C832" s="45"/>
      <c r="D832" s="25"/>
      <c r="E832" s="25"/>
      <c r="F832" s="25"/>
      <c r="G832" s="25"/>
      <c r="H832" s="37"/>
      <c r="I832" s="131"/>
      <c r="J832" s="129">
        <f t="shared" si="71"/>
        <v>0</v>
      </c>
      <c r="K832" s="61" t="str">
        <f t="shared" si="75"/>
        <v>-</v>
      </c>
      <c r="L832" s="30"/>
      <c r="M832" s="7">
        <f t="shared" si="72"/>
        <v>-0.53</v>
      </c>
      <c r="N832" s="26" t="str">
        <f t="shared" si="74"/>
        <v>0</v>
      </c>
      <c r="O832" s="10">
        <f t="shared" si="73"/>
        <v>-0.26500000000000001</v>
      </c>
      <c r="P832" s="52"/>
      <c r="Q832" s="52"/>
      <c r="R832" s="25"/>
      <c r="S832" s="53"/>
    </row>
    <row r="833" spans="2:19">
      <c r="B833" s="42">
        <v>830</v>
      </c>
      <c r="C833" s="45"/>
      <c r="D833" s="25"/>
      <c r="E833" s="25"/>
      <c r="F833" s="25"/>
      <c r="G833" s="25"/>
      <c r="H833" s="37"/>
      <c r="I833" s="131"/>
      <c r="J833" s="129">
        <f t="shared" si="71"/>
        <v>0</v>
      </c>
      <c r="K833" s="61" t="str">
        <f t="shared" si="75"/>
        <v>-</v>
      </c>
      <c r="L833" s="30"/>
      <c r="M833" s="7">
        <f t="shared" si="72"/>
        <v>-0.53</v>
      </c>
      <c r="N833" s="26" t="str">
        <f t="shared" si="74"/>
        <v>0</v>
      </c>
      <c r="O833" s="10">
        <f t="shared" si="73"/>
        <v>-0.26500000000000001</v>
      </c>
      <c r="P833" s="52"/>
      <c r="Q833" s="52"/>
      <c r="R833" s="25"/>
      <c r="S833" s="53"/>
    </row>
    <row r="834" spans="2:19">
      <c r="B834" s="42">
        <v>831</v>
      </c>
      <c r="C834" s="45"/>
      <c r="D834" s="25"/>
      <c r="E834" s="25"/>
      <c r="F834" s="25"/>
      <c r="G834" s="25"/>
      <c r="H834" s="37"/>
      <c r="I834" s="131"/>
      <c r="J834" s="129">
        <f t="shared" si="71"/>
        <v>0</v>
      </c>
      <c r="K834" s="61" t="str">
        <f t="shared" si="75"/>
        <v>-</v>
      </c>
      <c r="L834" s="30"/>
      <c r="M834" s="7">
        <f t="shared" si="72"/>
        <v>-0.53</v>
      </c>
      <c r="N834" s="26" t="str">
        <f t="shared" si="74"/>
        <v>0</v>
      </c>
      <c r="O834" s="10">
        <f t="shared" si="73"/>
        <v>-0.26500000000000001</v>
      </c>
      <c r="P834" s="52"/>
      <c r="Q834" s="52"/>
      <c r="R834" s="25"/>
      <c r="S834" s="53"/>
    </row>
    <row r="835" spans="2:19">
      <c r="B835" s="42">
        <v>832</v>
      </c>
      <c r="C835" s="45"/>
      <c r="D835" s="25"/>
      <c r="E835" s="25"/>
      <c r="F835" s="25"/>
      <c r="G835" s="25"/>
      <c r="H835" s="37"/>
      <c r="I835" s="131"/>
      <c r="J835" s="129">
        <f t="shared" si="71"/>
        <v>0</v>
      </c>
      <c r="K835" s="61" t="str">
        <f t="shared" si="75"/>
        <v>-</v>
      </c>
      <c r="L835" s="30"/>
      <c r="M835" s="7">
        <f t="shared" si="72"/>
        <v>-0.53</v>
      </c>
      <c r="N835" s="26" t="str">
        <f t="shared" si="74"/>
        <v>0</v>
      </c>
      <c r="O835" s="10">
        <f t="shared" si="73"/>
        <v>-0.26500000000000001</v>
      </c>
      <c r="P835" s="52"/>
      <c r="Q835" s="52"/>
      <c r="R835" s="25"/>
      <c r="S835" s="53"/>
    </row>
    <row r="836" spans="2:19">
      <c r="B836" s="42">
        <v>833</v>
      </c>
      <c r="C836" s="45"/>
      <c r="D836" s="25"/>
      <c r="E836" s="25"/>
      <c r="F836" s="25"/>
      <c r="G836" s="25"/>
      <c r="H836" s="37"/>
      <c r="I836" s="131"/>
      <c r="J836" s="129">
        <f t="shared" si="71"/>
        <v>0</v>
      </c>
      <c r="K836" s="61" t="str">
        <f t="shared" si="75"/>
        <v>-</v>
      </c>
      <c r="L836" s="30"/>
      <c r="M836" s="7">
        <f t="shared" si="72"/>
        <v>-0.53</v>
      </c>
      <c r="N836" s="26" t="str">
        <f t="shared" si="74"/>
        <v>0</v>
      </c>
      <c r="O836" s="10">
        <f t="shared" si="73"/>
        <v>-0.26500000000000001</v>
      </c>
      <c r="P836" s="52"/>
      <c r="Q836" s="52"/>
      <c r="R836" s="25"/>
      <c r="S836" s="53"/>
    </row>
    <row r="837" spans="2:19">
      <c r="B837" s="42">
        <v>834</v>
      </c>
      <c r="C837" s="45"/>
      <c r="D837" s="25"/>
      <c r="E837" s="25"/>
      <c r="F837" s="25"/>
      <c r="G837" s="25"/>
      <c r="H837" s="37"/>
      <c r="I837" s="131"/>
      <c r="J837" s="129">
        <f t="shared" ref="J837:J900" si="76">I837</f>
        <v>0</v>
      </c>
      <c r="K837" s="61" t="str">
        <f t="shared" si="75"/>
        <v>-</v>
      </c>
      <c r="L837" s="30"/>
      <c r="M837" s="7">
        <f t="shared" si="72"/>
        <v>-0.53</v>
      </c>
      <c r="N837" s="26" t="str">
        <f t="shared" si="74"/>
        <v>0</v>
      </c>
      <c r="O837" s="10">
        <f t="shared" si="73"/>
        <v>-0.26500000000000001</v>
      </c>
      <c r="P837" s="52"/>
      <c r="Q837" s="52"/>
      <c r="R837" s="25"/>
      <c r="S837" s="53"/>
    </row>
    <row r="838" spans="2:19">
      <c r="B838" s="42">
        <v>835</v>
      </c>
      <c r="C838" s="45"/>
      <c r="D838" s="25"/>
      <c r="E838" s="25"/>
      <c r="F838" s="25"/>
      <c r="G838" s="25"/>
      <c r="H838" s="37"/>
      <c r="I838" s="131"/>
      <c r="J838" s="129">
        <f t="shared" si="76"/>
        <v>0</v>
      </c>
      <c r="K838" s="61" t="str">
        <f t="shared" si="75"/>
        <v>-</v>
      </c>
      <c r="L838" s="30"/>
      <c r="M838" s="7">
        <f t="shared" ref="M838:M901" si="77">L838+M837</f>
        <v>-0.53</v>
      </c>
      <c r="N838" s="26" t="str">
        <f t="shared" si="74"/>
        <v>0</v>
      </c>
      <c r="O838" s="10">
        <f t="shared" si="73"/>
        <v>-0.26500000000000001</v>
      </c>
      <c r="P838" s="52"/>
      <c r="Q838" s="52"/>
      <c r="R838" s="25"/>
      <c r="S838" s="53"/>
    </row>
    <row r="839" spans="2:19">
      <c r="B839" s="42">
        <v>836</v>
      </c>
      <c r="C839" s="45"/>
      <c r="D839" s="25"/>
      <c r="E839" s="25"/>
      <c r="F839" s="25"/>
      <c r="G839" s="25"/>
      <c r="H839" s="37"/>
      <c r="I839" s="131"/>
      <c r="J839" s="129">
        <f t="shared" si="76"/>
        <v>0</v>
      </c>
      <c r="K839" s="61" t="str">
        <f t="shared" si="75"/>
        <v>-</v>
      </c>
      <c r="L839" s="30"/>
      <c r="M839" s="7">
        <f t="shared" si="77"/>
        <v>-0.53</v>
      </c>
      <c r="N839" s="26" t="str">
        <f t="shared" si="74"/>
        <v>0</v>
      </c>
      <c r="O839" s="10">
        <f t="shared" ref="O839:O902" si="78">N839+O838</f>
        <v>-0.26500000000000001</v>
      </c>
      <c r="P839" s="52"/>
      <c r="Q839" s="52"/>
      <c r="R839" s="25"/>
      <c r="S839" s="53"/>
    </row>
    <row r="840" spans="2:19">
      <c r="B840" s="42">
        <v>837</v>
      </c>
      <c r="C840" s="45"/>
      <c r="D840" s="25"/>
      <c r="E840" s="25"/>
      <c r="F840" s="25"/>
      <c r="G840" s="25"/>
      <c r="H840" s="37"/>
      <c r="I840" s="131"/>
      <c r="J840" s="129">
        <f t="shared" si="76"/>
        <v>0</v>
      </c>
      <c r="K840" s="61" t="str">
        <f t="shared" si="75"/>
        <v>-</v>
      </c>
      <c r="L840" s="30"/>
      <c r="M840" s="7">
        <f t="shared" si="77"/>
        <v>-0.53</v>
      </c>
      <c r="N840" s="26" t="str">
        <f t="shared" si="74"/>
        <v>0</v>
      </c>
      <c r="O840" s="10">
        <f t="shared" si="78"/>
        <v>-0.26500000000000001</v>
      </c>
      <c r="P840" s="52"/>
      <c r="Q840" s="52"/>
      <c r="R840" s="25"/>
      <c r="S840" s="53"/>
    </row>
    <row r="841" spans="2:19">
      <c r="B841" s="42">
        <v>838</v>
      </c>
      <c r="C841" s="45"/>
      <c r="D841" s="25"/>
      <c r="E841" s="25"/>
      <c r="F841" s="25"/>
      <c r="G841" s="25"/>
      <c r="H841" s="37"/>
      <c r="I841" s="131"/>
      <c r="J841" s="129">
        <f t="shared" si="76"/>
        <v>0</v>
      </c>
      <c r="K841" s="61" t="str">
        <f t="shared" si="75"/>
        <v>-</v>
      </c>
      <c r="L841" s="30"/>
      <c r="M841" s="7">
        <f t="shared" si="77"/>
        <v>-0.53</v>
      </c>
      <c r="N841" s="26" t="str">
        <f t="shared" si="74"/>
        <v>0</v>
      </c>
      <c r="O841" s="10">
        <f t="shared" si="78"/>
        <v>-0.26500000000000001</v>
      </c>
      <c r="P841" s="52"/>
      <c r="Q841" s="52"/>
      <c r="R841" s="25"/>
      <c r="S841" s="53"/>
    </row>
    <row r="842" spans="2:19">
      <c r="B842" s="42">
        <v>839</v>
      </c>
      <c r="C842" s="45"/>
      <c r="D842" s="25"/>
      <c r="E842" s="25"/>
      <c r="F842" s="25"/>
      <c r="G842" s="25"/>
      <c r="H842" s="37"/>
      <c r="I842" s="131"/>
      <c r="J842" s="129">
        <f t="shared" si="76"/>
        <v>0</v>
      </c>
      <c r="K842" s="61" t="str">
        <f t="shared" si="75"/>
        <v>-</v>
      </c>
      <c r="L842" s="30"/>
      <c r="M842" s="7">
        <f t="shared" si="77"/>
        <v>-0.53</v>
      </c>
      <c r="N842" s="26" t="str">
        <f t="shared" si="74"/>
        <v>0</v>
      </c>
      <c r="O842" s="10">
        <f t="shared" si="78"/>
        <v>-0.26500000000000001</v>
      </c>
      <c r="P842" s="52"/>
      <c r="Q842" s="52"/>
      <c r="R842" s="25"/>
      <c r="S842" s="53"/>
    </row>
    <row r="843" spans="2:19">
      <c r="B843" s="42">
        <v>840</v>
      </c>
      <c r="C843" s="45"/>
      <c r="D843" s="25"/>
      <c r="E843" s="25"/>
      <c r="F843" s="25"/>
      <c r="G843" s="25"/>
      <c r="H843" s="37"/>
      <c r="I843" s="131"/>
      <c r="J843" s="129">
        <f t="shared" si="76"/>
        <v>0</v>
      </c>
      <c r="K843" s="61" t="str">
        <f t="shared" si="75"/>
        <v>-</v>
      </c>
      <c r="L843" s="30"/>
      <c r="M843" s="7">
        <f t="shared" si="77"/>
        <v>-0.53</v>
      </c>
      <c r="N843" s="26" t="str">
        <f t="shared" si="74"/>
        <v>0</v>
      </c>
      <c r="O843" s="10">
        <f t="shared" si="78"/>
        <v>-0.26500000000000001</v>
      </c>
      <c r="P843" s="52"/>
      <c r="Q843" s="52"/>
      <c r="R843" s="25"/>
      <c r="S843" s="53"/>
    </row>
    <row r="844" spans="2:19">
      <c r="B844" s="42">
        <v>841</v>
      </c>
      <c r="C844" s="45"/>
      <c r="D844" s="25"/>
      <c r="E844" s="25"/>
      <c r="F844" s="25"/>
      <c r="G844" s="25"/>
      <c r="H844" s="37"/>
      <c r="I844" s="131"/>
      <c r="J844" s="129">
        <f t="shared" si="76"/>
        <v>0</v>
      </c>
      <c r="K844" s="61" t="str">
        <f t="shared" si="75"/>
        <v>-</v>
      </c>
      <c r="L844" s="30"/>
      <c r="M844" s="7">
        <f t="shared" si="77"/>
        <v>-0.53</v>
      </c>
      <c r="N844" s="26" t="str">
        <f t="shared" si="74"/>
        <v>0</v>
      </c>
      <c r="O844" s="10">
        <f t="shared" si="78"/>
        <v>-0.26500000000000001</v>
      </c>
      <c r="P844" s="52"/>
      <c r="Q844" s="52"/>
      <c r="R844" s="25"/>
      <c r="S844" s="53"/>
    </row>
    <row r="845" spans="2:19">
      <c r="B845" s="42">
        <v>842</v>
      </c>
      <c r="C845" s="45"/>
      <c r="D845" s="25"/>
      <c r="E845" s="25"/>
      <c r="F845" s="25"/>
      <c r="G845" s="25"/>
      <c r="H845" s="37"/>
      <c r="I845" s="131"/>
      <c r="J845" s="129">
        <f t="shared" si="76"/>
        <v>0</v>
      </c>
      <c r="K845" s="61" t="str">
        <f t="shared" si="75"/>
        <v>-</v>
      </c>
      <c r="L845" s="30"/>
      <c r="M845" s="7">
        <f t="shared" si="77"/>
        <v>-0.53</v>
      </c>
      <c r="N845" s="26" t="str">
        <f t="shared" si="74"/>
        <v>0</v>
      </c>
      <c r="O845" s="10">
        <f t="shared" si="78"/>
        <v>-0.26500000000000001</v>
      </c>
      <c r="P845" s="52"/>
      <c r="Q845" s="52"/>
      <c r="R845" s="25"/>
      <c r="S845" s="53"/>
    </row>
    <row r="846" spans="2:19">
      <c r="B846" s="42">
        <v>843</v>
      </c>
      <c r="C846" s="45"/>
      <c r="D846" s="25"/>
      <c r="E846" s="25"/>
      <c r="F846" s="25"/>
      <c r="G846" s="25"/>
      <c r="H846" s="37"/>
      <c r="I846" s="131"/>
      <c r="J846" s="129">
        <f t="shared" si="76"/>
        <v>0</v>
      </c>
      <c r="K846" s="61" t="str">
        <f t="shared" si="75"/>
        <v>-</v>
      </c>
      <c r="L846" s="30"/>
      <c r="M846" s="7">
        <f t="shared" si="77"/>
        <v>-0.53</v>
      </c>
      <c r="N846" s="26" t="str">
        <f t="shared" si="74"/>
        <v>0</v>
      </c>
      <c r="O846" s="10">
        <f t="shared" si="78"/>
        <v>-0.26500000000000001</v>
      </c>
      <c r="P846" s="52"/>
      <c r="Q846" s="52"/>
      <c r="R846" s="25"/>
      <c r="S846" s="53"/>
    </row>
    <row r="847" spans="2:19">
      <c r="B847" s="42">
        <v>844</v>
      </c>
      <c r="C847" s="45"/>
      <c r="D847" s="25"/>
      <c r="E847" s="25"/>
      <c r="F847" s="25"/>
      <c r="G847" s="25"/>
      <c r="H847" s="37"/>
      <c r="I847" s="131"/>
      <c r="J847" s="129">
        <f t="shared" si="76"/>
        <v>0</v>
      </c>
      <c r="K847" s="61" t="str">
        <f t="shared" si="75"/>
        <v>-</v>
      </c>
      <c r="L847" s="30"/>
      <c r="M847" s="7">
        <f t="shared" si="77"/>
        <v>-0.53</v>
      </c>
      <c r="N847" s="26" t="str">
        <f t="shared" si="74"/>
        <v>0</v>
      </c>
      <c r="O847" s="10">
        <f t="shared" si="78"/>
        <v>-0.26500000000000001</v>
      </c>
      <c r="P847" s="52"/>
      <c r="Q847" s="52"/>
      <c r="R847" s="25"/>
      <c r="S847" s="53"/>
    </row>
    <row r="848" spans="2:19">
      <c r="B848" s="42">
        <v>845</v>
      </c>
      <c r="C848" s="45"/>
      <c r="D848" s="25"/>
      <c r="E848" s="25"/>
      <c r="F848" s="25"/>
      <c r="G848" s="25"/>
      <c r="H848" s="37"/>
      <c r="I848" s="131"/>
      <c r="J848" s="129">
        <f t="shared" si="76"/>
        <v>0</v>
      </c>
      <c r="K848" s="61" t="str">
        <f t="shared" si="75"/>
        <v>-</v>
      </c>
      <c r="L848" s="30"/>
      <c r="M848" s="7">
        <f t="shared" si="77"/>
        <v>-0.53</v>
      </c>
      <c r="N848" s="26" t="str">
        <f t="shared" si="74"/>
        <v>0</v>
      </c>
      <c r="O848" s="10">
        <f t="shared" si="78"/>
        <v>-0.26500000000000001</v>
      </c>
      <c r="P848" s="52"/>
      <c r="Q848" s="52"/>
      <c r="R848" s="25"/>
      <c r="S848" s="53"/>
    </row>
    <row r="849" spans="2:19">
      <c r="B849" s="42">
        <v>846</v>
      </c>
      <c r="C849" s="45"/>
      <c r="D849" s="25"/>
      <c r="E849" s="25"/>
      <c r="F849" s="25"/>
      <c r="G849" s="25"/>
      <c r="H849" s="37"/>
      <c r="I849" s="131"/>
      <c r="J849" s="129">
        <f t="shared" si="76"/>
        <v>0</v>
      </c>
      <c r="K849" s="61" t="str">
        <f t="shared" si="75"/>
        <v>-</v>
      </c>
      <c r="L849" s="30"/>
      <c r="M849" s="7">
        <f t="shared" si="77"/>
        <v>-0.53</v>
      </c>
      <c r="N849" s="26" t="str">
        <f t="shared" si="74"/>
        <v>0</v>
      </c>
      <c r="O849" s="10">
        <f t="shared" si="78"/>
        <v>-0.26500000000000001</v>
      </c>
      <c r="P849" s="52"/>
      <c r="Q849" s="52"/>
      <c r="R849" s="25"/>
      <c r="S849" s="53"/>
    </row>
    <row r="850" spans="2:19">
      <c r="B850" s="42">
        <v>847</v>
      </c>
      <c r="C850" s="45"/>
      <c r="D850" s="25"/>
      <c r="E850" s="25"/>
      <c r="F850" s="25"/>
      <c r="G850" s="25"/>
      <c r="H850" s="37"/>
      <c r="I850" s="131"/>
      <c r="J850" s="129">
        <f t="shared" si="76"/>
        <v>0</v>
      </c>
      <c r="K850" s="61" t="str">
        <f t="shared" si="75"/>
        <v>-</v>
      </c>
      <c r="L850" s="30"/>
      <c r="M850" s="7">
        <f t="shared" si="77"/>
        <v>-0.53</v>
      </c>
      <c r="N850" s="26" t="str">
        <f t="shared" si="74"/>
        <v>0</v>
      </c>
      <c r="O850" s="10">
        <f t="shared" si="78"/>
        <v>-0.26500000000000001</v>
      </c>
      <c r="P850" s="52"/>
      <c r="Q850" s="52"/>
      <c r="R850" s="25"/>
      <c r="S850" s="53"/>
    </row>
    <row r="851" spans="2:19">
      <c r="B851" s="42">
        <v>848</v>
      </c>
      <c r="C851" s="45"/>
      <c r="D851" s="25"/>
      <c r="E851" s="25"/>
      <c r="F851" s="25"/>
      <c r="G851" s="25"/>
      <c r="H851" s="37"/>
      <c r="I851" s="131"/>
      <c r="J851" s="129">
        <f t="shared" si="76"/>
        <v>0</v>
      </c>
      <c r="K851" s="61" t="str">
        <f t="shared" si="75"/>
        <v>-</v>
      </c>
      <c r="L851" s="30"/>
      <c r="M851" s="7">
        <f t="shared" si="77"/>
        <v>-0.53</v>
      </c>
      <c r="N851" s="26" t="str">
        <f t="shared" si="74"/>
        <v>0</v>
      </c>
      <c r="O851" s="10">
        <f t="shared" si="78"/>
        <v>-0.26500000000000001</v>
      </c>
      <c r="P851" s="52"/>
      <c r="Q851" s="52"/>
      <c r="R851" s="25"/>
      <c r="S851" s="53"/>
    </row>
    <row r="852" spans="2:19">
      <c r="B852" s="42">
        <v>849</v>
      </c>
      <c r="C852" s="45"/>
      <c r="D852" s="25"/>
      <c r="E852" s="25"/>
      <c r="F852" s="25"/>
      <c r="G852" s="25"/>
      <c r="H852" s="37"/>
      <c r="I852" s="131"/>
      <c r="J852" s="129">
        <f t="shared" si="76"/>
        <v>0</v>
      </c>
      <c r="K852" s="61" t="str">
        <f t="shared" si="75"/>
        <v>-</v>
      </c>
      <c r="L852" s="30"/>
      <c r="M852" s="7">
        <f t="shared" si="77"/>
        <v>-0.53</v>
      </c>
      <c r="N852" s="26" t="str">
        <f t="shared" si="74"/>
        <v>0</v>
      </c>
      <c r="O852" s="10">
        <f t="shared" si="78"/>
        <v>-0.26500000000000001</v>
      </c>
      <c r="P852" s="52"/>
      <c r="Q852" s="52"/>
      <c r="R852" s="25"/>
      <c r="S852" s="53"/>
    </row>
    <row r="853" spans="2:19">
      <c r="B853" s="42">
        <v>850</v>
      </c>
      <c r="C853" s="45"/>
      <c r="D853" s="25"/>
      <c r="E853" s="25"/>
      <c r="F853" s="25"/>
      <c r="G853" s="25"/>
      <c r="H853" s="37"/>
      <c r="I853" s="131"/>
      <c r="J853" s="129">
        <f t="shared" si="76"/>
        <v>0</v>
      </c>
      <c r="K853" s="61" t="str">
        <f t="shared" si="75"/>
        <v>-</v>
      </c>
      <c r="L853" s="30"/>
      <c r="M853" s="7">
        <f t="shared" si="77"/>
        <v>-0.53</v>
      </c>
      <c r="N853" s="26" t="str">
        <f t="shared" si="74"/>
        <v>0</v>
      </c>
      <c r="O853" s="10">
        <f t="shared" si="78"/>
        <v>-0.26500000000000001</v>
      </c>
      <c r="P853" s="52"/>
      <c r="Q853" s="52"/>
      <c r="R853" s="25"/>
      <c r="S853" s="53"/>
    </row>
    <row r="854" spans="2:19">
      <c r="B854" s="42">
        <v>851</v>
      </c>
      <c r="C854" s="45"/>
      <c r="D854" s="25"/>
      <c r="E854" s="25"/>
      <c r="F854" s="25"/>
      <c r="G854" s="25"/>
      <c r="H854" s="37"/>
      <c r="I854" s="131"/>
      <c r="J854" s="129">
        <f t="shared" si="76"/>
        <v>0</v>
      </c>
      <c r="K854" s="61" t="str">
        <f t="shared" si="75"/>
        <v>-</v>
      </c>
      <c r="L854" s="30"/>
      <c r="M854" s="7">
        <f t="shared" si="77"/>
        <v>-0.53</v>
      </c>
      <c r="N854" s="26" t="str">
        <f t="shared" ref="N854:N917" si="79">IFERROR(((L854/G854)*100),"0")</f>
        <v>0</v>
      </c>
      <c r="O854" s="10">
        <f t="shared" si="78"/>
        <v>-0.26500000000000001</v>
      </c>
      <c r="P854" s="52"/>
      <c r="Q854" s="52"/>
      <c r="R854" s="25"/>
      <c r="S854" s="53"/>
    </row>
    <row r="855" spans="2:19">
      <c r="B855" s="42">
        <v>852</v>
      </c>
      <c r="C855" s="45"/>
      <c r="D855" s="25"/>
      <c r="E855" s="25"/>
      <c r="F855" s="25"/>
      <c r="G855" s="25"/>
      <c r="H855" s="37"/>
      <c r="I855" s="131"/>
      <c r="J855" s="129">
        <f t="shared" si="76"/>
        <v>0</v>
      </c>
      <c r="K855" s="61" t="str">
        <f t="shared" si="75"/>
        <v>-</v>
      </c>
      <c r="L855" s="30"/>
      <c r="M855" s="7">
        <f t="shared" si="77"/>
        <v>-0.53</v>
      </c>
      <c r="N855" s="26" t="str">
        <f t="shared" si="79"/>
        <v>0</v>
      </c>
      <c r="O855" s="10">
        <f t="shared" si="78"/>
        <v>-0.26500000000000001</v>
      </c>
      <c r="P855" s="52"/>
      <c r="Q855" s="52"/>
      <c r="R855" s="25"/>
      <c r="S855" s="53"/>
    </row>
    <row r="856" spans="2:19">
      <c r="B856" s="42">
        <v>853</v>
      </c>
      <c r="C856" s="45"/>
      <c r="D856" s="25"/>
      <c r="E856" s="25"/>
      <c r="F856" s="25"/>
      <c r="G856" s="25"/>
      <c r="H856" s="37"/>
      <c r="I856" s="131"/>
      <c r="J856" s="129">
        <f t="shared" si="76"/>
        <v>0</v>
      </c>
      <c r="K856" s="61" t="str">
        <f t="shared" si="75"/>
        <v>-</v>
      </c>
      <c r="L856" s="30"/>
      <c r="M856" s="7">
        <f t="shared" si="77"/>
        <v>-0.53</v>
      </c>
      <c r="N856" s="26" t="str">
        <f t="shared" si="79"/>
        <v>0</v>
      </c>
      <c r="O856" s="10">
        <f t="shared" si="78"/>
        <v>-0.26500000000000001</v>
      </c>
      <c r="P856" s="52"/>
      <c r="Q856" s="52"/>
      <c r="R856" s="25"/>
      <c r="S856" s="53"/>
    </row>
    <row r="857" spans="2:19">
      <c r="B857" s="42">
        <v>854</v>
      </c>
      <c r="C857" s="45"/>
      <c r="D857" s="25"/>
      <c r="E857" s="25"/>
      <c r="F857" s="25"/>
      <c r="G857" s="25"/>
      <c r="H857" s="37"/>
      <c r="I857" s="131"/>
      <c r="J857" s="129">
        <f t="shared" si="76"/>
        <v>0</v>
      </c>
      <c r="K857" s="61" t="str">
        <f t="shared" si="75"/>
        <v>-</v>
      </c>
      <c r="L857" s="30"/>
      <c r="M857" s="7">
        <f t="shared" si="77"/>
        <v>-0.53</v>
      </c>
      <c r="N857" s="26" t="str">
        <f t="shared" si="79"/>
        <v>0</v>
      </c>
      <c r="O857" s="10">
        <f t="shared" si="78"/>
        <v>-0.26500000000000001</v>
      </c>
      <c r="P857" s="52"/>
      <c r="Q857" s="52"/>
      <c r="R857" s="25"/>
      <c r="S857" s="53"/>
    </row>
    <row r="858" spans="2:19">
      <c r="B858" s="42">
        <v>855</v>
      </c>
      <c r="C858" s="45"/>
      <c r="D858" s="25"/>
      <c r="E858" s="25"/>
      <c r="F858" s="25"/>
      <c r="G858" s="25"/>
      <c r="H858" s="37"/>
      <c r="I858" s="131"/>
      <c r="J858" s="129">
        <f t="shared" si="76"/>
        <v>0</v>
      </c>
      <c r="K858" s="61" t="str">
        <f t="shared" si="75"/>
        <v>-</v>
      </c>
      <c r="L858" s="30"/>
      <c r="M858" s="7">
        <f t="shared" si="77"/>
        <v>-0.53</v>
      </c>
      <c r="N858" s="26" t="str">
        <f t="shared" si="79"/>
        <v>0</v>
      </c>
      <c r="O858" s="10">
        <f t="shared" si="78"/>
        <v>-0.26500000000000001</v>
      </c>
      <c r="P858" s="52"/>
      <c r="Q858" s="52"/>
      <c r="R858" s="25"/>
      <c r="S858" s="53"/>
    </row>
    <row r="859" spans="2:19">
      <c r="B859" s="42">
        <v>856</v>
      </c>
      <c r="C859" s="45"/>
      <c r="D859" s="25"/>
      <c r="E859" s="25"/>
      <c r="F859" s="25"/>
      <c r="G859" s="25"/>
      <c r="H859" s="37"/>
      <c r="I859" s="131"/>
      <c r="J859" s="129">
        <f t="shared" si="76"/>
        <v>0</v>
      </c>
      <c r="K859" s="61" t="str">
        <f t="shared" si="75"/>
        <v>-</v>
      </c>
      <c r="L859" s="30"/>
      <c r="M859" s="7">
        <f t="shared" si="77"/>
        <v>-0.53</v>
      </c>
      <c r="N859" s="26" t="str">
        <f t="shared" si="79"/>
        <v>0</v>
      </c>
      <c r="O859" s="10">
        <f t="shared" si="78"/>
        <v>-0.26500000000000001</v>
      </c>
      <c r="P859" s="52"/>
      <c r="Q859" s="52"/>
      <c r="R859" s="25"/>
      <c r="S859" s="53"/>
    </row>
    <row r="860" spans="2:19">
      <c r="B860" s="42">
        <v>857</v>
      </c>
      <c r="C860" s="45"/>
      <c r="D860" s="25"/>
      <c r="E860" s="25"/>
      <c r="F860" s="25"/>
      <c r="G860" s="25"/>
      <c r="H860" s="37"/>
      <c r="I860" s="131"/>
      <c r="J860" s="129">
        <f t="shared" si="76"/>
        <v>0</v>
      </c>
      <c r="K860" s="61" t="str">
        <f t="shared" si="75"/>
        <v>-</v>
      </c>
      <c r="L860" s="30"/>
      <c r="M860" s="7">
        <f t="shared" si="77"/>
        <v>-0.53</v>
      </c>
      <c r="N860" s="26" t="str">
        <f t="shared" si="79"/>
        <v>0</v>
      </c>
      <c r="O860" s="10">
        <f t="shared" si="78"/>
        <v>-0.26500000000000001</v>
      </c>
      <c r="P860" s="52"/>
      <c r="Q860" s="52"/>
      <c r="R860" s="25"/>
      <c r="S860" s="53"/>
    </row>
    <row r="861" spans="2:19">
      <c r="B861" s="42">
        <v>858</v>
      </c>
      <c r="C861" s="45"/>
      <c r="D861" s="25"/>
      <c r="E861" s="25"/>
      <c r="F861" s="25"/>
      <c r="G861" s="25"/>
      <c r="H861" s="37"/>
      <c r="I861" s="131"/>
      <c r="J861" s="129">
        <f t="shared" si="76"/>
        <v>0</v>
      </c>
      <c r="K861" s="61" t="str">
        <f t="shared" si="75"/>
        <v>-</v>
      </c>
      <c r="L861" s="30"/>
      <c r="M861" s="7">
        <f t="shared" si="77"/>
        <v>-0.53</v>
      </c>
      <c r="N861" s="26" t="str">
        <f t="shared" si="79"/>
        <v>0</v>
      </c>
      <c r="O861" s="10">
        <f t="shared" si="78"/>
        <v>-0.26500000000000001</v>
      </c>
      <c r="P861" s="52"/>
      <c r="Q861" s="52"/>
      <c r="R861" s="25"/>
      <c r="S861" s="53"/>
    </row>
    <row r="862" spans="2:19">
      <c r="B862" s="42">
        <v>859</v>
      </c>
      <c r="C862" s="45"/>
      <c r="D862" s="25"/>
      <c r="E862" s="25"/>
      <c r="F862" s="25"/>
      <c r="G862" s="25"/>
      <c r="H862" s="37"/>
      <c r="I862" s="131"/>
      <c r="J862" s="129">
        <f t="shared" si="76"/>
        <v>0</v>
      </c>
      <c r="K862" s="61" t="str">
        <f t="shared" si="75"/>
        <v>-</v>
      </c>
      <c r="L862" s="30"/>
      <c r="M862" s="7">
        <f t="shared" si="77"/>
        <v>-0.53</v>
      </c>
      <c r="N862" s="26" t="str">
        <f t="shared" si="79"/>
        <v>0</v>
      </c>
      <c r="O862" s="10">
        <f t="shared" si="78"/>
        <v>-0.26500000000000001</v>
      </c>
      <c r="P862" s="52"/>
      <c r="Q862" s="52"/>
      <c r="R862" s="25"/>
      <c r="S862" s="53"/>
    </row>
    <row r="863" spans="2:19">
      <c r="B863" s="42">
        <v>860</v>
      </c>
      <c r="C863" s="45"/>
      <c r="D863" s="25"/>
      <c r="E863" s="25"/>
      <c r="F863" s="25"/>
      <c r="G863" s="25"/>
      <c r="H863" s="37"/>
      <c r="I863" s="131"/>
      <c r="J863" s="129">
        <f t="shared" si="76"/>
        <v>0</v>
      </c>
      <c r="K863" s="61" t="str">
        <f t="shared" si="75"/>
        <v>-</v>
      </c>
      <c r="L863" s="30"/>
      <c r="M863" s="7">
        <f t="shared" si="77"/>
        <v>-0.53</v>
      </c>
      <c r="N863" s="26" t="str">
        <f t="shared" si="79"/>
        <v>0</v>
      </c>
      <c r="O863" s="10">
        <f t="shared" si="78"/>
        <v>-0.26500000000000001</v>
      </c>
      <c r="P863" s="52"/>
      <c r="Q863" s="52"/>
      <c r="R863" s="25"/>
      <c r="S863" s="53"/>
    </row>
    <row r="864" spans="2:19">
      <c r="B864" s="42">
        <v>861</v>
      </c>
      <c r="C864" s="45"/>
      <c r="D864" s="25"/>
      <c r="E864" s="25"/>
      <c r="F864" s="25"/>
      <c r="G864" s="25"/>
      <c r="H864" s="37"/>
      <c r="I864" s="131"/>
      <c r="J864" s="129">
        <f t="shared" si="76"/>
        <v>0</v>
      </c>
      <c r="K864" s="61" t="str">
        <f t="shared" si="75"/>
        <v>-</v>
      </c>
      <c r="L864" s="30"/>
      <c r="M864" s="7">
        <f t="shared" si="77"/>
        <v>-0.53</v>
      </c>
      <c r="N864" s="26" t="str">
        <f t="shared" si="79"/>
        <v>0</v>
      </c>
      <c r="O864" s="10">
        <f t="shared" si="78"/>
        <v>-0.26500000000000001</v>
      </c>
      <c r="P864" s="52"/>
      <c r="Q864" s="52"/>
      <c r="R864" s="25"/>
      <c r="S864" s="53"/>
    </row>
    <row r="865" spans="2:19">
      <c r="B865" s="42">
        <v>862</v>
      </c>
      <c r="C865" s="45"/>
      <c r="D865" s="25"/>
      <c r="E865" s="25"/>
      <c r="F865" s="25"/>
      <c r="G865" s="25"/>
      <c r="H865" s="37"/>
      <c r="I865" s="131"/>
      <c r="J865" s="129">
        <f t="shared" si="76"/>
        <v>0</v>
      </c>
      <c r="K865" s="61" t="str">
        <f t="shared" si="75"/>
        <v>-</v>
      </c>
      <c r="L865" s="30"/>
      <c r="M865" s="7">
        <f t="shared" si="77"/>
        <v>-0.53</v>
      </c>
      <c r="N865" s="26" t="str">
        <f t="shared" si="79"/>
        <v>0</v>
      </c>
      <c r="O865" s="10">
        <f t="shared" si="78"/>
        <v>-0.26500000000000001</v>
      </c>
      <c r="P865" s="52"/>
      <c r="Q865" s="52"/>
      <c r="R865" s="25"/>
      <c r="S865" s="53"/>
    </row>
    <row r="866" spans="2:19">
      <c r="B866" s="42">
        <v>863</v>
      </c>
      <c r="C866" s="45"/>
      <c r="D866" s="25"/>
      <c r="E866" s="25"/>
      <c r="F866" s="25"/>
      <c r="G866" s="25"/>
      <c r="H866" s="37"/>
      <c r="I866" s="131"/>
      <c r="J866" s="129">
        <f t="shared" si="76"/>
        <v>0</v>
      </c>
      <c r="K866" s="61" t="str">
        <f t="shared" si="75"/>
        <v>-</v>
      </c>
      <c r="L866" s="30"/>
      <c r="M866" s="7">
        <f t="shared" si="77"/>
        <v>-0.53</v>
      </c>
      <c r="N866" s="26" t="str">
        <f t="shared" si="79"/>
        <v>0</v>
      </c>
      <c r="O866" s="10">
        <f t="shared" si="78"/>
        <v>-0.26500000000000001</v>
      </c>
      <c r="P866" s="52"/>
      <c r="Q866" s="52"/>
      <c r="R866" s="25"/>
      <c r="S866" s="53"/>
    </row>
    <row r="867" spans="2:19">
      <c r="B867" s="42">
        <v>864</v>
      </c>
      <c r="C867" s="45"/>
      <c r="D867" s="25"/>
      <c r="E867" s="25"/>
      <c r="F867" s="25"/>
      <c r="G867" s="25"/>
      <c r="H867" s="37"/>
      <c r="I867" s="131"/>
      <c r="J867" s="129">
        <f t="shared" si="76"/>
        <v>0</v>
      </c>
      <c r="K867" s="61" t="str">
        <f t="shared" ref="K867:K930" si="80">IFERROR(((J867/G867)*100),"-")</f>
        <v>-</v>
      </c>
      <c r="L867" s="30"/>
      <c r="M867" s="7">
        <f t="shared" si="77"/>
        <v>-0.53</v>
      </c>
      <c r="N867" s="26" t="str">
        <f t="shared" si="79"/>
        <v>0</v>
      </c>
      <c r="O867" s="10">
        <f t="shared" si="78"/>
        <v>-0.26500000000000001</v>
      </c>
      <c r="P867" s="52"/>
      <c r="Q867" s="52"/>
      <c r="R867" s="25"/>
      <c r="S867" s="53"/>
    </row>
    <row r="868" spans="2:19">
      <c r="B868" s="42">
        <v>865</v>
      </c>
      <c r="C868" s="45"/>
      <c r="D868" s="25"/>
      <c r="E868" s="25"/>
      <c r="F868" s="25"/>
      <c r="G868" s="25"/>
      <c r="H868" s="37"/>
      <c r="I868" s="131"/>
      <c r="J868" s="129">
        <f t="shared" si="76"/>
        <v>0</v>
      </c>
      <c r="K868" s="61" t="str">
        <f t="shared" si="80"/>
        <v>-</v>
      </c>
      <c r="L868" s="30"/>
      <c r="M868" s="7">
        <f t="shared" si="77"/>
        <v>-0.53</v>
      </c>
      <c r="N868" s="26" t="str">
        <f t="shared" si="79"/>
        <v>0</v>
      </c>
      <c r="O868" s="10">
        <f t="shared" si="78"/>
        <v>-0.26500000000000001</v>
      </c>
      <c r="P868" s="52"/>
      <c r="Q868" s="52"/>
      <c r="R868" s="25"/>
      <c r="S868" s="53"/>
    </row>
    <row r="869" spans="2:19">
      <c r="B869" s="42">
        <v>866</v>
      </c>
      <c r="C869" s="45"/>
      <c r="D869" s="25"/>
      <c r="E869" s="25"/>
      <c r="F869" s="25"/>
      <c r="G869" s="25"/>
      <c r="H869" s="37"/>
      <c r="I869" s="131"/>
      <c r="J869" s="129">
        <f t="shared" si="76"/>
        <v>0</v>
      </c>
      <c r="K869" s="61" t="str">
        <f t="shared" si="80"/>
        <v>-</v>
      </c>
      <c r="L869" s="30"/>
      <c r="M869" s="7">
        <f t="shared" si="77"/>
        <v>-0.53</v>
      </c>
      <c r="N869" s="26" t="str">
        <f t="shared" si="79"/>
        <v>0</v>
      </c>
      <c r="O869" s="10">
        <f t="shared" si="78"/>
        <v>-0.26500000000000001</v>
      </c>
      <c r="P869" s="52"/>
      <c r="Q869" s="52"/>
      <c r="R869" s="25"/>
      <c r="S869" s="53"/>
    </row>
    <row r="870" spans="2:19">
      <c r="B870" s="42">
        <v>867</v>
      </c>
      <c r="C870" s="45"/>
      <c r="D870" s="25"/>
      <c r="E870" s="25"/>
      <c r="F870" s="25"/>
      <c r="G870" s="25"/>
      <c r="H870" s="37"/>
      <c r="I870" s="131"/>
      <c r="J870" s="129">
        <f t="shared" si="76"/>
        <v>0</v>
      </c>
      <c r="K870" s="61" t="str">
        <f t="shared" si="80"/>
        <v>-</v>
      </c>
      <c r="L870" s="30"/>
      <c r="M870" s="7">
        <f t="shared" si="77"/>
        <v>-0.53</v>
      </c>
      <c r="N870" s="26" t="str">
        <f t="shared" si="79"/>
        <v>0</v>
      </c>
      <c r="O870" s="10">
        <f t="shared" si="78"/>
        <v>-0.26500000000000001</v>
      </c>
      <c r="P870" s="52"/>
      <c r="Q870" s="52"/>
      <c r="R870" s="25"/>
      <c r="S870" s="53"/>
    </row>
    <row r="871" spans="2:19">
      <c r="B871" s="42">
        <v>868</v>
      </c>
      <c r="C871" s="45"/>
      <c r="D871" s="25"/>
      <c r="E871" s="25"/>
      <c r="F871" s="25"/>
      <c r="G871" s="25"/>
      <c r="H871" s="37"/>
      <c r="I871" s="131"/>
      <c r="J871" s="129">
        <f t="shared" si="76"/>
        <v>0</v>
      </c>
      <c r="K871" s="61" t="str">
        <f t="shared" si="80"/>
        <v>-</v>
      </c>
      <c r="L871" s="30"/>
      <c r="M871" s="7">
        <f t="shared" si="77"/>
        <v>-0.53</v>
      </c>
      <c r="N871" s="26" t="str">
        <f t="shared" si="79"/>
        <v>0</v>
      </c>
      <c r="O871" s="10">
        <f t="shared" si="78"/>
        <v>-0.26500000000000001</v>
      </c>
      <c r="P871" s="52"/>
      <c r="Q871" s="52"/>
      <c r="R871" s="25"/>
      <c r="S871" s="53"/>
    </row>
    <row r="872" spans="2:19">
      <c r="B872" s="42">
        <v>869</v>
      </c>
      <c r="C872" s="45"/>
      <c r="D872" s="25"/>
      <c r="E872" s="25"/>
      <c r="F872" s="25"/>
      <c r="G872" s="25"/>
      <c r="H872" s="37"/>
      <c r="I872" s="131"/>
      <c r="J872" s="129">
        <f t="shared" si="76"/>
        <v>0</v>
      </c>
      <c r="K872" s="61" t="str">
        <f t="shared" si="80"/>
        <v>-</v>
      </c>
      <c r="L872" s="30"/>
      <c r="M872" s="7">
        <f t="shared" si="77"/>
        <v>-0.53</v>
      </c>
      <c r="N872" s="26" t="str">
        <f t="shared" si="79"/>
        <v>0</v>
      </c>
      <c r="O872" s="10">
        <f t="shared" si="78"/>
        <v>-0.26500000000000001</v>
      </c>
      <c r="P872" s="52"/>
      <c r="Q872" s="52"/>
      <c r="R872" s="25"/>
      <c r="S872" s="53"/>
    </row>
    <row r="873" spans="2:19">
      <c r="B873" s="42">
        <v>870</v>
      </c>
      <c r="C873" s="45"/>
      <c r="D873" s="25"/>
      <c r="E873" s="25"/>
      <c r="F873" s="25"/>
      <c r="G873" s="25"/>
      <c r="H873" s="37"/>
      <c r="I873" s="131"/>
      <c r="J873" s="129">
        <f t="shared" si="76"/>
        <v>0</v>
      </c>
      <c r="K873" s="61" t="str">
        <f t="shared" si="80"/>
        <v>-</v>
      </c>
      <c r="L873" s="30"/>
      <c r="M873" s="7">
        <f t="shared" si="77"/>
        <v>-0.53</v>
      </c>
      <c r="N873" s="26" t="str">
        <f t="shared" si="79"/>
        <v>0</v>
      </c>
      <c r="O873" s="10">
        <f t="shared" si="78"/>
        <v>-0.26500000000000001</v>
      </c>
      <c r="P873" s="52"/>
      <c r="Q873" s="52"/>
      <c r="R873" s="25"/>
      <c r="S873" s="53"/>
    </row>
    <row r="874" spans="2:19">
      <c r="B874" s="42">
        <v>871</v>
      </c>
      <c r="C874" s="45"/>
      <c r="D874" s="25"/>
      <c r="E874" s="25"/>
      <c r="F874" s="25"/>
      <c r="G874" s="25"/>
      <c r="H874" s="37"/>
      <c r="I874" s="131"/>
      <c r="J874" s="129">
        <f t="shared" si="76"/>
        <v>0</v>
      </c>
      <c r="K874" s="61" t="str">
        <f t="shared" si="80"/>
        <v>-</v>
      </c>
      <c r="L874" s="30"/>
      <c r="M874" s="7">
        <f t="shared" si="77"/>
        <v>-0.53</v>
      </c>
      <c r="N874" s="26" t="str">
        <f t="shared" si="79"/>
        <v>0</v>
      </c>
      <c r="O874" s="10">
        <f t="shared" si="78"/>
        <v>-0.26500000000000001</v>
      </c>
      <c r="P874" s="52"/>
      <c r="Q874" s="52"/>
      <c r="R874" s="25"/>
      <c r="S874" s="53"/>
    </row>
    <row r="875" spans="2:19">
      <c r="B875" s="42">
        <v>872</v>
      </c>
      <c r="C875" s="45"/>
      <c r="D875" s="25"/>
      <c r="E875" s="25"/>
      <c r="F875" s="25"/>
      <c r="G875" s="25"/>
      <c r="H875" s="37"/>
      <c r="I875" s="131"/>
      <c r="J875" s="129">
        <f t="shared" si="76"/>
        <v>0</v>
      </c>
      <c r="K875" s="61" t="str">
        <f t="shared" si="80"/>
        <v>-</v>
      </c>
      <c r="L875" s="30"/>
      <c r="M875" s="7">
        <f t="shared" si="77"/>
        <v>-0.53</v>
      </c>
      <c r="N875" s="26" t="str">
        <f t="shared" si="79"/>
        <v>0</v>
      </c>
      <c r="O875" s="10">
        <f t="shared" si="78"/>
        <v>-0.26500000000000001</v>
      </c>
      <c r="P875" s="52"/>
      <c r="Q875" s="52"/>
      <c r="R875" s="25"/>
      <c r="S875" s="53"/>
    </row>
    <row r="876" spans="2:19">
      <c r="B876" s="42">
        <v>873</v>
      </c>
      <c r="C876" s="45"/>
      <c r="D876" s="25"/>
      <c r="E876" s="25"/>
      <c r="F876" s="25"/>
      <c r="G876" s="25"/>
      <c r="H876" s="37"/>
      <c r="I876" s="131"/>
      <c r="J876" s="129">
        <f t="shared" si="76"/>
        <v>0</v>
      </c>
      <c r="K876" s="61" t="str">
        <f t="shared" si="80"/>
        <v>-</v>
      </c>
      <c r="L876" s="30"/>
      <c r="M876" s="7">
        <f t="shared" si="77"/>
        <v>-0.53</v>
      </c>
      <c r="N876" s="26" t="str">
        <f t="shared" si="79"/>
        <v>0</v>
      </c>
      <c r="O876" s="10">
        <f t="shared" si="78"/>
        <v>-0.26500000000000001</v>
      </c>
      <c r="P876" s="52"/>
      <c r="Q876" s="52"/>
      <c r="R876" s="25"/>
      <c r="S876" s="53"/>
    </row>
    <row r="877" spans="2:19">
      <c r="B877" s="42">
        <v>874</v>
      </c>
      <c r="C877" s="45"/>
      <c r="D877" s="25"/>
      <c r="E877" s="25"/>
      <c r="F877" s="25"/>
      <c r="G877" s="25"/>
      <c r="H877" s="37"/>
      <c r="I877" s="131"/>
      <c r="J877" s="129">
        <f t="shared" si="76"/>
        <v>0</v>
      </c>
      <c r="K877" s="61" t="str">
        <f t="shared" si="80"/>
        <v>-</v>
      </c>
      <c r="L877" s="30"/>
      <c r="M877" s="7">
        <f t="shared" si="77"/>
        <v>-0.53</v>
      </c>
      <c r="N877" s="26" t="str">
        <f t="shared" si="79"/>
        <v>0</v>
      </c>
      <c r="O877" s="10">
        <f t="shared" si="78"/>
        <v>-0.26500000000000001</v>
      </c>
      <c r="P877" s="52"/>
      <c r="Q877" s="52"/>
      <c r="R877" s="25"/>
      <c r="S877" s="53"/>
    </row>
    <row r="878" spans="2:19">
      <c r="B878" s="42">
        <v>875</v>
      </c>
      <c r="C878" s="45"/>
      <c r="D878" s="25"/>
      <c r="E878" s="25"/>
      <c r="F878" s="25"/>
      <c r="G878" s="25"/>
      <c r="H878" s="37"/>
      <c r="I878" s="131"/>
      <c r="J878" s="129">
        <f t="shared" si="76"/>
        <v>0</v>
      </c>
      <c r="K878" s="61" t="str">
        <f t="shared" si="80"/>
        <v>-</v>
      </c>
      <c r="L878" s="30"/>
      <c r="M878" s="7">
        <f t="shared" si="77"/>
        <v>-0.53</v>
      </c>
      <c r="N878" s="26" t="str">
        <f t="shared" si="79"/>
        <v>0</v>
      </c>
      <c r="O878" s="10">
        <f t="shared" si="78"/>
        <v>-0.26500000000000001</v>
      </c>
      <c r="P878" s="52"/>
      <c r="Q878" s="52"/>
      <c r="R878" s="25"/>
      <c r="S878" s="53"/>
    </row>
    <row r="879" spans="2:19">
      <c r="B879" s="42">
        <v>876</v>
      </c>
      <c r="C879" s="45"/>
      <c r="D879" s="25"/>
      <c r="E879" s="25"/>
      <c r="F879" s="25"/>
      <c r="G879" s="25"/>
      <c r="H879" s="37"/>
      <c r="I879" s="131"/>
      <c r="J879" s="129">
        <f t="shared" si="76"/>
        <v>0</v>
      </c>
      <c r="K879" s="61" t="str">
        <f t="shared" si="80"/>
        <v>-</v>
      </c>
      <c r="L879" s="30"/>
      <c r="M879" s="7">
        <f t="shared" si="77"/>
        <v>-0.53</v>
      </c>
      <c r="N879" s="26" t="str">
        <f t="shared" si="79"/>
        <v>0</v>
      </c>
      <c r="O879" s="10">
        <f t="shared" si="78"/>
        <v>-0.26500000000000001</v>
      </c>
      <c r="P879" s="52"/>
      <c r="Q879" s="52"/>
      <c r="R879" s="25"/>
      <c r="S879" s="53"/>
    </row>
    <row r="880" spans="2:19">
      <c r="B880" s="42">
        <v>877</v>
      </c>
      <c r="C880" s="45"/>
      <c r="D880" s="25"/>
      <c r="E880" s="25"/>
      <c r="F880" s="25"/>
      <c r="G880" s="25"/>
      <c r="H880" s="37"/>
      <c r="I880" s="131"/>
      <c r="J880" s="129">
        <f t="shared" si="76"/>
        <v>0</v>
      </c>
      <c r="K880" s="61" t="str">
        <f t="shared" si="80"/>
        <v>-</v>
      </c>
      <c r="L880" s="30"/>
      <c r="M880" s="7">
        <f t="shared" si="77"/>
        <v>-0.53</v>
      </c>
      <c r="N880" s="26" t="str">
        <f t="shared" si="79"/>
        <v>0</v>
      </c>
      <c r="O880" s="10">
        <f t="shared" si="78"/>
        <v>-0.26500000000000001</v>
      </c>
      <c r="P880" s="52"/>
      <c r="Q880" s="52"/>
      <c r="R880" s="25"/>
      <c r="S880" s="53"/>
    </row>
    <row r="881" spans="2:19">
      <c r="B881" s="42">
        <v>878</v>
      </c>
      <c r="C881" s="45"/>
      <c r="D881" s="25"/>
      <c r="E881" s="25"/>
      <c r="F881" s="25"/>
      <c r="G881" s="25"/>
      <c r="H881" s="37"/>
      <c r="I881" s="131"/>
      <c r="J881" s="129">
        <f t="shared" si="76"/>
        <v>0</v>
      </c>
      <c r="K881" s="61" t="str">
        <f t="shared" si="80"/>
        <v>-</v>
      </c>
      <c r="L881" s="30"/>
      <c r="M881" s="7">
        <f t="shared" si="77"/>
        <v>-0.53</v>
      </c>
      <c r="N881" s="26" t="str">
        <f t="shared" si="79"/>
        <v>0</v>
      </c>
      <c r="O881" s="10">
        <f t="shared" si="78"/>
        <v>-0.26500000000000001</v>
      </c>
      <c r="P881" s="52"/>
      <c r="Q881" s="52"/>
      <c r="R881" s="25"/>
      <c r="S881" s="53"/>
    </row>
    <row r="882" spans="2:19">
      <c r="B882" s="42">
        <v>879</v>
      </c>
      <c r="C882" s="45"/>
      <c r="D882" s="25"/>
      <c r="E882" s="25"/>
      <c r="F882" s="25"/>
      <c r="G882" s="25"/>
      <c r="H882" s="37"/>
      <c r="I882" s="131"/>
      <c r="J882" s="129">
        <f t="shared" si="76"/>
        <v>0</v>
      </c>
      <c r="K882" s="61" t="str">
        <f t="shared" si="80"/>
        <v>-</v>
      </c>
      <c r="L882" s="30"/>
      <c r="M882" s="7">
        <f t="shared" si="77"/>
        <v>-0.53</v>
      </c>
      <c r="N882" s="26" t="str">
        <f t="shared" si="79"/>
        <v>0</v>
      </c>
      <c r="O882" s="10">
        <f t="shared" si="78"/>
        <v>-0.26500000000000001</v>
      </c>
      <c r="P882" s="52"/>
      <c r="Q882" s="52"/>
      <c r="R882" s="25"/>
      <c r="S882" s="53"/>
    </row>
    <row r="883" spans="2:19">
      <c r="B883" s="42">
        <v>880</v>
      </c>
      <c r="C883" s="45"/>
      <c r="D883" s="25"/>
      <c r="E883" s="25"/>
      <c r="F883" s="25"/>
      <c r="G883" s="25"/>
      <c r="H883" s="37"/>
      <c r="I883" s="131"/>
      <c r="J883" s="129">
        <f t="shared" si="76"/>
        <v>0</v>
      </c>
      <c r="K883" s="61" t="str">
        <f t="shared" si="80"/>
        <v>-</v>
      </c>
      <c r="L883" s="30"/>
      <c r="M883" s="7">
        <f t="shared" si="77"/>
        <v>-0.53</v>
      </c>
      <c r="N883" s="26" t="str">
        <f t="shared" si="79"/>
        <v>0</v>
      </c>
      <c r="O883" s="10">
        <f t="shared" si="78"/>
        <v>-0.26500000000000001</v>
      </c>
      <c r="P883" s="52"/>
      <c r="Q883" s="52"/>
      <c r="R883" s="25"/>
      <c r="S883" s="53"/>
    </row>
    <row r="884" spans="2:19">
      <c r="B884" s="42">
        <v>881</v>
      </c>
      <c r="C884" s="45"/>
      <c r="D884" s="25"/>
      <c r="E884" s="25"/>
      <c r="F884" s="25"/>
      <c r="G884" s="25"/>
      <c r="H884" s="37"/>
      <c r="I884" s="131"/>
      <c r="J884" s="129">
        <f t="shared" si="76"/>
        <v>0</v>
      </c>
      <c r="K884" s="61" t="str">
        <f t="shared" si="80"/>
        <v>-</v>
      </c>
      <c r="L884" s="30"/>
      <c r="M884" s="7">
        <f t="shared" si="77"/>
        <v>-0.53</v>
      </c>
      <c r="N884" s="26" t="str">
        <f t="shared" si="79"/>
        <v>0</v>
      </c>
      <c r="O884" s="10">
        <f t="shared" si="78"/>
        <v>-0.26500000000000001</v>
      </c>
      <c r="P884" s="52"/>
      <c r="Q884" s="52"/>
      <c r="R884" s="25"/>
      <c r="S884" s="53"/>
    </row>
    <row r="885" spans="2:19">
      <c r="B885" s="42">
        <v>882</v>
      </c>
      <c r="C885" s="45"/>
      <c r="D885" s="25"/>
      <c r="E885" s="25"/>
      <c r="F885" s="25"/>
      <c r="G885" s="25"/>
      <c r="H885" s="37"/>
      <c r="I885" s="131"/>
      <c r="J885" s="129">
        <f t="shared" si="76"/>
        <v>0</v>
      </c>
      <c r="K885" s="61" t="str">
        <f t="shared" si="80"/>
        <v>-</v>
      </c>
      <c r="L885" s="30"/>
      <c r="M885" s="7">
        <f t="shared" si="77"/>
        <v>-0.53</v>
      </c>
      <c r="N885" s="26" t="str">
        <f t="shared" si="79"/>
        <v>0</v>
      </c>
      <c r="O885" s="10">
        <f t="shared" si="78"/>
        <v>-0.26500000000000001</v>
      </c>
      <c r="P885" s="52"/>
      <c r="Q885" s="52"/>
      <c r="R885" s="25"/>
      <c r="S885" s="53"/>
    </row>
    <row r="886" spans="2:19">
      <c r="B886" s="42">
        <v>883</v>
      </c>
      <c r="C886" s="45"/>
      <c r="D886" s="25"/>
      <c r="E886" s="25"/>
      <c r="F886" s="25"/>
      <c r="G886" s="25"/>
      <c r="H886" s="37"/>
      <c r="I886" s="131"/>
      <c r="J886" s="129">
        <f t="shared" si="76"/>
        <v>0</v>
      </c>
      <c r="K886" s="61" t="str">
        <f t="shared" si="80"/>
        <v>-</v>
      </c>
      <c r="L886" s="30"/>
      <c r="M886" s="7">
        <f t="shared" si="77"/>
        <v>-0.53</v>
      </c>
      <c r="N886" s="26" t="str">
        <f t="shared" si="79"/>
        <v>0</v>
      </c>
      <c r="O886" s="10">
        <f t="shared" si="78"/>
        <v>-0.26500000000000001</v>
      </c>
      <c r="P886" s="52"/>
      <c r="Q886" s="52"/>
      <c r="R886" s="25"/>
      <c r="S886" s="53"/>
    </row>
    <row r="887" spans="2:19">
      <c r="B887" s="42">
        <v>884</v>
      </c>
      <c r="C887" s="45"/>
      <c r="D887" s="25"/>
      <c r="E887" s="25"/>
      <c r="F887" s="25"/>
      <c r="G887" s="25"/>
      <c r="H887" s="37"/>
      <c r="I887" s="131"/>
      <c r="J887" s="129">
        <f t="shared" si="76"/>
        <v>0</v>
      </c>
      <c r="K887" s="61" t="str">
        <f t="shared" si="80"/>
        <v>-</v>
      </c>
      <c r="L887" s="30"/>
      <c r="M887" s="7">
        <f t="shared" si="77"/>
        <v>-0.53</v>
      </c>
      <c r="N887" s="26" t="str">
        <f t="shared" si="79"/>
        <v>0</v>
      </c>
      <c r="O887" s="10">
        <f t="shared" si="78"/>
        <v>-0.26500000000000001</v>
      </c>
      <c r="P887" s="52"/>
      <c r="Q887" s="52"/>
      <c r="R887" s="25"/>
      <c r="S887" s="53"/>
    </row>
    <row r="888" spans="2:19">
      <c r="B888" s="42">
        <v>885</v>
      </c>
      <c r="C888" s="45"/>
      <c r="D888" s="25"/>
      <c r="E888" s="25"/>
      <c r="F888" s="25"/>
      <c r="G888" s="25"/>
      <c r="H888" s="37"/>
      <c r="I888" s="131"/>
      <c r="J888" s="129">
        <f t="shared" si="76"/>
        <v>0</v>
      </c>
      <c r="K888" s="61" t="str">
        <f t="shared" si="80"/>
        <v>-</v>
      </c>
      <c r="L888" s="30"/>
      <c r="M888" s="7">
        <f t="shared" si="77"/>
        <v>-0.53</v>
      </c>
      <c r="N888" s="26" t="str">
        <f t="shared" si="79"/>
        <v>0</v>
      </c>
      <c r="O888" s="10">
        <f t="shared" si="78"/>
        <v>-0.26500000000000001</v>
      </c>
      <c r="P888" s="52"/>
      <c r="Q888" s="52"/>
      <c r="R888" s="25"/>
      <c r="S888" s="53"/>
    </row>
    <row r="889" spans="2:19">
      <c r="B889" s="42">
        <v>886</v>
      </c>
      <c r="C889" s="45"/>
      <c r="D889" s="25"/>
      <c r="E889" s="25"/>
      <c r="F889" s="25"/>
      <c r="G889" s="25"/>
      <c r="H889" s="37"/>
      <c r="I889" s="131"/>
      <c r="J889" s="129">
        <f t="shared" si="76"/>
        <v>0</v>
      </c>
      <c r="K889" s="61" t="str">
        <f t="shared" si="80"/>
        <v>-</v>
      </c>
      <c r="L889" s="30"/>
      <c r="M889" s="7">
        <f t="shared" si="77"/>
        <v>-0.53</v>
      </c>
      <c r="N889" s="26" t="str">
        <f t="shared" si="79"/>
        <v>0</v>
      </c>
      <c r="O889" s="10">
        <f t="shared" si="78"/>
        <v>-0.26500000000000001</v>
      </c>
      <c r="P889" s="52"/>
      <c r="Q889" s="52"/>
      <c r="R889" s="25"/>
      <c r="S889" s="53"/>
    </row>
    <row r="890" spans="2:19">
      <c r="B890" s="42">
        <v>887</v>
      </c>
      <c r="C890" s="45"/>
      <c r="D890" s="25"/>
      <c r="E890" s="25"/>
      <c r="F890" s="25"/>
      <c r="G890" s="25"/>
      <c r="H890" s="37"/>
      <c r="I890" s="131"/>
      <c r="J890" s="129">
        <f t="shared" si="76"/>
        <v>0</v>
      </c>
      <c r="K890" s="61" t="str">
        <f t="shared" si="80"/>
        <v>-</v>
      </c>
      <c r="L890" s="30"/>
      <c r="M890" s="7">
        <f t="shared" si="77"/>
        <v>-0.53</v>
      </c>
      <c r="N890" s="26" t="str">
        <f t="shared" si="79"/>
        <v>0</v>
      </c>
      <c r="O890" s="10">
        <f t="shared" si="78"/>
        <v>-0.26500000000000001</v>
      </c>
      <c r="P890" s="52"/>
      <c r="Q890" s="52"/>
      <c r="R890" s="25"/>
      <c r="S890" s="53"/>
    </row>
    <row r="891" spans="2:19">
      <c r="B891" s="42">
        <v>888</v>
      </c>
      <c r="C891" s="45"/>
      <c r="D891" s="25"/>
      <c r="E891" s="25"/>
      <c r="F891" s="25"/>
      <c r="G891" s="25"/>
      <c r="H891" s="37"/>
      <c r="I891" s="131"/>
      <c r="J891" s="129">
        <f t="shared" si="76"/>
        <v>0</v>
      </c>
      <c r="K891" s="61" t="str">
        <f t="shared" si="80"/>
        <v>-</v>
      </c>
      <c r="L891" s="30"/>
      <c r="M891" s="7">
        <f t="shared" si="77"/>
        <v>-0.53</v>
      </c>
      <c r="N891" s="26" t="str">
        <f t="shared" si="79"/>
        <v>0</v>
      </c>
      <c r="O891" s="10">
        <f t="shared" si="78"/>
        <v>-0.26500000000000001</v>
      </c>
      <c r="P891" s="52"/>
      <c r="Q891" s="52"/>
      <c r="R891" s="25"/>
      <c r="S891" s="53"/>
    </row>
    <row r="892" spans="2:19">
      <c r="B892" s="42">
        <v>889</v>
      </c>
      <c r="C892" s="45"/>
      <c r="D892" s="25"/>
      <c r="E892" s="25"/>
      <c r="F892" s="25"/>
      <c r="G892" s="25"/>
      <c r="H892" s="37"/>
      <c r="I892" s="131"/>
      <c r="J892" s="129">
        <f t="shared" si="76"/>
        <v>0</v>
      </c>
      <c r="K892" s="61" t="str">
        <f t="shared" si="80"/>
        <v>-</v>
      </c>
      <c r="L892" s="30"/>
      <c r="M892" s="7">
        <f t="shared" si="77"/>
        <v>-0.53</v>
      </c>
      <c r="N892" s="26" t="str">
        <f t="shared" si="79"/>
        <v>0</v>
      </c>
      <c r="O892" s="10">
        <f t="shared" si="78"/>
        <v>-0.26500000000000001</v>
      </c>
      <c r="P892" s="52"/>
      <c r="Q892" s="52"/>
      <c r="R892" s="25"/>
      <c r="S892" s="53"/>
    </row>
    <row r="893" spans="2:19">
      <c r="B893" s="42">
        <v>890</v>
      </c>
      <c r="C893" s="45"/>
      <c r="D893" s="25"/>
      <c r="E893" s="25"/>
      <c r="F893" s="25"/>
      <c r="G893" s="25"/>
      <c r="H893" s="37"/>
      <c r="I893" s="131"/>
      <c r="J893" s="129">
        <f t="shared" si="76"/>
        <v>0</v>
      </c>
      <c r="K893" s="61" t="str">
        <f t="shared" si="80"/>
        <v>-</v>
      </c>
      <c r="L893" s="30"/>
      <c r="M893" s="7">
        <f t="shared" si="77"/>
        <v>-0.53</v>
      </c>
      <c r="N893" s="26" t="str">
        <f t="shared" si="79"/>
        <v>0</v>
      </c>
      <c r="O893" s="10">
        <f t="shared" si="78"/>
        <v>-0.26500000000000001</v>
      </c>
      <c r="P893" s="52"/>
      <c r="Q893" s="52"/>
      <c r="R893" s="25"/>
      <c r="S893" s="53"/>
    </row>
    <row r="894" spans="2:19">
      <c r="B894" s="42">
        <v>891</v>
      </c>
      <c r="C894" s="45"/>
      <c r="D894" s="25"/>
      <c r="E894" s="25"/>
      <c r="F894" s="25"/>
      <c r="G894" s="25"/>
      <c r="H894" s="37"/>
      <c r="I894" s="131"/>
      <c r="J894" s="129">
        <f t="shared" si="76"/>
        <v>0</v>
      </c>
      <c r="K894" s="61" t="str">
        <f t="shared" si="80"/>
        <v>-</v>
      </c>
      <c r="L894" s="30"/>
      <c r="M894" s="7">
        <f t="shared" si="77"/>
        <v>-0.53</v>
      </c>
      <c r="N894" s="26" t="str">
        <f t="shared" si="79"/>
        <v>0</v>
      </c>
      <c r="O894" s="10">
        <f t="shared" si="78"/>
        <v>-0.26500000000000001</v>
      </c>
      <c r="P894" s="52"/>
      <c r="Q894" s="52"/>
      <c r="R894" s="25"/>
      <c r="S894" s="53"/>
    </row>
    <row r="895" spans="2:19">
      <c r="B895" s="42">
        <v>892</v>
      </c>
      <c r="C895" s="45"/>
      <c r="D895" s="25"/>
      <c r="E895" s="25"/>
      <c r="F895" s="25"/>
      <c r="G895" s="25"/>
      <c r="H895" s="37"/>
      <c r="I895" s="131"/>
      <c r="J895" s="129">
        <f t="shared" si="76"/>
        <v>0</v>
      </c>
      <c r="K895" s="61" t="str">
        <f t="shared" si="80"/>
        <v>-</v>
      </c>
      <c r="L895" s="30"/>
      <c r="M895" s="7">
        <f t="shared" si="77"/>
        <v>-0.53</v>
      </c>
      <c r="N895" s="26" t="str">
        <f t="shared" si="79"/>
        <v>0</v>
      </c>
      <c r="O895" s="10">
        <f t="shared" si="78"/>
        <v>-0.26500000000000001</v>
      </c>
      <c r="P895" s="52"/>
      <c r="Q895" s="52"/>
      <c r="R895" s="25"/>
      <c r="S895" s="53"/>
    </row>
    <row r="896" spans="2:19">
      <c r="B896" s="42">
        <v>893</v>
      </c>
      <c r="C896" s="45"/>
      <c r="D896" s="25"/>
      <c r="E896" s="25"/>
      <c r="F896" s="25"/>
      <c r="G896" s="25"/>
      <c r="H896" s="37"/>
      <c r="I896" s="131"/>
      <c r="J896" s="129">
        <f t="shared" si="76"/>
        <v>0</v>
      </c>
      <c r="K896" s="61" t="str">
        <f t="shared" si="80"/>
        <v>-</v>
      </c>
      <c r="L896" s="30"/>
      <c r="M896" s="7">
        <f t="shared" si="77"/>
        <v>-0.53</v>
      </c>
      <c r="N896" s="26" t="str">
        <f t="shared" si="79"/>
        <v>0</v>
      </c>
      <c r="O896" s="10">
        <f t="shared" si="78"/>
        <v>-0.26500000000000001</v>
      </c>
      <c r="P896" s="52"/>
      <c r="Q896" s="52"/>
      <c r="R896" s="25"/>
      <c r="S896" s="53"/>
    </row>
    <row r="897" spans="2:19">
      <c r="B897" s="42">
        <v>894</v>
      </c>
      <c r="C897" s="45"/>
      <c r="D897" s="25"/>
      <c r="E897" s="25"/>
      <c r="F897" s="25"/>
      <c r="G897" s="25"/>
      <c r="H897" s="37"/>
      <c r="I897" s="131"/>
      <c r="J897" s="129">
        <f t="shared" si="76"/>
        <v>0</v>
      </c>
      <c r="K897" s="61" t="str">
        <f t="shared" si="80"/>
        <v>-</v>
      </c>
      <c r="L897" s="30"/>
      <c r="M897" s="7">
        <f t="shared" si="77"/>
        <v>-0.53</v>
      </c>
      <c r="N897" s="26" t="str">
        <f t="shared" si="79"/>
        <v>0</v>
      </c>
      <c r="O897" s="10">
        <f t="shared" si="78"/>
        <v>-0.26500000000000001</v>
      </c>
      <c r="P897" s="52"/>
      <c r="Q897" s="52"/>
      <c r="R897" s="25"/>
      <c r="S897" s="53"/>
    </row>
    <row r="898" spans="2:19">
      <c r="B898" s="42">
        <v>895</v>
      </c>
      <c r="C898" s="45"/>
      <c r="D898" s="25"/>
      <c r="E898" s="25"/>
      <c r="F898" s="25"/>
      <c r="G898" s="25"/>
      <c r="H898" s="37"/>
      <c r="I898" s="131"/>
      <c r="J898" s="129">
        <f t="shared" si="76"/>
        <v>0</v>
      </c>
      <c r="K898" s="61" t="str">
        <f t="shared" si="80"/>
        <v>-</v>
      </c>
      <c r="L898" s="30"/>
      <c r="M898" s="7">
        <f t="shared" si="77"/>
        <v>-0.53</v>
      </c>
      <c r="N898" s="26" t="str">
        <f t="shared" si="79"/>
        <v>0</v>
      </c>
      <c r="O898" s="10">
        <f t="shared" si="78"/>
        <v>-0.26500000000000001</v>
      </c>
      <c r="P898" s="52"/>
      <c r="Q898" s="52"/>
      <c r="R898" s="25"/>
      <c r="S898" s="53"/>
    </row>
    <row r="899" spans="2:19">
      <c r="B899" s="42">
        <v>896</v>
      </c>
      <c r="C899" s="45"/>
      <c r="D899" s="25"/>
      <c r="E899" s="25"/>
      <c r="F899" s="25"/>
      <c r="G899" s="25"/>
      <c r="H899" s="37"/>
      <c r="I899" s="131"/>
      <c r="J899" s="129">
        <f t="shared" si="76"/>
        <v>0</v>
      </c>
      <c r="K899" s="61" t="str">
        <f t="shared" si="80"/>
        <v>-</v>
      </c>
      <c r="L899" s="30"/>
      <c r="M899" s="7">
        <f t="shared" si="77"/>
        <v>-0.53</v>
      </c>
      <c r="N899" s="26" t="str">
        <f t="shared" si="79"/>
        <v>0</v>
      </c>
      <c r="O899" s="10">
        <f t="shared" si="78"/>
        <v>-0.26500000000000001</v>
      </c>
      <c r="P899" s="52"/>
      <c r="Q899" s="52"/>
      <c r="R899" s="25"/>
      <c r="S899" s="53"/>
    </row>
    <row r="900" spans="2:19">
      <c r="B900" s="42">
        <v>897</v>
      </c>
      <c r="C900" s="45"/>
      <c r="D900" s="25"/>
      <c r="E900" s="25"/>
      <c r="F900" s="25"/>
      <c r="G900" s="25"/>
      <c r="H900" s="37"/>
      <c r="I900" s="131"/>
      <c r="J900" s="129">
        <f t="shared" si="76"/>
        <v>0</v>
      </c>
      <c r="K900" s="61" t="str">
        <f t="shared" si="80"/>
        <v>-</v>
      </c>
      <c r="L900" s="30"/>
      <c r="M900" s="7">
        <f t="shared" si="77"/>
        <v>-0.53</v>
      </c>
      <c r="N900" s="26" t="str">
        <f t="shared" si="79"/>
        <v>0</v>
      </c>
      <c r="O900" s="10">
        <f t="shared" si="78"/>
        <v>-0.26500000000000001</v>
      </c>
      <c r="P900" s="52"/>
      <c r="Q900" s="52"/>
      <c r="R900" s="25"/>
      <c r="S900" s="53"/>
    </row>
    <row r="901" spans="2:19">
      <c r="B901" s="42">
        <v>898</v>
      </c>
      <c r="C901" s="45"/>
      <c r="D901" s="25"/>
      <c r="E901" s="25"/>
      <c r="F901" s="25"/>
      <c r="G901" s="25"/>
      <c r="H901" s="37"/>
      <c r="I901" s="131"/>
      <c r="J901" s="129">
        <f t="shared" ref="J901:J964" si="81">I901</f>
        <v>0</v>
      </c>
      <c r="K901" s="61" t="str">
        <f t="shared" si="80"/>
        <v>-</v>
      </c>
      <c r="L901" s="30"/>
      <c r="M901" s="7">
        <f t="shared" si="77"/>
        <v>-0.53</v>
      </c>
      <c r="N901" s="26" t="str">
        <f t="shared" si="79"/>
        <v>0</v>
      </c>
      <c r="O901" s="10">
        <f t="shared" si="78"/>
        <v>-0.26500000000000001</v>
      </c>
      <c r="P901" s="52"/>
      <c r="Q901" s="52"/>
      <c r="R901" s="25"/>
      <c r="S901" s="53"/>
    </row>
    <row r="902" spans="2:19">
      <c r="B902" s="42">
        <v>899</v>
      </c>
      <c r="C902" s="45"/>
      <c r="D902" s="25"/>
      <c r="E902" s="25"/>
      <c r="F902" s="25"/>
      <c r="G902" s="25"/>
      <c r="H902" s="37"/>
      <c r="I902" s="131"/>
      <c r="J902" s="129">
        <f t="shared" si="81"/>
        <v>0</v>
      </c>
      <c r="K902" s="61" t="str">
        <f t="shared" si="80"/>
        <v>-</v>
      </c>
      <c r="L902" s="30"/>
      <c r="M902" s="7">
        <f t="shared" ref="M902:M965" si="82">L902+M901</f>
        <v>-0.53</v>
      </c>
      <c r="N902" s="26" t="str">
        <f t="shared" si="79"/>
        <v>0</v>
      </c>
      <c r="O902" s="10">
        <f t="shared" si="78"/>
        <v>-0.26500000000000001</v>
      </c>
      <c r="P902" s="52"/>
      <c r="Q902" s="52"/>
      <c r="R902" s="25"/>
      <c r="S902" s="53"/>
    </row>
    <row r="903" spans="2:19">
      <c r="B903" s="42">
        <v>900</v>
      </c>
      <c r="C903" s="45"/>
      <c r="D903" s="25"/>
      <c r="E903" s="25"/>
      <c r="F903" s="25"/>
      <c r="G903" s="25"/>
      <c r="H903" s="37"/>
      <c r="I903" s="131"/>
      <c r="J903" s="129">
        <f t="shared" si="81"/>
        <v>0</v>
      </c>
      <c r="K903" s="61" t="str">
        <f t="shared" si="80"/>
        <v>-</v>
      </c>
      <c r="L903" s="30"/>
      <c r="M903" s="7">
        <f t="shared" si="82"/>
        <v>-0.53</v>
      </c>
      <c r="N903" s="26" t="str">
        <f t="shared" si="79"/>
        <v>0</v>
      </c>
      <c r="O903" s="10">
        <f t="shared" ref="O903:O966" si="83">N903+O902</f>
        <v>-0.26500000000000001</v>
      </c>
      <c r="P903" s="52"/>
      <c r="Q903" s="52"/>
      <c r="R903" s="25"/>
      <c r="S903" s="53"/>
    </row>
    <row r="904" spans="2:19">
      <c r="B904" s="42">
        <v>901</v>
      </c>
      <c r="C904" s="45"/>
      <c r="D904" s="25"/>
      <c r="E904" s="25"/>
      <c r="F904" s="25"/>
      <c r="G904" s="25"/>
      <c r="H904" s="37"/>
      <c r="I904" s="131"/>
      <c r="J904" s="129">
        <f t="shared" si="81"/>
        <v>0</v>
      </c>
      <c r="K904" s="61" t="str">
        <f t="shared" si="80"/>
        <v>-</v>
      </c>
      <c r="L904" s="30"/>
      <c r="M904" s="7">
        <f t="shared" si="82"/>
        <v>-0.53</v>
      </c>
      <c r="N904" s="26" t="str">
        <f t="shared" si="79"/>
        <v>0</v>
      </c>
      <c r="O904" s="10">
        <f t="shared" si="83"/>
        <v>-0.26500000000000001</v>
      </c>
      <c r="P904" s="52"/>
      <c r="Q904" s="52"/>
      <c r="R904" s="25"/>
      <c r="S904" s="53"/>
    </row>
    <row r="905" spans="2:19">
      <c r="B905" s="42">
        <v>902</v>
      </c>
      <c r="C905" s="45"/>
      <c r="D905" s="25"/>
      <c r="E905" s="25"/>
      <c r="F905" s="25"/>
      <c r="G905" s="25"/>
      <c r="H905" s="37"/>
      <c r="I905" s="131"/>
      <c r="J905" s="129">
        <f t="shared" si="81"/>
        <v>0</v>
      </c>
      <c r="K905" s="61" t="str">
        <f t="shared" si="80"/>
        <v>-</v>
      </c>
      <c r="L905" s="30"/>
      <c r="M905" s="7">
        <f t="shared" si="82"/>
        <v>-0.53</v>
      </c>
      <c r="N905" s="26" t="str">
        <f t="shared" si="79"/>
        <v>0</v>
      </c>
      <c r="O905" s="10">
        <f t="shared" si="83"/>
        <v>-0.26500000000000001</v>
      </c>
      <c r="P905" s="52"/>
      <c r="Q905" s="52"/>
      <c r="R905" s="25"/>
      <c r="S905" s="53"/>
    </row>
    <row r="906" spans="2:19">
      <c r="B906" s="42">
        <v>903</v>
      </c>
      <c r="C906" s="45"/>
      <c r="D906" s="25"/>
      <c r="E906" s="25"/>
      <c r="F906" s="25"/>
      <c r="G906" s="25"/>
      <c r="H906" s="37"/>
      <c r="I906" s="131"/>
      <c r="J906" s="129">
        <f t="shared" si="81"/>
        <v>0</v>
      </c>
      <c r="K906" s="61" t="str">
        <f t="shared" si="80"/>
        <v>-</v>
      </c>
      <c r="L906" s="30"/>
      <c r="M906" s="7">
        <f t="shared" si="82"/>
        <v>-0.53</v>
      </c>
      <c r="N906" s="26" t="str">
        <f t="shared" si="79"/>
        <v>0</v>
      </c>
      <c r="O906" s="10">
        <f t="shared" si="83"/>
        <v>-0.26500000000000001</v>
      </c>
      <c r="P906" s="52"/>
      <c r="Q906" s="52"/>
      <c r="R906" s="25"/>
      <c r="S906" s="53"/>
    </row>
    <row r="907" spans="2:19">
      <c r="B907" s="42">
        <v>904</v>
      </c>
      <c r="C907" s="45"/>
      <c r="D907" s="25"/>
      <c r="E907" s="25"/>
      <c r="F907" s="25"/>
      <c r="G907" s="25"/>
      <c r="H907" s="37"/>
      <c r="I907" s="131"/>
      <c r="J907" s="129">
        <f t="shared" si="81"/>
        <v>0</v>
      </c>
      <c r="K907" s="61" t="str">
        <f t="shared" si="80"/>
        <v>-</v>
      </c>
      <c r="L907" s="30"/>
      <c r="M907" s="7">
        <f t="shared" si="82"/>
        <v>-0.53</v>
      </c>
      <c r="N907" s="26" t="str">
        <f t="shared" si="79"/>
        <v>0</v>
      </c>
      <c r="O907" s="10">
        <f t="shared" si="83"/>
        <v>-0.26500000000000001</v>
      </c>
      <c r="P907" s="52"/>
      <c r="Q907" s="52"/>
      <c r="R907" s="25"/>
      <c r="S907" s="53"/>
    </row>
    <row r="908" spans="2:19">
      <c r="B908" s="42">
        <v>905</v>
      </c>
      <c r="C908" s="45"/>
      <c r="D908" s="25"/>
      <c r="E908" s="25"/>
      <c r="F908" s="25"/>
      <c r="G908" s="25"/>
      <c r="H908" s="37"/>
      <c r="I908" s="131"/>
      <c r="J908" s="129">
        <f t="shared" si="81"/>
        <v>0</v>
      </c>
      <c r="K908" s="61" t="str">
        <f t="shared" si="80"/>
        <v>-</v>
      </c>
      <c r="L908" s="30"/>
      <c r="M908" s="7">
        <f t="shared" si="82"/>
        <v>-0.53</v>
      </c>
      <c r="N908" s="26" t="str">
        <f t="shared" si="79"/>
        <v>0</v>
      </c>
      <c r="O908" s="10">
        <f t="shared" si="83"/>
        <v>-0.26500000000000001</v>
      </c>
      <c r="P908" s="52"/>
      <c r="Q908" s="52"/>
      <c r="R908" s="25"/>
      <c r="S908" s="53"/>
    </row>
    <row r="909" spans="2:19">
      <c r="B909" s="42">
        <v>906</v>
      </c>
      <c r="C909" s="45"/>
      <c r="D909" s="25"/>
      <c r="E909" s="25"/>
      <c r="F909" s="25"/>
      <c r="G909" s="25"/>
      <c r="H909" s="37"/>
      <c r="I909" s="131"/>
      <c r="J909" s="129">
        <f t="shared" si="81"/>
        <v>0</v>
      </c>
      <c r="K909" s="61" t="str">
        <f t="shared" si="80"/>
        <v>-</v>
      </c>
      <c r="L909" s="30"/>
      <c r="M909" s="7">
        <f t="shared" si="82"/>
        <v>-0.53</v>
      </c>
      <c r="N909" s="26" t="str">
        <f t="shared" si="79"/>
        <v>0</v>
      </c>
      <c r="O909" s="10">
        <f t="shared" si="83"/>
        <v>-0.26500000000000001</v>
      </c>
      <c r="P909" s="52"/>
      <c r="Q909" s="52"/>
      <c r="R909" s="25"/>
      <c r="S909" s="53"/>
    </row>
    <row r="910" spans="2:19">
      <c r="B910" s="42">
        <v>907</v>
      </c>
      <c r="C910" s="45"/>
      <c r="D910" s="25"/>
      <c r="E910" s="25"/>
      <c r="F910" s="25"/>
      <c r="G910" s="25"/>
      <c r="H910" s="37"/>
      <c r="I910" s="131"/>
      <c r="J910" s="129">
        <f t="shared" si="81"/>
        <v>0</v>
      </c>
      <c r="K910" s="61" t="str">
        <f t="shared" si="80"/>
        <v>-</v>
      </c>
      <c r="L910" s="30"/>
      <c r="M910" s="7">
        <f t="shared" si="82"/>
        <v>-0.53</v>
      </c>
      <c r="N910" s="26" t="str">
        <f t="shared" si="79"/>
        <v>0</v>
      </c>
      <c r="O910" s="10">
        <f t="shared" si="83"/>
        <v>-0.26500000000000001</v>
      </c>
      <c r="P910" s="52"/>
      <c r="Q910" s="52"/>
      <c r="R910" s="25"/>
      <c r="S910" s="53"/>
    </row>
    <row r="911" spans="2:19">
      <c r="B911" s="42">
        <v>908</v>
      </c>
      <c r="C911" s="45"/>
      <c r="D911" s="25"/>
      <c r="E911" s="25"/>
      <c r="F911" s="25"/>
      <c r="G911" s="25"/>
      <c r="H911" s="37"/>
      <c r="I911" s="131"/>
      <c r="J911" s="129">
        <f t="shared" si="81"/>
        <v>0</v>
      </c>
      <c r="K911" s="61" t="str">
        <f t="shared" si="80"/>
        <v>-</v>
      </c>
      <c r="L911" s="30"/>
      <c r="M911" s="7">
        <f t="shared" si="82"/>
        <v>-0.53</v>
      </c>
      <c r="N911" s="26" t="str">
        <f t="shared" si="79"/>
        <v>0</v>
      </c>
      <c r="O911" s="10">
        <f t="shared" si="83"/>
        <v>-0.26500000000000001</v>
      </c>
      <c r="P911" s="52"/>
      <c r="Q911" s="52"/>
      <c r="R911" s="25"/>
      <c r="S911" s="53"/>
    </row>
    <row r="912" spans="2:19">
      <c r="B912" s="42">
        <v>909</v>
      </c>
      <c r="C912" s="45"/>
      <c r="D912" s="25"/>
      <c r="E912" s="25"/>
      <c r="F912" s="25"/>
      <c r="G912" s="25"/>
      <c r="H912" s="37"/>
      <c r="I912" s="131"/>
      <c r="J912" s="129">
        <f t="shared" si="81"/>
        <v>0</v>
      </c>
      <c r="K912" s="61" t="str">
        <f t="shared" si="80"/>
        <v>-</v>
      </c>
      <c r="L912" s="30"/>
      <c r="M912" s="7">
        <f t="shared" si="82"/>
        <v>-0.53</v>
      </c>
      <c r="N912" s="26" t="str">
        <f t="shared" si="79"/>
        <v>0</v>
      </c>
      <c r="O912" s="10">
        <f t="shared" si="83"/>
        <v>-0.26500000000000001</v>
      </c>
      <c r="P912" s="52"/>
      <c r="Q912" s="52"/>
      <c r="R912" s="25"/>
      <c r="S912" s="53"/>
    </row>
    <row r="913" spans="2:19">
      <c r="B913" s="42">
        <v>910</v>
      </c>
      <c r="C913" s="45"/>
      <c r="D913" s="25"/>
      <c r="E913" s="25"/>
      <c r="F913" s="25"/>
      <c r="G913" s="25"/>
      <c r="H913" s="37"/>
      <c r="I913" s="131"/>
      <c r="J913" s="129">
        <f t="shared" si="81"/>
        <v>0</v>
      </c>
      <c r="K913" s="61" t="str">
        <f t="shared" si="80"/>
        <v>-</v>
      </c>
      <c r="L913" s="30"/>
      <c r="M913" s="7">
        <f t="shared" si="82"/>
        <v>-0.53</v>
      </c>
      <c r="N913" s="26" t="str">
        <f t="shared" si="79"/>
        <v>0</v>
      </c>
      <c r="O913" s="10">
        <f t="shared" si="83"/>
        <v>-0.26500000000000001</v>
      </c>
      <c r="P913" s="52"/>
      <c r="Q913" s="52"/>
      <c r="R913" s="25"/>
      <c r="S913" s="53"/>
    </row>
    <row r="914" spans="2:19">
      <c r="B914" s="42">
        <v>911</v>
      </c>
      <c r="C914" s="45"/>
      <c r="D914" s="25"/>
      <c r="E914" s="25"/>
      <c r="F914" s="25"/>
      <c r="G914" s="25"/>
      <c r="H914" s="37"/>
      <c r="I914" s="131"/>
      <c r="J914" s="129">
        <f t="shared" si="81"/>
        <v>0</v>
      </c>
      <c r="K914" s="61" t="str">
        <f t="shared" si="80"/>
        <v>-</v>
      </c>
      <c r="L914" s="30"/>
      <c r="M914" s="7">
        <f t="shared" si="82"/>
        <v>-0.53</v>
      </c>
      <c r="N914" s="26" t="str">
        <f t="shared" si="79"/>
        <v>0</v>
      </c>
      <c r="O914" s="10">
        <f t="shared" si="83"/>
        <v>-0.26500000000000001</v>
      </c>
      <c r="P914" s="52"/>
      <c r="Q914" s="52"/>
      <c r="R914" s="25"/>
      <c r="S914" s="53"/>
    </row>
    <row r="915" spans="2:19">
      <c r="B915" s="42">
        <v>912</v>
      </c>
      <c r="C915" s="45"/>
      <c r="D915" s="25"/>
      <c r="E915" s="25"/>
      <c r="F915" s="25"/>
      <c r="G915" s="25"/>
      <c r="H915" s="37"/>
      <c r="I915" s="131"/>
      <c r="J915" s="129">
        <f t="shared" si="81"/>
        <v>0</v>
      </c>
      <c r="K915" s="61" t="str">
        <f t="shared" si="80"/>
        <v>-</v>
      </c>
      <c r="L915" s="30"/>
      <c r="M915" s="7">
        <f t="shared" si="82"/>
        <v>-0.53</v>
      </c>
      <c r="N915" s="26" t="str">
        <f t="shared" si="79"/>
        <v>0</v>
      </c>
      <c r="O915" s="10">
        <f t="shared" si="83"/>
        <v>-0.26500000000000001</v>
      </c>
      <c r="P915" s="52"/>
      <c r="Q915" s="52"/>
      <c r="R915" s="25"/>
      <c r="S915" s="53"/>
    </row>
    <row r="916" spans="2:19">
      <c r="B916" s="42">
        <v>913</v>
      </c>
      <c r="C916" s="45"/>
      <c r="D916" s="25"/>
      <c r="E916" s="25"/>
      <c r="F916" s="25"/>
      <c r="G916" s="25"/>
      <c r="H916" s="37"/>
      <c r="I916" s="131"/>
      <c r="J916" s="129">
        <f t="shared" si="81"/>
        <v>0</v>
      </c>
      <c r="K916" s="61" t="str">
        <f t="shared" si="80"/>
        <v>-</v>
      </c>
      <c r="L916" s="30"/>
      <c r="M916" s="7">
        <f t="shared" si="82"/>
        <v>-0.53</v>
      </c>
      <c r="N916" s="26" t="str">
        <f t="shared" si="79"/>
        <v>0</v>
      </c>
      <c r="O916" s="10">
        <f t="shared" si="83"/>
        <v>-0.26500000000000001</v>
      </c>
      <c r="P916" s="52"/>
      <c r="Q916" s="52"/>
      <c r="R916" s="25"/>
      <c r="S916" s="53"/>
    </row>
    <row r="917" spans="2:19">
      <c r="B917" s="42">
        <v>914</v>
      </c>
      <c r="C917" s="45"/>
      <c r="D917" s="25"/>
      <c r="E917" s="25"/>
      <c r="F917" s="25"/>
      <c r="G917" s="25"/>
      <c r="H917" s="37"/>
      <c r="I917" s="131"/>
      <c r="J917" s="129">
        <f t="shared" si="81"/>
        <v>0</v>
      </c>
      <c r="K917" s="61" t="str">
        <f t="shared" si="80"/>
        <v>-</v>
      </c>
      <c r="L917" s="30"/>
      <c r="M917" s="7">
        <f t="shared" si="82"/>
        <v>-0.53</v>
      </c>
      <c r="N917" s="26" t="str">
        <f t="shared" si="79"/>
        <v>0</v>
      </c>
      <c r="O917" s="10">
        <f t="shared" si="83"/>
        <v>-0.26500000000000001</v>
      </c>
      <c r="P917" s="52"/>
      <c r="Q917" s="52"/>
      <c r="R917" s="25"/>
      <c r="S917" s="53"/>
    </row>
    <row r="918" spans="2:19">
      <c r="B918" s="42">
        <v>915</v>
      </c>
      <c r="C918" s="45"/>
      <c r="D918" s="25"/>
      <c r="E918" s="25"/>
      <c r="F918" s="25"/>
      <c r="G918" s="25"/>
      <c r="H918" s="37"/>
      <c r="I918" s="131"/>
      <c r="J918" s="129">
        <f t="shared" si="81"/>
        <v>0</v>
      </c>
      <c r="K918" s="61" t="str">
        <f t="shared" si="80"/>
        <v>-</v>
      </c>
      <c r="L918" s="30"/>
      <c r="M918" s="7">
        <f t="shared" si="82"/>
        <v>-0.53</v>
      </c>
      <c r="N918" s="26" t="str">
        <f t="shared" ref="N918:N981" si="84">IFERROR(((L918/G918)*100),"0")</f>
        <v>0</v>
      </c>
      <c r="O918" s="10">
        <f t="shared" si="83"/>
        <v>-0.26500000000000001</v>
      </c>
      <c r="P918" s="52"/>
      <c r="Q918" s="52"/>
      <c r="R918" s="25"/>
      <c r="S918" s="53"/>
    </row>
    <row r="919" spans="2:19">
      <c r="B919" s="42">
        <v>916</v>
      </c>
      <c r="C919" s="45"/>
      <c r="D919" s="25"/>
      <c r="E919" s="25"/>
      <c r="F919" s="25"/>
      <c r="G919" s="25"/>
      <c r="H919" s="37"/>
      <c r="I919" s="131"/>
      <c r="J919" s="129">
        <f t="shared" si="81"/>
        <v>0</v>
      </c>
      <c r="K919" s="61" t="str">
        <f t="shared" si="80"/>
        <v>-</v>
      </c>
      <c r="L919" s="30"/>
      <c r="M919" s="7">
        <f t="shared" si="82"/>
        <v>-0.53</v>
      </c>
      <c r="N919" s="26" t="str">
        <f t="shared" si="84"/>
        <v>0</v>
      </c>
      <c r="O919" s="10">
        <f t="shared" si="83"/>
        <v>-0.26500000000000001</v>
      </c>
      <c r="P919" s="52"/>
      <c r="Q919" s="52"/>
      <c r="R919" s="25"/>
      <c r="S919" s="53"/>
    </row>
    <row r="920" spans="2:19">
      <c r="B920" s="42">
        <v>917</v>
      </c>
      <c r="C920" s="45"/>
      <c r="D920" s="25"/>
      <c r="E920" s="25"/>
      <c r="F920" s="25"/>
      <c r="G920" s="25"/>
      <c r="H920" s="37"/>
      <c r="I920" s="131"/>
      <c r="J920" s="129">
        <f t="shared" si="81"/>
        <v>0</v>
      </c>
      <c r="K920" s="61" t="str">
        <f t="shared" si="80"/>
        <v>-</v>
      </c>
      <c r="L920" s="30"/>
      <c r="M920" s="7">
        <f t="shared" si="82"/>
        <v>-0.53</v>
      </c>
      <c r="N920" s="26" t="str">
        <f t="shared" si="84"/>
        <v>0</v>
      </c>
      <c r="O920" s="10">
        <f t="shared" si="83"/>
        <v>-0.26500000000000001</v>
      </c>
      <c r="P920" s="52"/>
      <c r="Q920" s="52"/>
      <c r="R920" s="25"/>
      <c r="S920" s="53"/>
    </row>
    <row r="921" spans="2:19">
      <c r="B921" s="42">
        <v>918</v>
      </c>
      <c r="C921" s="45"/>
      <c r="D921" s="25"/>
      <c r="E921" s="25"/>
      <c r="F921" s="25"/>
      <c r="G921" s="25"/>
      <c r="H921" s="37"/>
      <c r="I921" s="131"/>
      <c r="J921" s="129">
        <f t="shared" si="81"/>
        <v>0</v>
      </c>
      <c r="K921" s="61" t="str">
        <f t="shared" si="80"/>
        <v>-</v>
      </c>
      <c r="L921" s="30"/>
      <c r="M921" s="7">
        <f t="shared" si="82"/>
        <v>-0.53</v>
      </c>
      <c r="N921" s="26" t="str">
        <f t="shared" si="84"/>
        <v>0</v>
      </c>
      <c r="O921" s="10">
        <f t="shared" si="83"/>
        <v>-0.26500000000000001</v>
      </c>
      <c r="P921" s="52"/>
      <c r="Q921" s="52"/>
      <c r="R921" s="25"/>
      <c r="S921" s="53"/>
    </row>
    <row r="922" spans="2:19">
      <c r="B922" s="42">
        <v>919</v>
      </c>
      <c r="C922" s="45"/>
      <c r="D922" s="25"/>
      <c r="E922" s="25"/>
      <c r="F922" s="25"/>
      <c r="G922" s="25"/>
      <c r="H922" s="37"/>
      <c r="I922" s="131"/>
      <c r="J922" s="129">
        <f t="shared" si="81"/>
        <v>0</v>
      </c>
      <c r="K922" s="61" t="str">
        <f t="shared" si="80"/>
        <v>-</v>
      </c>
      <c r="L922" s="30"/>
      <c r="M922" s="7">
        <f t="shared" si="82"/>
        <v>-0.53</v>
      </c>
      <c r="N922" s="26" t="str">
        <f t="shared" si="84"/>
        <v>0</v>
      </c>
      <c r="O922" s="10">
        <f t="shared" si="83"/>
        <v>-0.26500000000000001</v>
      </c>
      <c r="P922" s="52"/>
      <c r="Q922" s="52"/>
      <c r="R922" s="25"/>
      <c r="S922" s="53"/>
    </row>
    <row r="923" spans="2:19">
      <c r="B923" s="42">
        <v>920</v>
      </c>
      <c r="C923" s="45"/>
      <c r="D923" s="25"/>
      <c r="E923" s="25"/>
      <c r="F923" s="25"/>
      <c r="G923" s="25"/>
      <c r="H923" s="37"/>
      <c r="I923" s="131"/>
      <c r="J923" s="129">
        <f t="shared" si="81"/>
        <v>0</v>
      </c>
      <c r="K923" s="61" t="str">
        <f t="shared" si="80"/>
        <v>-</v>
      </c>
      <c r="L923" s="30"/>
      <c r="M923" s="7">
        <f t="shared" si="82"/>
        <v>-0.53</v>
      </c>
      <c r="N923" s="26" t="str">
        <f t="shared" si="84"/>
        <v>0</v>
      </c>
      <c r="O923" s="10">
        <f t="shared" si="83"/>
        <v>-0.26500000000000001</v>
      </c>
      <c r="P923" s="52"/>
      <c r="Q923" s="52"/>
      <c r="R923" s="25"/>
      <c r="S923" s="53"/>
    </row>
    <row r="924" spans="2:19">
      <c r="B924" s="42">
        <v>921</v>
      </c>
      <c r="C924" s="45"/>
      <c r="D924" s="25"/>
      <c r="E924" s="25"/>
      <c r="F924" s="25"/>
      <c r="G924" s="25"/>
      <c r="H924" s="37"/>
      <c r="I924" s="131"/>
      <c r="J924" s="129">
        <f t="shared" si="81"/>
        <v>0</v>
      </c>
      <c r="K924" s="61" t="str">
        <f t="shared" si="80"/>
        <v>-</v>
      </c>
      <c r="L924" s="30"/>
      <c r="M924" s="7">
        <f t="shared" si="82"/>
        <v>-0.53</v>
      </c>
      <c r="N924" s="26" t="str">
        <f t="shared" si="84"/>
        <v>0</v>
      </c>
      <c r="O924" s="10">
        <f t="shared" si="83"/>
        <v>-0.26500000000000001</v>
      </c>
      <c r="P924" s="52"/>
      <c r="Q924" s="52"/>
      <c r="R924" s="25"/>
      <c r="S924" s="53"/>
    </row>
    <row r="925" spans="2:19">
      <c r="B925" s="42">
        <v>922</v>
      </c>
      <c r="C925" s="45"/>
      <c r="D925" s="25"/>
      <c r="E925" s="25"/>
      <c r="F925" s="25"/>
      <c r="G925" s="25"/>
      <c r="H925" s="37"/>
      <c r="I925" s="131"/>
      <c r="J925" s="129">
        <f t="shared" si="81"/>
        <v>0</v>
      </c>
      <c r="K925" s="61" t="str">
        <f t="shared" si="80"/>
        <v>-</v>
      </c>
      <c r="L925" s="30"/>
      <c r="M925" s="7">
        <f t="shared" si="82"/>
        <v>-0.53</v>
      </c>
      <c r="N925" s="26" t="str">
        <f t="shared" si="84"/>
        <v>0</v>
      </c>
      <c r="O925" s="10">
        <f t="shared" si="83"/>
        <v>-0.26500000000000001</v>
      </c>
      <c r="P925" s="52"/>
      <c r="Q925" s="52"/>
      <c r="R925" s="25"/>
      <c r="S925" s="53"/>
    </row>
    <row r="926" spans="2:19">
      <c r="B926" s="42">
        <v>923</v>
      </c>
      <c r="C926" s="45"/>
      <c r="D926" s="25"/>
      <c r="E926" s="25"/>
      <c r="F926" s="25"/>
      <c r="G926" s="25"/>
      <c r="H926" s="37"/>
      <c r="I926" s="131"/>
      <c r="J926" s="129">
        <f t="shared" si="81"/>
        <v>0</v>
      </c>
      <c r="K926" s="61" t="str">
        <f t="shared" si="80"/>
        <v>-</v>
      </c>
      <c r="L926" s="30"/>
      <c r="M926" s="7">
        <f t="shared" si="82"/>
        <v>-0.53</v>
      </c>
      <c r="N926" s="26" t="str">
        <f t="shared" si="84"/>
        <v>0</v>
      </c>
      <c r="O926" s="10">
        <f t="shared" si="83"/>
        <v>-0.26500000000000001</v>
      </c>
      <c r="P926" s="52"/>
      <c r="Q926" s="52"/>
      <c r="R926" s="25"/>
      <c r="S926" s="53"/>
    </row>
    <row r="927" spans="2:19">
      <c r="B927" s="42">
        <v>924</v>
      </c>
      <c r="C927" s="45"/>
      <c r="D927" s="25"/>
      <c r="E927" s="25"/>
      <c r="F927" s="25"/>
      <c r="G927" s="25"/>
      <c r="H927" s="37"/>
      <c r="I927" s="131"/>
      <c r="J927" s="129">
        <f t="shared" si="81"/>
        <v>0</v>
      </c>
      <c r="K927" s="61" t="str">
        <f t="shared" si="80"/>
        <v>-</v>
      </c>
      <c r="L927" s="30"/>
      <c r="M927" s="7">
        <f t="shared" si="82"/>
        <v>-0.53</v>
      </c>
      <c r="N927" s="26" t="str">
        <f t="shared" si="84"/>
        <v>0</v>
      </c>
      <c r="O927" s="10">
        <f t="shared" si="83"/>
        <v>-0.26500000000000001</v>
      </c>
      <c r="P927" s="52"/>
      <c r="Q927" s="52"/>
      <c r="R927" s="25"/>
      <c r="S927" s="53"/>
    </row>
    <row r="928" spans="2:19">
      <c r="B928" s="42">
        <v>925</v>
      </c>
      <c r="C928" s="45"/>
      <c r="D928" s="25"/>
      <c r="E928" s="25"/>
      <c r="F928" s="25"/>
      <c r="G928" s="25"/>
      <c r="H928" s="37"/>
      <c r="I928" s="131"/>
      <c r="J928" s="129">
        <f t="shared" si="81"/>
        <v>0</v>
      </c>
      <c r="K928" s="61" t="str">
        <f t="shared" si="80"/>
        <v>-</v>
      </c>
      <c r="L928" s="30"/>
      <c r="M928" s="7">
        <f t="shared" si="82"/>
        <v>-0.53</v>
      </c>
      <c r="N928" s="26" t="str">
        <f t="shared" si="84"/>
        <v>0</v>
      </c>
      <c r="O928" s="10">
        <f t="shared" si="83"/>
        <v>-0.26500000000000001</v>
      </c>
      <c r="P928" s="52"/>
      <c r="Q928" s="52"/>
      <c r="R928" s="25"/>
      <c r="S928" s="53"/>
    </row>
    <row r="929" spans="2:19">
      <c r="B929" s="42">
        <v>926</v>
      </c>
      <c r="C929" s="45"/>
      <c r="D929" s="25"/>
      <c r="E929" s="25"/>
      <c r="F929" s="25"/>
      <c r="G929" s="25"/>
      <c r="H929" s="37"/>
      <c r="I929" s="131"/>
      <c r="J929" s="129">
        <f t="shared" si="81"/>
        <v>0</v>
      </c>
      <c r="K929" s="61" t="str">
        <f t="shared" si="80"/>
        <v>-</v>
      </c>
      <c r="L929" s="30"/>
      <c r="M929" s="7">
        <f t="shared" si="82"/>
        <v>-0.53</v>
      </c>
      <c r="N929" s="26" t="str">
        <f t="shared" si="84"/>
        <v>0</v>
      </c>
      <c r="O929" s="10">
        <f t="shared" si="83"/>
        <v>-0.26500000000000001</v>
      </c>
      <c r="P929" s="52"/>
      <c r="Q929" s="52"/>
      <c r="R929" s="25"/>
      <c r="S929" s="53"/>
    </row>
    <row r="930" spans="2:19">
      <c r="B930" s="42">
        <v>927</v>
      </c>
      <c r="C930" s="45"/>
      <c r="D930" s="25"/>
      <c r="E930" s="25"/>
      <c r="F930" s="25"/>
      <c r="G930" s="25"/>
      <c r="H930" s="37"/>
      <c r="I930" s="131"/>
      <c r="J930" s="129">
        <f t="shared" si="81"/>
        <v>0</v>
      </c>
      <c r="K930" s="61" t="str">
        <f t="shared" si="80"/>
        <v>-</v>
      </c>
      <c r="L930" s="30"/>
      <c r="M930" s="7">
        <f t="shared" si="82"/>
        <v>-0.53</v>
      </c>
      <c r="N930" s="26" t="str">
        <f t="shared" si="84"/>
        <v>0</v>
      </c>
      <c r="O930" s="10">
        <f t="shared" si="83"/>
        <v>-0.26500000000000001</v>
      </c>
      <c r="P930" s="52"/>
      <c r="Q930" s="52"/>
      <c r="R930" s="25"/>
      <c r="S930" s="53"/>
    </row>
    <row r="931" spans="2:19">
      <c r="B931" s="42">
        <v>928</v>
      </c>
      <c r="C931" s="45"/>
      <c r="D931" s="25"/>
      <c r="E931" s="25"/>
      <c r="F931" s="25"/>
      <c r="G931" s="25"/>
      <c r="H931" s="37"/>
      <c r="I931" s="131"/>
      <c r="J931" s="129">
        <f t="shared" si="81"/>
        <v>0</v>
      </c>
      <c r="K931" s="61" t="str">
        <f t="shared" ref="K931:K994" si="85">IFERROR(((J931/G931)*100),"-")</f>
        <v>-</v>
      </c>
      <c r="L931" s="30"/>
      <c r="M931" s="7">
        <f t="shared" si="82"/>
        <v>-0.53</v>
      </c>
      <c r="N931" s="26" t="str">
        <f t="shared" si="84"/>
        <v>0</v>
      </c>
      <c r="O931" s="10">
        <f t="shared" si="83"/>
        <v>-0.26500000000000001</v>
      </c>
      <c r="P931" s="52"/>
      <c r="Q931" s="52"/>
      <c r="R931" s="25"/>
      <c r="S931" s="53"/>
    </row>
    <row r="932" spans="2:19">
      <c r="B932" s="42">
        <v>929</v>
      </c>
      <c r="C932" s="45"/>
      <c r="D932" s="25"/>
      <c r="E932" s="25"/>
      <c r="F932" s="25"/>
      <c r="G932" s="25"/>
      <c r="H932" s="37"/>
      <c r="I932" s="131"/>
      <c r="J932" s="129">
        <f t="shared" si="81"/>
        <v>0</v>
      </c>
      <c r="K932" s="61" t="str">
        <f t="shared" si="85"/>
        <v>-</v>
      </c>
      <c r="L932" s="30"/>
      <c r="M932" s="7">
        <f t="shared" si="82"/>
        <v>-0.53</v>
      </c>
      <c r="N932" s="26" t="str">
        <f t="shared" si="84"/>
        <v>0</v>
      </c>
      <c r="O932" s="10">
        <f t="shared" si="83"/>
        <v>-0.26500000000000001</v>
      </c>
      <c r="P932" s="52"/>
      <c r="Q932" s="52"/>
      <c r="R932" s="25"/>
      <c r="S932" s="53"/>
    </row>
    <row r="933" spans="2:19">
      <c r="B933" s="42">
        <v>930</v>
      </c>
      <c r="C933" s="45"/>
      <c r="D933" s="25"/>
      <c r="E933" s="25"/>
      <c r="F933" s="25"/>
      <c r="G933" s="25"/>
      <c r="H933" s="37"/>
      <c r="I933" s="131"/>
      <c r="J933" s="129">
        <f t="shared" si="81"/>
        <v>0</v>
      </c>
      <c r="K933" s="61" t="str">
        <f t="shared" si="85"/>
        <v>-</v>
      </c>
      <c r="L933" s="30"/>
      <c r="M933" s="7">
        <f t="shared" si="82"/>
        <v>-0.53</v>
      </c>
      <c r="N933" s="26" t="str">
        <f t="shared" si="84"/>
        <v>0</v>
      </c>
      <c r="O933" s="10">
        <f t="shared" si="83"/>
        <v>-0.26500000000000001</v>
      </c>
      <c r="P933" s="52"/>
      <c r="Q933" s="52"/>
      <c r="R933" s="25"/>
      <c r="S933" s="53"/>
    </row>
    <row r="934" spans="2:19">
      <c r="B934" s="42">
        <v>931</v>
      </c>
      <c r="C934" s="45"/>
      <c r="D934" s="25"/>
      <c r="E934" s="25"/>
      <c r="F934" s="25"/>
      <c r="G934" s="25"/>
      <c r="H934" s="37"/>
      <c r="I934" s="131"/>
      <c r="J934" s="129">
        <f t="shared" si="81"/>
        <v>0</v>
      </c>
      <c r="K934" s="61" t="str">
        <f t="shared" si="85"/>
        <v>-</v>
      </c>
      <c r="L934" s="30"/>
      <c r="M934" s="7">
        <f t="shared" si="82"/>
        <v>-0.53</v>
      </c>
      <c r="N934" s="26" t="str">
        <f t="shared" si="84"/>
        <v>0</v>
      </c>
      <c r="O934" s="10">
        <f t="shared" si="83"/>
        <v>-0.26500000000000001</v>
      </c>
      <c r="P934" s="52"/>
      <c r="Q934" s="52"/>
      <c r="R934" s="25"/>
      <c r="S934" s="53"/>
    </row>
    <row r="935" spans="2:19">
      <c r="B935" s="42">
        <v>932</v>
      </c>
      <c r="C935" s="45"/>
      <c r="D935" s="25"/>
      <c r="E935" s="25"/>
      <c r="F935" s="25"/>
      <c r="G935" s="25"/>
      <c r="H935" s="37"/>
      <c r="I935" s="131"/>
      <c r="J935" s="129">
        <f t="shared" si="81"/>
        <v>0</v>
      </c>
      <c r="K935" s="61" t="str">
        <f t="shared" si="85"/>
        <v>-</v>
      </c>
      <c r="L935" s="30"/>
      <c r="M935" s="7">
        <f t="shared" si="82"/>
        <v>-0.53</v>
      </c>
      <c r="N935" s="26" t="str">
        <f t="shared" si="84"/>
        <v>0</v>
      </c>
      <c r="O935" s="10">
        <f t="shared" si="83"/>
        <v>-0.26500000000000001</v>
      </c>
      <c r="P935" s="52"/>
      <c r="Q935" s="52"/>
      <c r="R935" s="25"/>
      <c r="S935" s="53"/>
    </row>
    <row r="936" spans="2:19">
      <c r="B936" s="42">
        <v>933</v>
      </c>
      <c r="C936" s="45"/>
      <c r="D936" s="25"/>
      <c r="E936" s="25"/>
      <c r="F936" s="25"/>
      <c r="G936" s="25"/>
      <c r="H936" s="37"/>
      <c r="I936" s="131"/>
      <c r="J936" s="129">
        <f t="shared" si="81"/>
        <v>0</v>
      </c>
      <c r="K936" s="61" t="str">
        <f t="shared" si="85"/>
        <v>-</v>
      </c>
      <c r="L936" s="30"/>
      <c r="M936" s="7">
        <f t="shared" si="82"/>
        <v>-0.53</v>
      </c>
      <c r="N936" s="26" t="str">
        <f t="shared" si="84"/>
        <v>0</v>
      </c>
      <c r="O936" s="10">
        <f t="shared" si="83"/>
        <v>-0.26500000000000001</v>
      </c>
      <c r="P936" s="52"/>
      <c r="Q936" s="52"/>
      <c r="R936" s="25"/>
      <c r="S936" s="53"/>
    </row>
    <row r="937" spans="2:19">
      <c r="B937" s="42">
        <v>934</v>
      </c>
      <c r="C937" s="45"/>
      <c r="D937" s="25"/>
      <c r="E937" s="25"/>
      <c r="F937" s="25"/>
      <c r="G937" s="25"/>
      <c r="H937" s="37"/>
      <c r="I937" s="131"/>
      <c r="J937" s="129">
        <f t="shared" si="81"/>
        <v>0</v>
      </c>
      <c r="K937" s="61" t="str">
        <f t="shared" si="85"/>
        <v>-</v>
      </c>
      <c r="L937" s="30"/>
      <c r="M937" s="7">
        <f t="shared" si="82"/>
        <v>-0.53</v>
      </c>
      <c r="N937" s="26" t="str">
        <f t="shared" si="84"/>
        <v>0</v>
      </c>
      <c r="O937" s="10">
        <f t="shared" si="83"/>
        <v>-0.26500000000000001</v>
      </c>
      <c r="P937" s="52"/>
      <c r="Q937" s="52"/>
      <c r="R937" s="25"/>
      <c r="S937" s="53"/>
    </row>
    <row r="938" spans="2:19">
      <c r="B938" s="42">
        <v>935</v>
      </c>
      <c r="C938" s="45"/>
      <c r="D938" s="25"/>
      <c r="E938" s="25"/>
      <c r="F938" s="25"/>
      <c r="G938" s="25"/>
      <c r="H938" s="37"/>
      <c r="I938" s="131"/>
      <c r="J938" s="129">
        <f t="shared" si="81"/>
        <v>0</v>
      </c>
      <c r="K938" s="61" t="str">
        <f t="shared" si="85"/>
        <v>-</v>
      </c>
      <c r="L938" s="30"/>
      <c r="M938" s="7">
        <f t="shared" si="82"/>
        <v>-0.53</v>
      </c>
      <c r="N938" s="26" t="str">
        <f t="shared" si="84"/>
        <v>0</v>
      </c>
      <c r="O938" s="10">
        <f t="shared" si="83"/>
        <v>-0.26500000000000001</v>
      </c>
      <c r="P938" s="52"/>
      <c r="Q938" s="52"/>
      <c r="R938" s="25"/>
      <c r="S938" s="53"/>
    </row>
    <row r="939" spans="2:19">
      <c r="B939" s="42">
        <v>936</v>
      </c>
      <c r="C939" s="45"/>
      <c r="D939" s="25"/>
      <c r="E939" s="25"/>
      <c r="F939" s="25"/>
      <c r="G939" s="25"/>
      <c r="H939" s="37"/>
      <c r="I939" s="131"/>
      <c r="J939" s="129">
        <f t="shared" si="81"/>
        <v>0</v>
      </c>
      <c r="K939" s="61" t="str">
        <f t="shared" si="85"/>
        <v>-</v>
      </c>
      <c r="L939" s="30"/>
      <c r="M939" s="7">
        <f t="shared" si="82"/>
        <v>-0.53</v>
      </c>
      <c r="N939" s="26" t="str">
        <f t="shared" si="84"/>
        <v>0</v>
      </c>
      <c r="O939" s="10">
        <f t="shared" si="83"/>
        <v>-0.26500000000000001</v>
      </c>
      <c r="P939" s="52"/>
      <c r="Q939" s="52"/>
      <c r="R939" s="25"/>
      <c r="S939" s="53"/>
    </row>
    <row r="940" spans="2:19">
      <c r="B940" s="42">
        <v>937</v>
      </c>
      <c r="C940" s="45"/>
      <c r="D940" s="25"/>
      <c r="E940" s="25"/>
      <c r="F940" s="25"/>
      <c r="G940" s="25"/>
      <c r="H940" s="37"/>
      <c r="I940" s="131"/>
      <c r="J940" s="129">
        <f t="shared" si="81"/>
        <v>0</v>
      </c>
      <c r="K940" s="61" t="str">
        <f t="shared" si="85"/>
        <v>-</v>
      </c>
      <c r="L940" s="30"/>
      <c r="M940" s="7">
        <f t="shared" si="82"/>
        <v>-0.53</v>
      </c>
      <c r="N940" s="26" t="str">
        <f t="shared" si="84"/>
        <v>0</v>
      </c>
      <c r="O940" s="10">
        <f t="shared" si="83"/>
        <v>-0.26500000000000001</v>
      </c>
      <c r="P940" s="52"/>
      <c r="Q940" s="52"/>
      <c r="R940" s="25"/>
      <c r="S940" s="53"/>
    </row>
    <row r="941" spans="2:19">
      <c r="B941" s="42">
        <v>938</v>
      </c>
      <c r="C941" s="45"/>
      <c r="D941" s="25"/>
      <c r="E941" s="25"/>
      <c r="F941" s="25"/>
      <c r="G941" s="25"/>
      <c r="H941" s="37"/>
      <c r="I941" s="131"/>
      <c r="J941" s="129">
        <f t="shared" si="81"/>
        <v>0</v>
      </c>
      <c r="K941" s="61" t="str">
        <f t="shared" si="85"/>
        <v>-</v>
      </c>
      <c r="L941" s="30"/>
      <c r="M941" s="7">
        <f t="shared" si="82"/>
        <v>-0.53</v>
      </c>
      <c r="N941" s="26" t="str">
        <f t="shared" si="84"/>
        <v>0</v>
      </c>
      <c r="O941" s="10">
        <f t="shared" si="83"/>
        <v>-0.26500000000000001</v>
      </c>
      <c r="P941" s="52"/>
      <c r="Q941" s="52"/>
      <c r="R941" s="25"/>
      <c r="S941" s="53"/>
    </row>
    <row r="942" spans="2:19">
      <c r="B942" s="42">
        <v>939</v>
      </c>
      <c r="C942" s="45"/>
      <c r="D942" s="25"/>
      <c r="E942" s="25"/>
      <c r="F942" s="25"/>
      <c r="G942" s="25"/>
      <c r="H942" s="37"/>
      <c r="I942" s="131"/>
      <c r="J942" s="129">
        <f t="shared" si="81"/>
        <v>0</v>
      </c>
      <c r="K942" s="61" t="str">
        <f t="shared" si="85"/>
        <v>-</v>
      </c>
      <c r="L942" s="30"/>
      <c r="M942" s="7">
        <f t="shared" si="82"/>
        <v>-0.53</v>
      </c>
      <c r="N942" s="26" t="str">
        <f t="shared" si="84"/>
        <v>0</v>
      </c>
      <c r="O942" s="10">
        <f t="shared" si="83"/>
        <v>-0.26500000000000001</v>
      </c>
      <c r="P942" s="52"/>
      <c r="Q942" s="52"/>
      <c r="R942" s="25"/>
      <c r="S942" s="53"/>
    </row>
    <row r="943" spans="2:19">
      <c r="B943" s="42">
        <v>940</v>
      </c>
      <c r="C943" s="45"/>
      <c r="D943" s="25"/>
      <c r="E943" s="25"/>
      <c r="F943" s="25"/>
      <c r="G943" s="25"/>
      <c r="H943" s="37"/>
      <c r="I943" s="131"/>
      <c r="J943" s="129">
        <f t="shared" si="81"/>
        <v>0</v>
      </c>
      <c r="K943" s="61" t="str">
        <f t="shared" si="85"/>
        <v>-</v>
      </c>
      <c r="L943" s="30"/>
      <c r="M943" s="7">
        <f t="shared" si="82"/>
        <v>-0.53</v>
      </c>
      <c r="N943" s="26" t="str">
        <f t="shared" si="84"/>
        <v>0</v>
      </c>
      <c r="O943" s="10">
        <f t="shared" si="83"/>
        <v>-0.26500000000000001</v>
      </c>
      <c r="P943" s="52"/>
      <c r="Q943" s="52"/>
      <c r="R943" s="25"/>
      <c r="S943" s="53"/>
    </row>
    <row r="944" spans="2:19">
      <c r="B944" s="42">
        <v>941</v>
      </c>
      <c r="C944" s="45"/>
      <c r="D944" s="25"/>
      <c r="E944" s="25"/>
      <c r="F944" s="25"/>
      <c r="G944" s="25"/>
      <c r="H944" s="37"/>
      <c r="I944" s="131"/>
      <c r="J944" s="129">
        <f t="shared" si="81"/>
        <v>0</v>
      </c>
      <c r="K944" s="61" t="str">
        <f t="shared" si="85"/>
        <v>-</v>
      </c>
      <c r="L944" s="30"/>
      <c r="M944" s="7">
        <f t="shared" si="82"/>
        <v>-0.53</v>
      </c>
      <c r="N944" s="26" t="str">
        <f t="shared" si="84"/>
        <v>0</v>
      </c>
      <c r="O944" s="10">
        <f t="shared" si="83"/>
        <v>-0.26500000000000001</v>
      </c>
      <c r="P944" s="52"/>
      <c r="Q944" s="52"/>
      <c r="R944" s="25"/>
      <c r="S944" s="53"/>
    </row>
    <row r="945" spans="2:19">
      <c r="B945" s="42">
        <v>942</v>
      </c>
      <c r="C945" s="45"/>
      <c r="D945" s="25"/>
      <c r="E945" s="25"/>
      <c r="F945" s="25"/>
      <c r="G945" s="25"/>
      <c r="H945" s="37"/>
      <c r="I945" s="131"/>
      <c r="J945" s="129">
        <f t="shared" si="81"/>
        <v>0</v>
      </c>
      <c r="K945" s="61" t="str">
        <f t="shared" si="85"/>
        <v>-</v>
      </c>
      <c r="L945" s="30"/>
      <c r="M945" s="7">
        <f t="shared" si="82"/>
        <v>-0.53</v>
      </c>
      <c r="N945" s="26" t="str">
        <f t="shared" si="84"/>
        <v>0</v>
      </c>
      <c r="O945" s="10">
        <f t="shared" si="83"/>
        <v>-0.26500000000000001</v>
      </c>
      <c r="P945" s="52"/>
      <c r="Q945" s="52"/>
      <c r="R945" s="25"/>
      <c r="S945" s="53"/>
    </row>
    <row r="946" spans="2:19">
      <c r="B946" s="42">
        <v>943</v>
      </c>
      <c r="C946" s="45"/>
      <c r="D946" s="25"/>
      <c r="E946" s="25"/>
      <c r="F946" s="25"/>
      <c r="G946" s="25"/>
      <c r="H946" s="37"/>
      <c r="I946" s="131"/>
      <c r="J946" s="129">
        <f t="shared" si="81"/>
        <v>0</v>
      </c>
      <c r="K946" s="61" t="str">
        <f t="shared" si="85"/>
        <v>-</v>
      </c>
      <c r="L946" s="30"/>
      <c r="M946" s="7">
        <f t="shared" si="82"/>
        <v>-0.53</v>
      </c>
      <c r="N946" s="26" t="str">
        <f t="shared" si="84"/>
        <v>0</v>
      </c>
      <c r="O946" s="10">
        <f t="shared" si="83"/>
        <v>-0.26500000000000001</v>
      </c>
      <c r="P946" s="52"/>
      <c r="Q946" s="52"/>
      <c r="R946" s="25"/>
      <c r="S946" s="53"/>
    </row>
    <row r="947" spans="2:19">
      <c r="B947" s="42">
        <v>944</v>
      </c>
      <c r="C947" s="45"/>
      <c r="D947" s="25"/>
      <c r="E947" s="25"/>
      <c r="F947" s="25"/>
      <c r="G947" s="25"/>
      <c r="H947" s="37"/>
      <c r="I947" s="131"/>
      <c r="J947" s="129">
        <f t="shared" si="81"/>
        <v>0</v>
      </c>
      <c r="K947" s="61" t="str">
        <f t="shared" si="85"/>
        <v>-</v>
      </c>
      <c r="L947" s="30"/>
      <c r="M947" s="7">
        <f t="shared" si="82"/>
        <v>-0.53</v>
      </c>
      <c r="N947" s="26" t="str">
        <f t="shared" si="84"/>
        <v>0</v>
      </c>
      <c r="O947" s="10">
        <f t="shared" si="83"/>
        <v>-0.26500000000000001</v>
      </c>
      <c r="P947" s="52"/>
      <c r="Q947" s="52"/>
      <c r="R947" s="25"/>
      <c r="S947" s="53"/>
    </row>
    <row r="948" spans="2:19">
      <c r="B948" s="42">
        <v>945</v>
      </c>
      <c r="C948" s="45"/>
      <c r="D948" s="25"/>
      <c r="E948" s="25"/>
      <c r="F948" s="25"/>
      <c r="G948" s="25"/>
      <c r="H948" s="37"/>
      <c r="I948" s="131"/>
      <c r="J948" s="129">
        <f t="shared" si="81"/>
        <v>0</v>
      </c>
      <c r="K948" s="61" t="str">
        <f t="shared" si="85"/>
        <v>-</v>
      </c>
      <c r="L948" s="30"/>
      <c r="M948" s="7">
        <f t="shared" si="82"/>
        <v>-0.53</v>
      </c>
      <c r="N948" s="26" t="str">
        <f t="shared" si="84"/>
        <v>0</v>
      </c>
      <c r="O948" s="10">
        <f t="shared" si="83"/>
        <v>-0.26500000000000001</v>
      </c>
      <c r="P948" s="52"/>
      <c r="Q948" s="52"/>
      <c r="R948" s="25"/>
      <c r="S948" s="53"/>
    </row>
    <row r="949" spans="2:19">
      <c r="B949" s="42">
        <v>946</v>
      </c>
      <c r="C949" s="45"/>
      <c r="D949" s="25"/>
      <c r="E949" s="25"/>
      <c r="F949" s="25"/>
      <c r="G949" s="25"/>
      <c r="H949" s="37"/>
      <c r="I949" s="131"/>
      <c r="J949" s="129">
        <f t="shared" si="81"/>
        <v>0</v>
      </c>
      <c r="K949" s="61" t="str">
        <f t="shared" si="85"/>
        <v>-</v>
      </c>
      <c r="L949" s="30"/>
      <c r="M949" s="7">
        <f t="shared" si="82"/>
        <v>-0.53</v>
      </c>
      <c r="N949" s="26" t="str">
        <f t="shared" si="84"/>
        <v>0</v>
      </c>
      <c r="O949" s="10">
        <f t="shared" si="83"/>
        <v>-0.26500000000000001</v>
      </c>
      <c r="P949" s="52"/>
      <c r="Q949" s="52"/>
      <c r="R949" s="25"/>
      <c r="S949" s="53"/>
    </row>
    <row r="950" spans="2:19">
      <c r="B950" s="42">
        <v>947</v>
      </c>
      <c r="C950" s="45"/>
      <c r="D950" s="25"/>
      <c r="E950" s="25"/>
      <c r="F950" s="25"/>
      <c r="G950" s="25"/>
      <c r="H950" s="37"/>
      <c r="I950" s="131"/>
      <c r="J950" s="129">
        <f t="shared" si="81"/>
        <v>0</v>
      </c>
      <c r="K950" s="61" t="str">
        <f t="shared" si="85"/>
        <v>-</v>
      </c>
      <c r="L950" s="30"/>
      <c r="M950" s="7">
        <f t="shared" si="82"/>
        <v>-0.53</v>
      </c>
      <c r="N950" s="26" t="str">
        <f t="shared" si="84"/>
        <v>0</v>
      </c>
      <c r="O950" s="10">
        <f t="shared" si="83"/>
        <v>-0.26500000000000001</v>
      </c>
      <c r="P950" s="52"/>
      <c r="Q950" s="52"/>
      <c r="R950" s="25"/>
      <c r="S950" s="53"/>
    </row>
    <row r="951" spans="2:19">
      <c r="B951" s="42">
        <v>948</v>
      </c>
      <c r="C951" s="45"/>
      <c r="D951" s="25"/>
      <c r="E951" s="25"/>
      <c r="F951" s="25"/>
      <c r="G951" s="25"/>
      <c r="H951" s="37"/>
      <c r="I951" s="131"/>
      <c r="J951" s="129">
        <f t="shared" si="81"/>
        <v>0</v>
      </c>
      <c r="K951" s="61" t="str">
        <f t="shared" si="85"/>
        <v>-</v>
      </c>
      <c r="L951" s="30"/>
      <c r="M951" s="7">
        <f t="shared" si="82"/>
        <v>-0.53</v>
      </c>
      <c r="N951" s="26" t="str">
        <f t="shared" si="84"/>
        <v>0</v>
      </c>
      <c r="O951" s="10">
        <f t="shared" si="83"/>
        <v>-0.26500000000000001</v>
      </c>
      <c r="P951" s="52"/>
      <c r="Q951" s="52"/>
      <c r="R951" s="25"/>
      <c r="S951" s="53"/>
    </row>
    <row r="952" spans="2:19">
      <c r="B952" s="42">
        <v>949</v>
      </c>
      <c r="C952" s="45"/>
      <c r="D952" s="25"/>
      <c r="E952" s="25"/>
      <c r="F952" s="25"/>
      <c r="G952" s="25"/>
      <c r="H952" s="37"/>
      <c r="I952" s="131"/>
      <c r="J952" s="129">
        <f t="shared" si="81"/>
        <v>0</v>
      </c>
      <c r="K952" s="61" t="str">
        <f t="shared" si="85"/>
        <v>-</v>
      </c>
      <c r="L952" s="30"/>
      <c r="M952" s="7">
        <f t="shared" si="82"/>
        <v>-0.53</v>
      </c>
      <c r="N952" s="26" t="str">
        <f t="shared" si="84"/>
        <v>0</v>
      </c>
      <c r="O952" s="10">
        <f t="shared" si="83"/>
        <v>-0.26500000000000001</v>
      </c>
      <c r="P952" s="52"/>
      <c r="Q952" s="52"/>
      <c r="R952" s="25"/>
      <c r="S952" s="53"/>
    </row>
    <row r="953" spans="2:19">
      <c r="B953" s="42">
        <v>950</v>
      </c>
      <c r="C953" s="45"/>
      <c r="D953" s="25"/>
      <c r="E953" s="25"/>
      <c r="F953" s="25"/>
      <c r="G953" s="25"/>
      <c r="H953" s="37"/>
      <c r="I953" s="131"/>
      <c r="J953" s="129">
        <f t="shared" si="81"/>
        <v>0</v>
      </c>
      <c r="K953" s="61" t="str">
        <f t="shared" si="85"/>
        <v>-</v>
      </c>
      <c r="L953" s="30"/>
      <c r="M953" s="7">
        <f t="shared" si="82"/>
        <v>-0.53</v>
      </c>
      <c r="N953" s="26" t="str">
        <f t="shared" si="84"/>
        <v>0</v>
      </c>
      <c r="O953" s="10">
        <f t="shared" si="83"/>
        <v>-0.26500000000000001</v>
      </c>
      <c r="P953" s="52"/>
      <c r="Q953" s="52"/>
      <c r="R953" s="25"/>
      <c r="S953" s="53"/>
    </row>
    <row r="954" spans="2:19">
      <c r="B954" s="42">
        <v>951</v>
      </c>
      <c r="C954" s="45"/>
      <c r="D954" s="25"/>
      <c r="E954" s="25"/>
      <c r="F954" s="25"/>
      <c r="G954" s="25"/>
      <c r="H954" s="37"/>
      <c r="I954" s="131"/>
      <c r="J954" s="129">
        <f t="shared" si="81"/>
        <v>0</v>
      </c>
      <c r="K954" s="61" t="str">
        <f t="shared" si="85"/>
        <v>-</v>
      </c>
      <c r="L954" s="30"/>
      <c r="M954" s="7">
        <f t="shared" si="82"/>
        <v>-0.53</v>
      </c>
      <c r="N954" s="26" t="str">
        <f t="shared" si="84"/>
        <v>0</v>
      </c>
      <c r="O954" s="10">
        <f t="shared" si="83"/>
        <v>-0.26500000000000001</v>
      </c>
      <c r="P954" s="52"/>
      <c r="Q954" s="52"/>
      <c r="R954" s="25"/>
      <c r="S954" s="53"/>
    </row>
    <row r="955" spans="2:19">
      <c r="B955" s="42">
        <v>952</v>
      </c>
      <c r="C955" s="45"/>
      <c r="D955" s="25"/>
      <c r="E955" s="25"/>
      <c r="F955" s="25"/>
      <c r="G955" s="25"/>
      <c r="H955" s="37"/>
      <c r="I955" s="131"/>
      <c r="J955" s="129">
        <f t="shared" si="81"/>
        <v>0</v>
      </c>
      <c r="K955" s="61" t="str">
        <f t="shared" si="85"/>
        <v>-</v>
      </c>
      <c r="L955" s="30"/>
      <c r="M955" s="7">
        <f t="shared" si="82"/>
        <v>-0.53</v>
      </c>
      <c r="N955" s="26" t="str">
        <f t="shared" si="84"/>
        <v>0</v>
      </c>
      <c r="O955" s="10">
        <f t="shared" si="83"/>
        <v>-0.26500000000000001</v>
      </c>
      <c r="P955" s="52"/>
      <c r="Q955" s="52"/>
      <c r="R955" s="25"/>
      <c r="S955" s="53"/>
    </row>
    <row r="956" spans="2:19">
      <c r="B956" s="42">
        <v>953</v>
      </c>
      <c r="C956" s="45"/>
      <c r="D956" s="25"/>
      <c r="E956" s="25"/>
      <c r="F956" s="25"/>
      <c r="G956" s="25"/>
      <c r="H956" s="37"/>
      <c r="I956" s="131"/>
      <c r="J956" s="129">
        <f t="shared" si="81"/>
        <v>0</v>
      </c>
      <c r="K956" s="61" t="str">
        <f t="shared" si="85"/>
        <v>-</v>
      </c>
      <c r="L956" s="30"/>
      <c r="M956" s="7">
        <f t="shared" si="82"/>
        <v>-0.53</v>
      </c>
      <c r="N956" s="26" t="str">
        <f t="shared" si="84"/>
        <v>0</v>
      </c>
      <c r="O956" s="10">
        <f t="shared" si="83"/>
        <v>-0.26500000000000001</v>
      </c>
      <c r="P956" s="52"/>
      <c r="Q956" s="52"/>
      <c r="R956" s="25"/>
      <c r="S956" s="53"/>
    </row>
    <row r="957" spans="2:19">
      <c r="B957" s="42">
        <v>954</v>
      </c>
      <c r="C957" s="45"/>
      <c r="D957" s="25"/>
      <c r="E957" s="25"/>
      <c r="F957" s="25"/>
      <c r="G957" s="25"/>
      <c r="H957" s="37"/>
      <c r="I957" s="131"/>
      <c r="J957" s="129">
        <f t="shared" si="81"/>
        <v>0</v>
      </c>
      <c r="K957" s="61" t="str">
        <f t="shared" si="85"/>
        <v>-</v>
      </c>
      <c r="L957" s="30"/>
      <c r="M957" s="7">
        <f t="shared" si="82"/>
        <v>-0.53</v>
      </c>
      <c r="N957" s="26" t="str">
        <f t="shared" si="84"/>
        <v>0</v>
      </c>
      <c r="O957" s="10">
        <f t="shared" si="83"/>
        <v>-0.26500000000000001</v>
      </c>
      <c r="P957" s="52"/>
      <c r="Q957" s="52"/>
      <c r="R957" s="25"/>
      <c r="S957" s="53"/>
    </row>
    <row r="958" spans="2:19">
      <c r="B958" s="42">
        <v>955</v>
      </c>
      <c r="C958" s="45"/>
      <c r="D958" s="25"/>
      <c r="E958" s="25"/>
      <c r="F958" s="25"/>
      <c r="G958" s="25"/>
      <c r="H958" s="37"/>
      <c r="I958" s="131"/>
      <c r="J958" s="129">
        <f t="shared" si="81"/>
        <v>0</v>
      </c>
      <c r="K958" s="61" t="str">
        <f t="shared" si="85"/>
        <v>-</v>
      </c>
      <c r="L958" s="30"/>
      <c r="M958" s="7">
        <f t="shared" si="82"/>
        <v>-0.53</v>
      </c>
      <c r="N958" s="26" t="str">
        <f t="shared" si="84"/>
        <v>0</v>
      </c>
      <c r="O958" s="10">
        <f t="shared" si="83"/>
        <v>-0.26500000000000001</v>
      </c>
      <c r="P958" s="52"/>
      <c r="Q958" s="52"/>
      <c r="R958" s="25"/>
      <c r="S958" s="53"/>
    </row>
    <row r="959" spans="2:19">
      <c r="B959" s="42">
        <v>956</v>
      </c>
      <c r="C959" s="45"/>
      <c r="D959" s="25"/>
      <c r="E959" s="25"/>
      <c r="F959" s="25"/>
      <c r="G959" s="25"/>
      <c r="H959" s="37"/>
      <c r="I959" s="131"/>
      <c r="J959" s="129">
        <f t="shared" si="81"/>
        <v>0</v>
      </c>
      <c r="K959" s="61" t="str">
        <f t="shared" si="85"/>
        <v>-</v>
      </c>
      <c r="L959" s="30"/>
      <c r="M959" s="7">
        <f t="shared" si="82"/>
        <v>-0.53</v>
      </c>
      <c r="N959" s="26" t="str">
        <f t="shared" si="84"/>
        <v>0</v>
      </c>
      <c r="O959" s="10">
        <f t="shared" si="83"/>
        <v>-0.26500000000000001</v>
      </c>
      <c r="P959" s="52"/>
      <c r="Q959" s="52"/>
      <c r="R959" s="25"/>
      <c r="S959" s="53"/>
    </row>
    <row r="960" spans="2:19">
      <c r="B960" s="42">
        <v>957</v>
      </c>
      <c r="C960" s="45"/>
      <c r="D960" s="25"/>
      <c r="E960" s="25"/>
      <c r="F960" s="25"/>
      <c r="G960" s="25"/>
      <c r="H960" s="37"/>
      <c r="I960" s="131"/>
      <c r="J960" s="129">
        <f t="shared" si="81"/>
        <v>0</v>
      </c>
      <c r="K960" s="61" t="str">
        <f t="shared" si="85"/>
        <v>-</v>
      </c>
      <c r="L960" s="30"/>
      <c r="M960" s="7">
        <f t="shared" si="82"/>
        <v>-0.53</v>
      </c>
      <c r="N960" s="26" t="str">
        <f t="shared" si="84"/>
        <v>0</v>
      </c>
      <c r="O960" s="10">
        <f t="shared" si="83"/>
        <v>-0.26500000000000001</v>
      </c>
      <c r="P960" s="52"/>
      <c r="Q960" s="52"/>
      <c r="R960" s="25"/>
      <c r="S960" s="53"/>
    </row>
    <row r="961" spans="2:19">
      <c r="B961" s="42">
        <v>958</v>
      </c>
      <c r="C961" s="45"/>
      <c r="D961" s="25"/>
      <c r="E961" s="25"/>
      <c r="F961" s="25"/>
      <c r="G961" s="25"/>
      <c r="H961" s="37"/>
      <c r="I961" s="131"/>
      <c r="J961" s="129">
        <f t="shared" si="81"/>
        <v>0</v>
      </c>
      <c r="K961" s="61" t="str">
        <f t="shared" si="85"/>
        <v>-</v>
      </c>
      <c r="L961" s="30"/>
      <c r="M961" s="7">
        <f t="shared" si="82"/>
        <v>-0.53</v>
      </c>
      <c r="N961" s="26" t="str">
        <f t="shared" si="84"/>
        <v>0</v>
      </c>
      <c r="O961" s="10">
        <f t="shared" si="83"/>
        <v>-0.26500000000000001</v>
      </c>
      <c r="P961" s="52"/>
      <c r="Q961" s="52"/>
      <c r="R961" s="25"/>
      <c r="S961" s="53"/>
    </row>
    <row r="962" spans="2:19">
      <c r="B962" s="42">
        <v>959</v>
      </c>
      <c r="C962" s="45"/>
      <c r="D962" s="25"/>
      <c r="E962" s="25"/>
      <c r="F962" s="25"/>
      <c r="G962" s="25"/>
      <c r="H962" s="37"/>
      <c r="I962" s="131"/>
      <c r="J962" s="129">
        <f t="shared" si="81"/>
        <v>0</v>
      </c>
      <c r="K962" s="61" t="str">
        <f t="shared" si="85"/>
        <v>-</v>
      </c>
      <c r="L962" s="30"/>
      <c r="M962" s="7">
        <f t="shared" si="82"/>
        <v>-0.53</v>
      </c>
      <c r="N962" s="26" t="str">
        <f t="shared" si="84"/>
        <v>0</v>
      </c>
      <c r="O962" s="10">
        <f t="shared" si="83"/>
        <v>-0.26500000000000001</v>
      </c>
      <c r="P962" s="52"/>
      <c r="Q962" s="52"/>
      <c r="R962" s="25"/>
      <c r="S962" s="53"/>
    </row>
    <row r="963" spans="2:19">
      <c r="B963" s="42">
        <v>960</v>
      </c>
      <c r="C963" s="45"/>
      <c r="D963" s="25"/>
      <c r="E963" s="25"/>
      <c r="F963" s="25"/>
      <c r="G963" s="25"/>
      <c r="H963" s="37"/>
      <c r="I963" s="131"/>
      <c r="J963" s="129">
        <f t="shared" si="81"/>
        <v>0</v>
      </c>
      <c r="K963" s="61" t="str">
        <f t="shared" si="85"/>
        <v>-</v>
      </c>
      <c r="L963" s="30"/>
      <c r="M963" s="7">
        <f t="shared" si="82"/>
        <v>-0.53</v>
      </c>
      <c r="N963" s="26" t="str">
        <f t="shared" si="84"/>
        <v>0</v>
      </c>
      <c r="O963" s="10">
        <f t="shared" si="83"/>
        <v>-0.26500000000000001</v>
      </c>
      <c r="P963" s="52"/>
      <c r="Q963" s="52"/>
      <c r="R963" s="25"/>
      <c r="S963" s="53"/>
    </row>
    <row r="964" spans="2:19">
      <c r="B964" s="42">
        <v>961</v>
      </c>
      <c r="C964" s="45"/>
      <c r="D964" s="25"/>
      <c r="E964" s="25"/>
      <c r="F964" s="25"/>
      <c r="G964" s="25"/>
      <c r="H964" s="37"/>
      <c r="I964" s="131"/>
      <c r="J964" s="129">
        <f t="shared" si="81"/>
        <v>0</v>
      </c>
      <c r="K964" s="61" t="str">
        <f t="shared" si="85"/>
        <v>-</v>
      </c>
      <c r="L964" s="30"/>
      <c r="M964" s="7">
        <f t="shared" si="82"/>
        <v>-0.53</v>
      </c>
      <c r="N964" s="26" t="str">
        <f t="shared" si="84"/>
        <v>0</v>
      </c>
      <c r="O964" s="10">
        <f t="shared" si="83"/>
        <v>-0.26500000000000001</v>
      </c>
      <c r="P964" s="52"/>
      <c r="Q964" s="52"/>
      <c r="R964" s="25"/>
      <c r="S964" s="53"/>
    </row>
    <row r="965" spans="2:19">
      <c r="B965" s="42">
        <v>962</v>
      </c>
      <c r="C965" s="45"/>
      <c r="D965" s="25"/>
      <c r="E965" s="25"/>
      <c r="F965" s="25"/>
      <c r="G965" s="25"/>
      <c r="H965" s="37"/>
      <c r="I965" s="131"/>
      <c r="J965" s="129">
        <f t="shared" ref="J965:J1028" si="86">I965</f>
        <v>0</v>
      </c>
      <c r="K965" s="61" t="str">
        <f t="shared" si="85"/>
        <v>-</v>
      </c>
      <c r="L965" s="30"/>
      <c r="M965" s="7">
        <f t="shared" si="82"/>
        <v>-0.53</v>
      </c>
      <c r="N965" s="26" t="str">
        <f t="shared" si="84"/>
        <v>0</v>
      </c>
      <c r="O965" s="10">
        <f t="shared" si="83"/>
        <v>-0.26500000000000001</v>
      </c>
      <c r="P965" s="52"/>
      <c r="Q965" s="52"/>
      <c r="R965" s="25"/>
      <c r="S965" s="53"/>
    </row>
    <row r="966" spans="2:19">
      <c r="B966" s="42">
        <v>963</v>
      </c>
      <c r="C966" s="45"/>
      <c r="D966" s="25"/>
      <c r="E966" s="25"/>
      <c r="F966" s="25"/>
      <c r="G966" s="25"/>
      <c r="H966" s="37"/>
      <c r="I966" s="131"/>
      <c r="J966" s="129">
        <f t="shared" si="86"/>
        <v>0</v>
      </c>
      <c r="K966" s="61" t="str">
        <f t="shared" si="85"/>
        <v>-</v>
      </c>
      <c r="L966" s="30"/>
      <c r="M966" s="7">
        <f t="shared" ref="M966:M1029" si="87">L966+M965</f>
        <v>-0.53</v>
      </c>
      <c r="N966" s="26" t="str">
        <f t="shared" si="84"/>
        <v>0</v>
      </c>
      <c r="O966" s="10">
        <f t="shared" si="83"/>
        <v>-0.26500000000000001</v>
      </c>
      <c r="P966" s="52"/>
      <c r="Q966" s="52"/>
      <c r="R966" s="25"/>
      <c r="S966" s="53"/>
    </row>
    <row r="967" spans="2:19">
      <c r="B967" s="42">
        <v>964</v>
      </c>
      <c r="C967" s="45"/>
      <c r="D967" s="25"/>
      <c r="E967" s="25"/>
      <c r="F967" s="25"/>
      <c r="G967" s="25"/>
      <c r="H967" s="37"/>
      <c r="I967" s="131"/>
      <c r="J967" s="129">
        <f t="shared" si="86"/>
        <v>0</v>
      </c>
      <c r="K967" s="61" t="str">
        <f t="shared" si="85"/>
        <v>-</v>
      </c>
      <c r="L967" s="30"/>
      <c r="M967" s="7">
        <f t="shared" si="87"/>
        <v>-0.53</v>
      </c>
      <c r="N967" s="26" t="str">
        <f t="shared" si="84"/>
        <v>0</v>
      </c>
      <c r="O967" s="10">
        <f t="shared" ref="O967:O1030" si="88">N967+O966</f>
        <v>-0.26500000000000001</v>
      </c>
      <c r="P967" s="52"/>
      <c r="Q967" s="52"/>
      <c r="R967" s="25"/>
      <c r="S967" s="53"/>
    </row>
    <row r="968" spans="2:19">
      <c r="B968" s="42">
        <v>965</v>
      </c>
      <c r="C968" s="45"/>
      <c r="D968" s="25"/>
      <c r="E968" s="25"/>
      <c r="F968" s="25"/>
      <c r="G968" s="25"/>
      <c r="H968" s="37"/>
      <c r="I968" s="131"/>
      <c r="J968" s="129">
        <f t="shared" si="86"/>
        <v>0</v>
      </c>
      <c r="K968" s="61" t="str">
        <f t="shared" si="85"/>
        <v>-</v>
      </c>
      <c r="L968" s="30"/>
      <c r="M968" s="7">
        <f t="shared" si="87"/>
        <v>-0.53</v>
      </c>
      <c r="N968" s="26" t="str">
        <f t="shared" si="84"/>
        <v>0</v>
      </c>
      <c r="O968" s="10">
        <f t="shared" si="88"/>
        <v>-0.26500000000000001</v>
      </c>
      <c r="P968" s="52"/>
      <c r="Q968" s="52"/>
      <c r="R968" s="25"/>
      <c r="S968" s="53"/>
    </row>
    <row r="969" spans="2:19">
      <c r="B969" s="42">
        <v>966</v>
      </c>
      <c r="C969" s="45"/>
      <c r="D969" s="25"/>
      <c r="E969" s="25"/>
      <c r="F969" s="25"/>
      <c r="G969" s="25"/>
      <c r="H969" s="37"/>
      <c r="I969" s="131"/>
      <c r="J969" s="129">
        <f t="shared" si="86"/>
        <v>0</v>
      </c>
      <c r="K969" s="61" t="str">
        <f t="shared" si="85"/>
        <v>-</v>
      </c>
      <c r="L969" s="30"/>
      <c r="M969" s="7">
        <f t="shared" si="87"/>
        <v>-0.53</v>
      </c>
      <c r="N969" s="26" t="str">
        <f t="shared" si="84"/>
        <v>0</v>
      </c>
      <c r="O969" s="10">
        <f t="shared" si="88"/>
        <v>-0.26500000000000001</v>
      </c>
      <c r="P969" s="52"/>
      <c r="Q969" s="52"/>
      <c r="R969" s="25"/>
      <c r="S969" s="53"/>
    </row>
    <row r="970" spans="2:19">
      <c r="B970" s="42">
        <v>967</v>
      </c>
      <c r="C970" s="45"/>
      <c r="D970" s="25"/>
      <c r="E970" s="25"/>
      <c r="F970" s="25"/>
      <c r="G970" s="25"/>
      <c r="H970" s="37"/>
      <c r="I970" s="131"/>
      <c r="J970" s="129">
        <f t="shared" si="86"/>
        <v>0</v>
      </c>
      <c r="K970" s="61" t="str">
        <f t="shared" si="85"/>
        <v>-</v>
      </c>
      <c r="L970" s="30"/>
      <c r="M970" s="7">
        <f t="shared" si="87"/>
        <v>-0.53</v>
      </c>
      <c r="N970" s="26" t="str">
        <f t="shared" si="84"/>
        <v>0</v>
      </c>
      <c r="O970" s="10">
        <f t="shared" si="88"/>
        <v>-0.26500000000000001</v>
      </c>
      <c r="P970" s="52"/>
      <c r="Q970" s="52"/>
      <c r="R970" s="25"/>
      <c r="S970" s="53"/>
    </row>
    <row r="971" spans="2:19">
      <c r="B971" s="42">
        <v>968</v>
      </c>
      <c r="C971" s="45"/>
      <c r="D971" s="25"/>
      <c r="E971" s="25"/>
      <c r="F971" s="25"/>
      <c r="G971" s="25"/>
      <c r="H971" s="37"/>
      <c r="I971" s="131"/>
      <c r="J971" s="129">
        <f t="shared" si="86"/>
        <v>0</v>
      </c>
      <c r="K971" s="61" t="str">
        <f t="shared" si="85"/>
        <v>-</v>
      </c>
      <c r="L971" s="30"/>
      <c r="M971" s="7">
        <f t="shared" si="87"/>
        <v>-0.53</v>
      </c>
      <c r="N971" s="26" t="str">
        <f t="shared" si="84"/>
        <v>0</v>
      </c>
      <c r="O971" s="10">
        <f t="shared" si="88"/>
        <v>-0.26500000000000001</v>
      </c>
      <c r="P971" s="52"/>
      <c r="Q971" s="52"/>
      <c r="R971" s="25"/>
      <c r="S971" s="53"/>
    </row>
    <row r="972" spans="2:19">
      <c r="B972" s="42">
        <v>969</v>
      </c>
      <c r="C972" s="45"/>
      <c r="D972" s="25"/>
      <c r="E972" s="25"/>
      <c r="F972" s="25"/>
      <c r="G972" s="25"/>
      <c r="H972" s="37"/>
      <c r="I972" s="131"/>
      <c r="J972" s="129">
        <f t="shared" si="86"/>
        <v>0</v>
      </c>
      <c r="K972" s="61" t="str">
        <f t="shared" si="85"/>
        <v>-</v>
      </c>
      <c r="L972" s="30"/>
      <c r="M972" s="7">
        <f t="shared" si="87"/>
        <v>-0.53</v>
      </c>
      <c r="N972" s="26" t="str">
        <f t="shared" si="84"/>
        <v>0</v>
      </c>
      <c r="O972" s="10">
        <f t="shared" si="88"/>
        <v>-0.26500000000000001</v>
      </c>
      <c r="P972" s="52"/>
      <c r="Q972" s="52"/>
      <c r="R972" s="25"/>
      <c r="S972" s="53"/>
    </row>
    <row r="973" spans="2:19">
      <c r="B973" s="42">
        <v>970</v>
      </c>
      <c r="C973" s="45"/>
      <c r="D973" s="25"/>
      <c r="E973" s="25"/>
      <c r="F973" s="25"/>
      <c r="G973" s="25"/>
      <c r="H973" s="37"/>
      <c r="I973" s="131"/>
      <c r="J973" s="129">
        <f t="shared" si="86"/>
        <v>0</v>
      </c>
      <c r="K973" s="61" t="str">
        <f t="shared" si="85"/>
        <v>-</v>
      </c>
      <c r="L973" s="30"/>
      <c r="M973" s="7">
        <f t="shared" si="87"/>
        <v>-0.53</v>
      </c>
      <c r="N973" s="26" t="str">
        <f t="shared" si="84"/>
        <v>0</v>
      </c>
      <c r="O973" s="10">
        <f t="shared" si="88"/>
        <v>-0.26500000000000001</v>
      </c>
      <c r="P973" s="52"/>
      <c r="Q973" s="52"/>
      <c r="R973" s="25"/>
      <c r="S973" s="53"/>
    </row>
    <row r="974" spans="2:19">
      <c r="B974" s="42">
        <v>971</v>
      </c>
      <c r="C974" s="45"/>
      <c r="D974" s="25"/>
      <c r="E974" s="25"/>
      <c r="F974" s="25"/>
      <c r="G974" s="25"/>
      <c r="H974" s="37"/>
      <c r="I974" s="131"/>
      <c r="J974" s="129">
        <f t="shared" si="86"/>
        <v>0</v>
      </c>
      <c r="K974" s="61" t="str">
        <f t="shared" si="85"/>
        <v>-</v>
      </c>
      <c r="L974" s="30"/>
      <c r="M974" s="7">
        <f t="shared" si="87"/>
        <v>-0.53</v>
      </c>
      <c r="N974" s="26" t="str">
        <f t="shared" si="84"/>
        <v>0</v>
      </c>
      <c r="O974" s="10">
        <f t="shared" si="88"/>
        <v>-0.26500000000000001</v>
      </c>
      <c r="P974" s="52"/>
      <c r="Q974" s="52"/>
      <c r="R974" s="25"/>
      <c r="S974" s="53"/>
    </row>
    <row r="975" spans="2:19">
      <c r="B975" s="42">
        <v>972</v>
      </c>
      <c r="C975" s="45"/>
      <c r="D975" s="25"/>
      <c r="E975" s="25"/>
      <c r="F975" s="25"/>
      <c r="G975" s="25"/>
      <c r="H975" s="37"/>
      <c r="I975" s="131"/>
      <c r="J975" s="129">
        <f t="shared" si="86"/>
        <v>0</v>
      </c>
      <c r="K975" s="61" t="str">
        <f t="shared" si="85"/>
        <v>-</v>
      </c>
      <c r="L975" s="30"/>
      <c r="M975" s="7">
        <f t="shared" si="87"/>
        <v>-0.53</v>
      </c>
      <c r="N975" s="26" t="str">
        <f t="shared" si="84"/>
        <v>0</v>
      </c>
      <c r="O975" s="10">
        <f t="shared" si="88"/>
        <v>-0.26500000000000001</v>
      </c>
      <c r="P975" s="52"/>
      <c r="Q975" s="52"/>
      <c r="R975" s="25"/>
      <c r="S975" s="53"/>
    </row>
    <row r="976" spans="2:19">
      <c r="B976" s="42">
        <v>973</v>
      </c>
      <c r="C976" s="45"/>
      <c r="D976" s="25"/>
      <c r="E976" s="25"/>
      <c r="F976" s="25"/>
      <c r="G976" s="25"/>
      <c r="H976" s="37"/>
      <c r="I976" s="131"/>
      <c r="J976" s="129">
        <f t="shared" si="86"/>
        <v>0</v>
      </c>
      <c r="K976" s="61" t="str">
        <f t="shared" si="85"/>
        <v>-</v>
      </c>
      <c r="L976" s="30"/>
      <c r="M976" s="7">
        <f t="shared" si="87"/>
        <v>-0.53</v>
      </c>
      <c r="N976" s="26" t="str">
        <f t="shared" si="84"/>
        <v>0</v>
      </c>
      <c r="O976" s="10">
        <f t="shared" si="88"/>
        <v>-0.26500000000000001</v>
      </c>
      <c r="P976" s="52"/>
      <c r="Q976" s="52"/>
      <c r="R976" s="25"/>
      <c r="S976" s="53"/>
    </row>
    <row r="977" spans="2:19">
      <c r="B977" s="42">
        <v>974</v>
      </c>
      <c r="C977" s="45"/>
      <c r="D977" s="25"/>
      <c r="E977" s="25"/>
      <c r="F977" s="25"/>
      <c r="G977" s="25"/>
      <c r="H977" s="37"/>
      <c r="I977" s="131"/>
      <c r="J977" s="129">
        <f t="shared" si="86"/>
        <v>0</v>
      </c>
      <c r="K977" s="61" t="str">
        <f t="shared" si="85"/>
        <v>-</v>
      </c>
      <c r="L977" s="30"/>
      <c r="M977" s="7">
        <f t="shared" si="87"/>
        <v>-0.53</v>
      </c>
      <c r="N977" s="26" t="str">
        <f t="shared" si="84"/>
        <v>0</v>
      </c>
      <c r="O977" s="10">
        <f t="shared" si="88"/>
        <v>-0.26500000000000001</v>
      </c>
      <c r="P977" s="52"/>
      <c r="Q977" s="52"/>
      <c r="R977" s="25"/>
      <c r="S977" s="53"/>
    </row>
    <row r="978" spans="2:19">
      <c r="B978" s="42">
        <v>975</v>
      </c>
      <c r="C978" s="45"/>
      <c r="D978" s="25"/>
      <c r="E978" s="25"/>
      <c r="F978" s="25"/>
      <c r="G978" s="25"/>
      <c r="H978" s="37"/>
      <c r="I978" s="131"/>
      <c r="J978" s="129">
        <f t="shared" si="86"/>
        <v>0</v>
      </c>
      <c r="K978" s="61" t="str">
        <f t="shared" si="85"/>
        <v>-</v>
      </c>
      <c r="L978" s="30"/>
      <c r="M978" s="7">
        <f t="shared" si="87"/>
        <v>-0.53</v>
      </c>
      <c r="N978" s="26" t="str">
        <f t="shared" si="84"/>
        <v>0</v>
      </c>
      <c r="O978" s="10">
        <f t="shared" si="88"/>
        <v>-0.26500000000000001</v>
      </c>
      <c r="P978" s="52"/>
      <c r="Q978" s="52"/>
      <c r="R978" s="25"/>
      <c r="S978" s="53"/>
    </row>
    <row r="979" spans="2:19">
      <c r="B979" s="42">
        <v>976</v>
      </c>
      <c r="C979" s="45"/>
      <c r="D979" s="25"/>
      <c r="E979" s="25"/>
      <c r="F979" s="25"/>
      <c r="G979" s="25"/>
      <c r="H979" s="37"/>
      <c r="I979" s="131"/>
      <c r="J979" s="129">
        <f t="shared" si="86"/>
        <v>0</v>
      </c>
      <c r="K979" s="61" t="str">
        <f t="shared" si="85"/>
        <v>-</v>
      </c>
      <c r="L979" s="30"/>
      <c r="M979" s="7">
        <f t="shared" si="87"/>
        <v>-0.53</v>
      </c>
      <c r="N979" s="26" t="str">
        <f t="shared" si="84"/>
        <v>0</v>
      </c>
      <c r="O979" s="10">
        <f t="shared" si="88"/>
        <v>-0.26500000000000001</v>
      </c>
      <c r="P979" s="52"/>
      <c r="Q979" s="52"/>
      <c r="R979" s="25"/>
      <c r="S979" s="53"/>
    </row>
    <row r="980" spans="2:19">
      <c r="B980" s="42">
        <v>977</v>
      </c>
      <c r="C980" s="45"/>
      <c r="D980" s="25"/>
      <c r="E980" s="25"/>
      <c r="F980" s="25"/>
      <c r="G980" s="25"/>
      <c r="H980" s="37"/>
      <c r="I980" s="131"/>
      <c r="J980" s="129">
        <f t="shared" si="86"/>
        <v>0</v>
      </c>
      <c r="K980" s="61" t="str">
        <f t="shared" si="85"/>
        <v>-</v>
      </c>
      <c r="L980" s="30"/>
      <c r="M980" s="7">
        <f t="shared" si="87"/>
        <v>-0.53</v>
      </c>
      <c r="N980" s="26" t="str">
        <f t="shared" si="84"/>
        <v>0</v>
      </c>
      <c r="O980" s="10">
        <f t="shared" si="88"/>
        <v>-0.26500000000000001</v>
      </c>
      <c r="P980" s="52"/>
      <c r="Q980" s="52"/>
      <c r="R980" s="25"/>
      <c r="S980" s="53"/>
    </row>
    <row r="981" spans="2:19">
      <c r="B981" s="42">
        <v>978</v>
      </c>
      <c r="C981" s="45"/>
      <c r="D981" s="25"/>
      <c r="E981" s="25"/>
      <c r="F981" s="25"/>
      <c r="G981" s="25"/>
      <c r="H981" s="37"/>
      <c r="I981" s="131"/>
      <c r="J981" s="129">
        <f t="shared" si="86"/>
        <v>0</v>
      </c>
      <c r="K981" s="61" t="str">
        <f t="shared" si="85"/>
        <v>-</v>
      </c>
      <c r="L981" s="30"/>
      <c r="M981" s="7">
        <f t="shared" si="87"/>
        <v>-0.53</v>
      </c>
      <c r="N981" s="26" t="str">
        <f t="shared" si="84"/>
        <v>0</v>
      </c>
      <c r="O981" s="10">
        <f t="shared" si="88"/>
        <v>-0.26500000000000001</v>
      </c>
      <c r="P981" s="52"/>
      <c r="Q981" s="52"/>
      <c r="R981" s="25"/>
      <c r="S981" s="53"/>
    </row>
    <row r="982" spans="2:19">
      <c r="B982" s="42">
        <v>979</v>
      </c>
      <c r="C982" s="45"/>
      <c r="D982" s="25"/>
      <c r="E982" s="25"/>
      <c r="F982" s="25"/>
      <c r="G982" s="25"/>
      <c r="H982" s="37"/>
      <c r="I982" s="131"/>
      <c r="J982" s="129">
        <f t="shared" si="86"/>
        <v>0</v>
      </c>
      <c r="K982" s="61" t="str">
        <f t="shared" si="85"/>
        <v>-</v>
      </c>
      <c r="L982" s="30"/>
      <c r="M982" s="7">
        <f t="shared" si="87"/>
        <v>-0.53</v>
      </c>
      <c r="N982" s="26" t="str">
        <f t="shared" ref="N982:N1045" si="89">IFERROR(((L982/G982)*100),"0")</f>
        <v>0</v>
      </c>
      <c r="O982" s="10">
        <f t="shared" si="88"/>
        <v>-0.26500000000000001</v>
      </c>
      <c r="P982" s="52"/>
      <c r="Q982" s="52"/>
      <c r="R982" s="25"/>
      <c r="S982" s="53"/>
    </row>
    <row r="983" spans="2:19">
      <c r="B983" s="42">
        <v>980</v>
      </c>
      <c r="C983" s="45"/>
      <c r="D983" s="25"/>
      <c r="E983" s="25"/>
      <c r="F983" s="25"/>
      <c r="G983" s="25"/>
      <c r="H983" s="37"/>
      <c r="I983" s="131"/>
      <c r="J983" s="129">
        <f t="shared" si="86"/>
        <v>0</v>
      </c>
      <c r="K983" s="61" t="str">
        <f t="shared" si="85"/>
        <v>-</v>
      </c>
      <c r="L983" s="30"/>
      <c r="M983" s="7">
        <f t="shared" si="87"/>
        <v>-0.53</v>
      </c>
      <c r="N983" s="26" t="str">
        <f t="shared" si="89"/>
        <v>0</v>
      </c>
      <c r="O983" s="10">
        <f t="shared" si="88"/>
        <v>-0.26500000000000001</v>
      </c>
      <c r="P983" s="52"/>
      <c r="Q983" s="52"/>
      <c r="R983" s="25"/>
      <c r="S983" s="53"/>
    </row>
    <row r="984" spans="2:19">
      <c r="B984" s="42">
        <v>981</v>
      </c>
      <c r="C984" s="45"/>
      <c r="D984" s="25"/>
      <c r="E984" s="25"/>
      <c r="F984" s="25"/>
      <c r="G984" s="25"/>
      <c r="H984" s="37"/>
      <c r="I984" s="131"/>
      <c r="J984" s="129">
        <f t="shared" si="86"/>
        <v>0</v>
      </c>
      <c r="K984" s="61" t="str">
        <f t="shared" si="85"/>
        <v>-</v>
      </c>
      <c r="L984" s="30"/>
      <c r="M984" s="7">
        <f t="shared" si="87"/>
        <v>-0.53</v>
      </c>
      <c r="N984" s="26" t="str">
        <f t="shared" si="89"/>
        <v>0</v>
      </c>
      <c r="O984" s="10">
        <f t="shared" si="88"/>
        <v>-0.26500000000000001</v>
      </c>
      <c r="P984" s="52"/>
      <c r="Q984" s="52"/>
      <c r="R984" s="25"/>
      <c r="S984" s="53"/>
    </row>
    <row r="985" spans="2:19">
      <c r="B985" s="42">
        <v>982</v>
      </c>
      <c r="C985" s="45"/>
      <c r="D985" s="25"/>
      <c r="E985" s="25"/>
      <c r="F985" s="25"/>
      <c r="G985" s="25"/>
      <c r="H985" s="37"/>
      <c r="I985" s="131"/>
      <c r="J985" s="129">
        <f t="shared" si="86"/>
        <v>0</v>
      </c>
      <c r="K985" s="61" t="str">
        <f t="shared" si="85"/>
        <v>-</v>
      </c>
      <c r="L985" s="30"/>
      <c r="M985" s="7">
        <f t="shared" si="87"/>
        <v>-0.53</v>
      </c>
      <c r="N985" s="26" t="str">
        <f t="shared" si="89"/>
        <v>0</v>
      </c>
      <c r="O985" s="10">
        <f t="shared" si="88"/>
        <v>-0.26500000000000001</v>
      </c>
      <c r="P985" s="52"/>
      <c r="Q985" s="52"/>
      <c r="R985" s="25"/>
      <c r="S985" s="53"/>
    </row>
    <row r="986" spans="2:19">
      <c r="B986" s="42">
        <v>983</v>
      </c>
      <c r="C986" s="45"/>
      <c r="D986" s="25"/>
      <c r="E986" s="25"/>
      <c r="F986" s="25"/>
      <c r="G986" s="25"/>
      <c r="H986" s="37"/>
      <c r="I986" s="131"/>
      <c r="J986" s="129">
        <f t="shared" si="86"/>
        <v>0</v>
      </c>
      <c r="K986" s="61" t="str">
        <f t="shared" si="85"/>
        <v>-</v>
      </c>
      <c r="L986" s="30"/>
      <c r="M986" s="7">
        <f t="shared" si="87"/>
        <v>-0.53</v>
      </c>
      <c r="N986" s="26" t="str">
        <f t="shared" si="89"/>
        <v>0</v>
      </c>
      <c r="O986" s="10">
        <f t="shared" si="88"/>
        <v>-0.26500000000000001</v>
      </c>
      <c r="P986" s="52"/>
      <c r="Q986" s="52"/>
      <c r="R986" s="25"/>
      <c r="S986" s="53"/>
    </row>
    <row r="987" spans="2:19">
      <c r="B987" s="42">
        <v>984</v>
      </c>
      <c r="C987" s="45"/>
      <c r="D987" s="25"/>
      <c r="E987" s="25"/>
      <c r="F987" s="25"/>
      <c r="G987" s="25"/>
      <c r="H987" s="37"/>
      <c r="I987" s="131"/>
      <c r="J987" s="129">
        <f t="shared" si="86"/>
        <v>0</v>
      </c>
      <c r="K987" s="61" t="str">
        <f t="shared" si="85"/>
        <v>-</v>
      </c>
      <c r="L987" s="30"/>
      <c r="M987" s="7">
        <f t="shared" si="87"/>
        <v>-0.53</v>
      </c>
      <c r="N987" s="26" t="str">
        <f t="shared" si="89"/>
        <v>0</v>
      </c>
      <c r="O987" s="10">
        <f t="shared" si="88"/>
        <v>-0.26500000000000001</v>
      </c>
      <c r="P987" s="52"/>
      <c r="Q987" s="52"/>
      <c r="R987" s="25"/>
      <c r="S987" s="53"/>
    </row>
    <row r="988" spans="2:19">
      <c r="B988" s="42">
        <v>985</v>
      </c>
      <c r="C988" s="45"/>
      <c r="D988" s="25"/>
      <c r="E988" s="25"/>
      <c r="F988" s="25"/>
      <c r="G988" s="25"/>
      <c r="H988" s="37"/>
      <c r="I988" s="131"/>
      <c r="J988" s="129">
        <f t="shared" si="86"/>
        <v>0</v>
      </c>
      <c r="K988" s="61" t="str">
        <f t="shared" si="85"/>
        <v>-</v>
      </c>
      <c r="L988" s="30"/>
      <c r="M988" s="7">
        <f t="shared" si="87"/>
        <v>-0.53</v>
      </c>
      <c r="N988" s="26" t="str">
        <f t="shared" si="89"/>
        <v>0</v>
      </c>
      <c r="O988" s="10">
        <f t="shared" si="88"/>
        <v>-0.26500000000000001</v>
      </c>
      <c r="P988" s="52"/>
      <c r="Q988" s="52"/>
      <c r="R988" s="25"/>
      <c r="S988" s="53"/>
    </row>
    <row r="989" spans="2:19">
      <c r="B989" s="42">
        <v>986</v>
      </c>
      <c r="C989" s="45"/>
      <c r="D989" s="25"/>
      <c r="E989" s="25"/>
      <c r="F989" s="25"/>
      <c r="G989" s="25"/>
      <c r="H989" s="37"/>
      <c r="I989" s="131"/>
      <c r="J989" s="129">
        <f t="shared" si="86"/>
        <v>0</v>
      </c>
      <c r="K989" s="61" t="str">
        <f t="shared" si="85"/>
        <v>-</v>
      </c>
      <c r="L989" s="30"/>
      <c r="M989" s="7">
        <f t="shared" si="87"/>
        <v>-0.53</v>
      </c>
      <c r="N989" s="26" t="str">
        <f t="shared" si="89"/>
        <v>0</v>
      </c>
      <c r="O989" s="10">
        <f t="shared" si="88"/>
        <v>-0.26500000000000001</v>
      </c>
      <c r="P989" s="52"/>
      <c r="Q989" s="52"/>
      <c r="R989" s="25"/>
      <c r="S989" s="53"/>
    </row>
    <row r="990" spans="2:19">
      <c r="B990" s="42">
        <v>987</v>
      </c>
      <c r="C990" s="45"/>
      <c r="D990" s="25"/>
      <c r="E990" s="25"/>
      <c r="F990" s="25"/>
      <c r="G990" s="25"/>
      <c r="H990" s="37"/>
      <c r="I990" s="131"/>
      <c r="J990" s="129">
        <f t="shared" si="86"/>
        <v>0</v>
      </c>
      <c r="K990" s="61" t="str">
        <f t="shared" si="85"/>
        <v>-</v>
      </c>
      <c r="L990" s="30"/>
      <c r="M990" s="7">
        <f t="shared" si="87"/>
        <v>-0.53</v>
      </c>
      <c r="N990" s="26" t="str">
        <f t="shared" si="89"/>
        <v>0</v>
      </c>
      <c r="O990" s="10">
        <f t="shared" si="88"/>
        <v>-0.26500000000000001</v>
      </c>
      <c r="P990" s="52"/>
      <c r="Q990" s="52"/>
      <c r="R990" s="25"/>
      <c r="S990" s="53"/>
    </row>
    <row r="991" spans="2:19">
      <c r="B991" s="42">
        <v>988</v>
      </c>
      <c r="C991" s="45"/>
      <c r="D991" s="25"/>
      <c r="E991" s="25"/>
      <c r="F991" s="25"/>
      <c r="G991" s="25"/>
      <c r="H991" s="37"/>
      <c r="I991" s="131"/>
      <c r="J991" s="129">
        <f t="shared" si="86"/>
        <v>0</v>
      </c>
      <c r="K991" s="61" t="str">
        <f t="shared" si="85"/>
        <v>-</v>
      </c>
      <c r="L991" s="30"/>
      <c r="M991" s="7">
        <f t="shared" si="87"/>
        <v>-0.53</v>
      </c>
      <c r="N991" s="26" t="str">
        <f t="shared" si="89"/>
        <v>0</v>
      </c>
      <c r="O991" s="10">
        <f t="shared" si="88"/>
        <v>-0.26500000000000001</v>
      </c>
      <c r="P991" s="52"/>
      <c r="Q991" s="52"/>
      <c r="R991" s="25"/>
      <c r="S991" s="53"/>
    </row>
    <row r="992" spans="2:19">
      <c r="B992" s="42">
        <v>989</v>
      </c>
      <c r="C992" s="45"/>
      <c r="D992" s="25"/>
      <c r="E992" s="25"/>
      <c r="F992" s="25"/>
      <c r="G992" s="25"/>
      <c r="H992" s="37"/>
      <c r="I992" s="131"/>
      <c r="J992" s="129">
        <f t="shared" si="86"/>
        <v>0</v>
      </c>
      <c r="K992" s="61" t="str">
        <f t="shared" si="85"/>
        <v>-</v>
      </c>
      <c r="L992" s="30"/>
      <c r="M992" s="7">
        <f t="shared" si="87"/>
        <v>-0.53</v>
      </c>
      <c r="N992" s="26" t="str">
        <f t="shared" si="89"/>
        <v>0</v>
      </c>
      <c r="O992" s="10">
        <f t="shared" si="88"/>
        <v>-0.26500000000000001</v>
      </c>
      <c r="P992" s="52"/>
      <c r="Q992" s="52"/>
      <c r="R992" s="25"/>
      <c r="S992" s="53"/>
    </row>
    <row r="993" spans="2:19">
      <c r="B993" s="42">
        <v>990</v>
      </c>
      <c r="C993" s="45"/>
      <c r="D993" s="25"/>
      <c r="E993" s="25"/>
      <c r="F993" s="25"/>
      <c r="G993" s="25"/>
      <c r="H993" s="37"/>
      <c r="I993" s="131"/>
      <c r="J993" s="129">
        <f t="shared" si="86"/>
        <v>0</v>
      </c>
      <c r="K993" s="61" t="str">
        <f t="shared" si="85"/>
        <v>-</v>
      </c>
      <c r="L993" s="30"/>
      <c r="M993" s="7">
        <f t="shared" si="87"/>
        <v>-0.53</v>
      </c>
      <c r="N993" s="26" t="str">
        <f t="shared" si="89"/>
        <v>0</v>
      </c>
      <c r="O993" s="10">
        <f t="shared" si="88"/>
        <v>-0.26500000000000001</v>
      </c>
      <c r="P993" s="52"/>
      <c r="Q993" s="52"/>
      <c r="R993" s="25"/>
      <c r="S993" s="53"/>
    </row>
    <row r="994" spans="2:19">
      <c r="B994" s="42">
        <v>991</v>
      </c>
      <c r="C994" s="45"/>
      <c r="D994" s="25"/>
      <c r="E994" s="25"/>
      <c r="F994" s="25"/>
      <c r="G994" s="25"/>
      <c r="H994" s="37"/>
      <c r="I994" s="131"/>
      <c r="J994" s="129">
        <f t="shared" si="86"/>
        <v>0</v>
      </c>
      <c r="K994" s="61" t="str">
        <f t="shared" si="85"/>
        <v>-</v>
      </c>
      <c r="L994" s="30"/>
      <c r="M994" s="7">
        <f t="shared" si="87"/>
        <v>-0.53</v>
      </c>
      <c r="N994" s="26" t="str">
        <f t="shared" si="89"/>
        <v>0</v>
      </c>
      <c r="O994" s="10">
        <f t="shared" si="88"/>
        <v>-0.26500000000000001</v>
      </c>
      <c r="P994" s="52"/>
      <c r="Q994" s="52"/>
      <c r="R994" s="25"/>
      <c r="S994" s="53"/>
    </row>
    <row r="995" spans="2:19">
      <c r="B995" s="42">
        <v>992</v>
      </c>
      <c r="C995" s="45"/>
      <c r="D995" s="25"/>
      <c r="E995" s="25"/>
      <c r="F995" s="25"/>
      <c r="G995" s="25"/>
      <c r="H995" s="37"/>
      <c r="I995" s="131"/>
      <c r="J995" s="129">
        <f t="shared" si="86"/>
        <v>0</v>
      </c>
      <c r="K995" s="61" t="str">
        <f t="shared" ref="K995:K1058" si="90">IFERROR(((J995/G995)*100),"-")</f>
        <v>-</v>
      </c>
      <c r="L995" s="30"/>
      <c r="M995" s="7">
        <f t="shared" si="87"/>
        <v>-0.53</v>
      </c>
      <c r="N995" s="26" t="str">
        <f t="shared" si="89"/>
        <v>0</v>
      </c>
      <c r="O995" s="10">
        <f t="shared" si="88"/>
        <v>-0.26500000000000001</v>
      </c>
      <c r="P995" s="52"/>
      <c r="Q995" s="52"/>
      <c r="R995" s="25"/>
      <c r="S995" s="53"/>
    </row>
    <row r="996" spans="2:19">
      <c r="B996" s="42">
        <v>993</v>
      </c>
      <c r="C996" s="45"/>
      <c r="D996" s="25"/>
      <c r="E996" s="25"/>
      <c r="F996" s="25"/>
      <c r="G996" s="25"/>
      <c r="H996" s="37"/>
      <c r="I996" s="131"/>
      <c r="J996" s="129">
        <f t="shared" si="86"/>
        <v>0</v>
      </c>
      <c r="K996" s="61" t="str">
        <f t="shared" si="90"/>
        <v>-</v>
      </c>
      <c r="L996" s="30"/>
      <c r="M996" s="7">
        <f t="shared" si="87"/>
        <v>-0.53</v>
      </c>
      <c r="N996" s="26" t="str">
        <f t="shared" si="89"/>
        <v>0</v>
      </c>
      <c r="O996" s="10">
        <f t="shared" si="88"/>
        <v>-0.26500000000000001</v>
      </c>
      <c r="P996" s="52"/>
      <c r="Q996" s="52"/>
      <c r="R996" s="25"/>
      <c r="S996" s="53"/>
    </row>
    <row r="997" spans="2:19">
      <c r="B997" s="42">
        <v>994</v>
      </c>
      <c r="C997" s="45"/>
      <c r="D997" s="25"/>
      <c r="E997" s="25"/>
      <c r="F997" s="25"/>
      <c r="G997" s="25"/>
      <c r="H997" s="37"/>
      <c r="I997" s="131"/>
      <c r="J997" s="129">
        <f t="shared" si="86"/>
        <v>0</v>
      </c>
      <c r="K997" s="61" t="str">
        <f t="shared" si="90"/>
        <v>-</v>
      </c>
      <c r="L997" s="30"/>
      <c r="M997" s="7">
        <f t="shared" si="87"/>
        <v>-0.53</v>
      </c>
      <c r="N997" s="26" t="str">
        <f t="shared" si="89"/>
        <v>0</v>
      </c>
      <c r="O997" s="10">
        <f t="shared" si="88"/>
        <v>-0.26500000000000001</v>
      </c>
      <c r="P997" s="52"/>
      <c r="Q997" s="52"/>
      <c r="R997" s="25"/>
      <c r="S997" s="53"/>
    </row>
    <row r="998" spans="2:19">
      <c r="B998" s="42">
        <v>995</v>
      </c>
      <c r="C998" s="45"/>
      <c r="D998" s="25"/>
      <c r="E998" s="25"/>
      <c r="F998" s="25"/>
      <c r="G998" s="25"/>
      <c r="H998" s="37"/>
      <c r="I998" s="131"/>
      <c r="J998" s="129">
        <f t="shared" si="86"/>
        <v>0</v>
      </c>
      <c r="K998" s="61" t="str">
        <f t="shared" si="90"/>
        <v>-</v>
      </c>
      <c r="L998" s="30"/>
      <c r="M998" s="7">
        <f t="shared" si="87"/>
        <v>-0.53</v>
      </c>
      <c r="N998" s="26" t="str">
        <f t="shared" si="89"/>
        <v>0</v>
      </c>
      <c r="O998" s="10">
        <f t="shared" si="88"/>
        <v>-0.26500000000000001</v>
      </c>
      <c r="P998" s="52"/>
      <c r="Q998" s="52"/>
      <c r="R998" s="25"/>
      <c r="S998" s="53"/>
    </row>
    <row r="999" spans="2:19">
      <c r="B999" s="42">
        <v>996</v>
      </c>
      <c r="C999" s="45"/>
      <c r="D999" s="25"/>
      <c r="E999" s="25"/>
      <c r="F999" s="25"/>
      <c r="G999" s="25"/>
      <c r="H999" s="37"/>
      <c r="I999" s="131"/>
      <c r="J999" s="129">
        <f t="shared" si="86"/>
        <v>0</v>
      </c>
      <c r="K999" s="61" t="str">
        <f t="shared" si="90"/>
        <v>-</v>
      </c>
      <c r="L999" s="30"/>
      <c r="M999" s="7">
        <f t="shared" si="87"/>
        <v>-0.53</v>
      </c>
      <c r="N999" s="26" t="str">
        <f t="shared" si="89"/>
        <v>0</v>
      </c>
      <c r="O999" s="10">
        <f t="shared" si="88"/>
        <v>-0.26500000000000001</v>
      </c>
      <c r="P999" s="52"/>
      <c r="Q999" s="52"/>
      <c r="R999" s="25"/>
      <c r="S999" s="53"/>
    </row>
    <row r="1000" spans="2:19">
      <c r="B1000" s="42">
        <v>997</v>
      </c>
      <c r="C1000" s="45"/>
      <c r="D1000" s="25"/>
      <c r="E1000" s="25"/>
      <c r="F1000" s="25"/>
      <c r="G1000" s="25"/>
      <c r="H1000" s="37"/>
      <c r="I1000" s="131"/>
      <c r="J1000" s="129">
        <f t="shared" si="86"/>
        <v>0</v>
      </c>
      <c r="K1000" s="61" t="str">
        <f t="shared" si="90"/>
        <v>-</v>
      </c>
      <c r="L1000" s="30"/>
      <c r="M1000" s="7">
        <f t="shared" si="87"/>
        <v>-0.53</v>
      </c>
      <c r="N1000" s="26" t="str">
        <f t="shared" si="89"/>
        <v>0</v>
      </c>
      <c r="O1000" s="10">
        <f t="shared" si="88"/>
        <v>-0.26500000000000001</v>
      </c>
      <c r="P1000" s="52"/>
      <c r="Q1000" s="52"/>
      <c r="R1000" s="25"/>
      <c r="S1000" s="53"/>
    </row>
    <row r="1001" spans="2:19">
      <c r="B1001" s="42">
        <v>998</v>
      </c>
      <c r="C1001" s="45"/>
      <c r="D1001" s="25"/>
      <c r="E1001" s="25"/>
      <c r="F1001" s="25"/>
      <c r="G1001" s="25"/>
      <c r="H1001" s="37"/>
      <c r="I1001" s="131"/>
      <c r="J1001" s="129">
        <f t="shared" si="86"/>
        <v>0</v>
      </c>
      <c r="K1001" s="61" t="str">
        <f t="shared" si="90"/>
        <v>-</v>
      </c>
      <c r="L1001" s="30"/>
      <c r="M1001" s="7">
        <f t="shared" si="87"/>
        <v>-0.53</v>
      </c>
      <c r="N1001" s="26" t="str">
        <f t="shared" si="89"/>
        <v>0</v>
      </c>
      <c r="O1001" s="10">
        <f t="shared" si="88"/>
        <v>-0.26500000000000001</v>
      </c>
      <c r="P1001" s="52"/>
      <c r="Q1001" s="52"/>
      <c r="R1001" s="25"/>
      <c r="S1001" s="53"/>
    </row>
    <row r="1002" spans="2:19">
      <c r="B1002" s="42">
        <v>999</v>
      </c>
      <c r="C1002" s="45"/>
      <c r="D1002" s="25"/>
      <c r="E1002" s="25"/>
      <c r="F1002" s="25"/>
      <c r="G1002" s="25"/>
      <c r="H1002" s="37"/>
      <c r="I1002" s="131"/>
      <c r="J1002" s="129">
        <f t="shared" si="86"/>
        <v>0</v>
      </c>
      <c r="K1002" s="61" t="str">
        <f t="shared" si="90"/>
        <v>-</v>
      </c>
      <c r="L1002" s="30"/>
      <c r="M1002" s="7">
        <f t="shared" si="87"/>
        <v>-0.53</v>
      </c>
      <c r="N1002" s="26" t="str">
        <f t="shared" si="89"/>
        <v>0</v>
      </c>
      <c r="O1002" s="10">
        <f t="shared" si="88"/>
        <v>-0.26500000000000001</v>
      </c>
      <c r="P1002" s="52"/>
      <c r="Q1002" s="52"/>
      <c r="R1002" s="25"/>
      <c r="S1002" s="53"/>
    </row>
    <row r="1003" spans="2:19">
      <c r="B1003" s="42">
        <v>1000</v>
      </c>
      <c r="C1003" s="45"/>
      <c r="D1003" s="25"/>
      <c r="E1003" s="25"/>
      <c r="F1003" s="25"/>
      <c r="G1003" s="25"/>
      <c r="H1003" s="37"/>
      <c r="I1003" s="131"/>
      <c r="J1003" s="129">
        <f t="shared" si="86"/>
        <v>0</v>
      </c>
      <c r="K1003" s="61" t="str">
        <f t="shared" si="90"/>
        <v>-</v>
      </c>
      <c r="L1003" s="30"/>
      <c r="M1003" s="7">
        <f t="shared" si="87"/>
        <v>-0.53</v>
      </c>
      <c r="N1003" s="26" t="str">
        <f t="shared" si="89"/>
        <v>0</v>
      </c>
      <c r="O1003" s="10">
        <f t="shared" si="88"/>
        <v>-0.26500000000000001</v>
      </c>
      <c r="P1003" s="52"/>
      <c r="Q1003" s="52"/>
      <c r="R1003" s="25"/>
      <c r="S1003" s="53"/>
    </row>
    <row r="1004" spans="2:19">
      <c r="B1004" s="42">
        <v>1001</v>
      </c>
      <c r="C1004" s="45"/>
      <c r="D1004" s="25"/>
      <c r="E1004" s="25"/>
      <c r="F1004" s="25"/>
      <c r="G1004" s="25"/>
      <c r="H1004" s="37"/>
      <c r="I1004" s="131"/>
      <c r="J1004" s="129">
        <f t="shared" si="86"/>
        <v>0</v>
      </c>
      <c r="K1004" s="61" t="str">
        <f t="shared" si="90"/>
        <v>-</v>
      </c>
      <c r="L1004" s="30"/>
      <c r="M1004" s="7">
        <f t="shared" si="87"/>
        <v>-0.53</v>
      </c>
      <c r="N1004" s="26" t="str">
        <f t="shared" si="89"/>
        <v>0</v>
      </c>
      <c r="O1004" s="10">
        <f t="shared" si="88"/>
        <v>-0.26500000000000001</v>
      </c>
      <c r="P1004" s="52"/>
      <c r="Q1004" s="52"/>
      <c r="R1004" s="25"/>
      <c r="S1004" s="53"/>
    </row>
    <row r="1005" spans="2:19">
      <c r="B1005" s="42">
        <v>1002</v>
      </c>
      <c r="C1005" s="45"/>
      <c r="D1005" s="25"/>
      <c r="E1005" s="25"/>
      <c r="F1005" s="25"/>
      <c r="G1005" s="25"/>
      <c r="H1005" s="37"/>
      <c r="I1005" s="131"/>
      <c r="J1005" s="129">
        <f t="shared" si="86"/>
        <v>0</v>
      </c>
      <c r="K1005" s="61" t="str">
        <f t="shared" si="90"/>
        <v>-</v>
      </c>
      <c r="L1005" s="30"/>
      <c r="M1005" s="7">
        <f t="shared" si="87"/>
        <v>-0.53</v>
      </c>
      <c r="N1005" s="26" t="str">
        <f t="shared" si="89"/>
        <v>0</v>
      </c>
      <c r="O1005" s="10">
        <f t="shared" si="88"/>
        <v>-0.26500000000000001</v>
      </c>
      <c r="P1005" s="52"/>
      <c r="Q1005" s="52"/>
      <c r="R1005" s="25"/>
      <c r="S1005" s="53"/>
    </row>
    <row r="1006" spans="2:19">
      <c r="B1006" s="42">
        <v>1003</v>
      </c>
      <c r="C1006" s="45"/>
      <c r="D1006" s="25"/>
      <c r="E1006" s="25"/>
      <c r="F1006" s="25"/>
      <c r="G1006" s="25"/>
      <c r="H1006" s="37"/>
      <c r="I1006" s="131"/>
      <c r="J1006" s="129">
        <f t="shared" si="86"/>
        <v>0</v>
      </c>
      <c r="K1006" s="61" t="str">
        <f t="shared" si="90"/>
        <v>-</v>
      </c>
      <c r="L1006" s="30"/>
      <c r="M1006" s="7">
        <f t="shared" si="87"/>
        <v>-0.53</v>
      </c>
      <c r="N1006" s="26" t="str">
        <f t="shared" si="89"/>
        <v>0</v>
      </c>
      <c r="O1006" s="10">
        <f t="shared" si="88"/>
        <v>-0.26500000000000001</v>
      </c>
      <c r="P1006" s="52"/>
      <c r="Q1006" s="52"/>
      <c r="R1006" s="25"/>
      <c r="S1006" s="53"/>
    </row>
    <row r="1007" spans="2:19">
      <c r="B1007" s="42">
        <v>1004</v>
      </c>
      <c r="C1007" s="45"/>
      <c r="D1007" s="25"/>
      <c r="E1007" s="25"/>
      <c r="F1007" s="25"/>
      <c r="G1007" s="25"/>
      <c r="H1007" s="37"/>
      <c r="I1007" s="131"/>
      <c r="J1007" s="129">
        <f t="shared" si="86"/>
        <v>0</v>
      </c>
      <c r="K1007" s="61" t="str">
        <f t="shared" si="90"/>
        <v>-</v>
      </c>
      <c r="L1007" s="30"/>
      <c r="M1007" s="7">
        <f t="shared" si="87"/>
        <v>-0.53</v>
      </c>
      <c r="N1007" s="26" t="str">
        <f t="shared" si="89"/>
        <v>0</v>
      </c>
      <c r="O1007" s="10">
        <f t="shared" si="88"/>
        <v>-0.26500000000000001</v>
      </c>
      <c r="P1007" s="52"/>
      <c r="Q1007" s="52"/>
      <c r="R1007" s="25"/>
      <c r="S1007" s="53"/>
    </row>
    <row r="1008" spans="2:19">
      <c r="B1008" s="42">
        <v>1005</v>
      </c>
      <c r="C1008" s="45"/>
      <c r="D1008" s="25"/>
      <c r="E1008" s="25"/>
      <c r="F1008" s="25"/>
      <c r="G1008" s="25"/>
      <c r="H1008" s="37"/>
      <c r="I1008" s="131"/>
      <c r="J1008" s="129">
        <f t="shared" si="86"/>
        <v>0</v>
      </c>
      <c r="K1008" s="61" t="str">
        <f t="shared" si="90"/>
        <v>-</v>
      </c>
      <c r="L1008" s="30"/>
      <c r="M1008" s="7">
        <f t="shared" si="87"/>
        <v>-0.53</v>
      </c>
      <c r="N1008" s="26" t="str">
        <f t="shared" si="89"/>
        <v>0</v>
      </c>
      <c r="O1008" s="10">
        <f t="shared" si="88"/>
        <v>-0.26500000000000001</v>
      </c>
      <c r="P1008" s="52"/>
      <c r="Q1008" s="52"/>
      <c r="R1008" s="25"/>
      <c r="S1008" s="53"/>
    </row>
    <row r="1009" spans="2:19">
      <c r="B1009" s="42">
        <v>1006</v>
      </c>
      <c r="C1009" s="45"/>
      <c r="D1009" s="25"/>
      <c r="E1009" s="25"/>
      <c r="F1009" s="25"/>
      <c r="G1009" s="25"/>
      <c r="H1009" s="37"/>
      <c r="I1009" s="131"/>
      <c r="J1009" s="129">
        <f t="shared" si="86"/>
        <v>0</v>
      </c>
      <c r="K1009" s="61" t="str">
        <f t="shared" si="90"/>
        <v>-</v>
      </c>
      <c r="L1009" s="30"/>
      <c r="M1009" s="7">
        <f t="shared" si="87"/>
        <v>-0.53</v>
      </c>
      <c r="N1009" s="26" t="str">
        <f t="shared" si="89"/>
        <v>0</v>
      </c>
      <c r="O1009" s="10">
        <f t="shared" si="88"/>
        <v>-0.26500000000000001</v>
      </c>
      <c r="P1009" s="52"/>
      <c r="Q1009" s="52"/>
      <c r="R1009" s="25"/>
      <c r="S1009" s="53"/>
    </row>
    <row r="1010" spans="2:19">
      <c r="B1010" s="42">
        <v>1007</v>
      </c>
      <c r="C1010" s="45"/>
      <c r="D1010" s="25"/>
      <c r="E1010" s="25"/>
      <c r="F1010" s="25"/>
      <c r="G1010" s="25"/>
      <c r="H1010" s="37"/>
      <c r="I1010" s="131"/>
      <c r="J1010" s="129">
        <f t="shared" si="86"/>
        <v>0</v>
      </c>
      <c r="K1010" s="61" t="str">
        <f t="shared" si="90"/>
        <v>-</v>
      </c>
      <c r="L1010" s="30"/>
      <c r="M1010" s="7">
        <f t="shared" si="87"/>
        <v>-0.53</v>
      </c>
      <c r="N1010" s="26" t="str">
        <f t="shared" si="89"/>
        <v>0</v>
      </c>
      <c r="O1010" s="10">
        <f t="shared" si="88"/>
        <v>-0.26500000000000001</v>
      </c>
      <c r="P1010" s="52"/>
      <c r="Q1010" s="52"/>
      <c r="R1010" s="25"/>
      <c r="S1010" s="53"/>
    </row>
    <row r="1011" spans="2:19">
      <c r="B1011" s="42">
        <v>1008</v>
      </c>
      <c r="C1011" s="45"/>
      <c r="D1011" s="25"/>
      <c r="E1011" s="25"/>
      <c r="F1011" s="25"/>
      <c r="G1011" s="25"/>
      <c r="H1011" s="37"/>
      <c r="I1011" s="131"/>
      <c r="J1011" s="129">
        <f t="shared" si="86"/>
        <v>0</v>
      </c>
      <c r="K1011" s="61" t="str">
        <f t="shared" si="90"/>
        <v>-</v>
      </c>
      <c r="L1011" s="30"/>
      <c r="M1011" s="7">
        <f t="shared" si="87"/>
        <v>-0.53</v>
      </c>
      <c r="N1011" s="26" t="str">
        <f t="shared" si="89"/>
        <v>0</v>
      </c>
      <c r="O1011" s="10">
        <f t="shared" si="88"/>
        <v>-0.26500000000000001</v>
      </c>
      <c r="P1011" s="52"/>
      <c r="Q1011" s="52"/>
      <c r="R1011" s="25"/>
      <c r="S1011" s="53"/>
    </row>
    <row r="1012" spans="2:19">
      <c r="B1012" s="42">
        <v>1009</v>
      </c>
      <c r="C1012" s="45"/>
      <c r="D1012" s="25"/>
      <c r="E1012" s="25"/>
      <c r="F1012" s="25"/>
      <c r="G1012" s="25"/>
      <c r="H1012" s="37"/>
      <c r="I1012" s="131"/>
      <c r="J1012" s="129">
        <f t="shared" si="86"/>
        <v>0</v>
      </c>
      <c r="K1012" s="61" t="str">
        <f t="shared" si="90"/>
        <v>-</v>
      </c>
      <c r="L1012" s="30"/>
      <c r="M1012" s="7">
        <f t="shared" si="87"/>
        <v>-0.53</v>
      </c>
      <c r="N1012" s="26" t="str">
        <f t="shared" si="89"/>
        <v>0</v>
      </c>
      <c r="O1012" s="10">
        <f t="shared" si="88"/>
        <v>-0.26500000000000001</v>
      </c>
      <c r="P1012" s="52"/>
      <c r="Q1012" s="52"/>
      <c r="R1012" s="25"/>
      <c r="S1012" s="53"/>
    </row>
    <row r="1013" spans="2:19">
      <c r="B1013" s="42">
        <v>1010</v>
      </c>
      <c r="C1013" s="45"/>
      <c r="D1013" s="25"/>
      <c r="E1013" s="25"/>
      <c r="F1013" s="25"/>
      <c r="G1013" s="25"/>
      <c r="H1013" s="37"/>
      <c r="I1013" s="131"/>
      <c r="J1013" s="129">
        <f t="shared" si="86"/>
        <v>0</v>
      </c>
      <c r="K1013" s="61" t="str">
        <f t="shared" si="90"/>
        <v>-</v>
      </c>
      <c r="L1013" s="30"/>
      <c r="M1013" s="7">
        <f t="shared" si="87"/>
        <v>-0.53</v>
      </c>
      <c r="N1013" s="26" t="str">
        <f t="shared" si="89"/>
        <v>0</v>
      </c>
      <c r="O1013" s="10">
        <f t="shared" si="88"/>
        <v>-0.26500000000000001</v>
      </c>
      <c r="P1013" s="52"/>
      <c r="Q1013" s="52"/>
      <c r="R1013" s="25"/>
      <c r="S1013" s="53"/>
    </row>
    <row r="1014" spans="2:19">
      <c r="B1014" s="42">
        <v>1011</v>
      </c>
      <c r="C1014" s="45"/>
      <c r="D1014" s="25"/>
      <c r="E1014" s="25"/>
      <c r="F1014" s="25"/>
      <c r="G1014" s="25"/>
      <c r="H1014" s="37"/>
      <c r="I1014" s="131"/>
      <c r="J1014" s="129">
        <f t="shared" si="86"/>
        <v>0</v>
      </c>
      <c r="K1014" s="61" t="str">
        <f t="shared" si="90"/>
        <v>-</v>
      </c>
      <c r="L1014" s="30"/>
      <c r="M1014" s="7">
        <f t="shared" si="87"/>
        <v>-0.53</v>
      </c>
      <c r="N1014" s="26" t="str">
        <f t="shared" si="89"/>
        <v>0</v>
      </c>
      <c r="O1014" s="10">
        <f t="shared" si="88"/>
        <v>-0.26500000000000001</v>
      </c>
      <c r="P1014" s="52"/>
      <c r="Q1014" s="52"/>
      <c r="R1014" s="25"/>
      <c r="S1014" s="53"/>
    </row>
    <row r="1015" spans="2:19">
      <c r="B1015" s="42">
        <v>1012</v>
      </c>
      <c r="C1015" s="45"/>
      <c r="D1015" s="25"/>
      <c r="E1015" s="25"/>
      <c r="F1015" s="25"/>
      <c r="G1015" s="25"/>
      <c r="H1015" s="37"/>
      <c r="I1015" s="131"/>
      <c r="J1015" s="129">
        <f t="shared" si="86"/>
        <v>0</v>
      </c>
      <c r="K1015" s="61" t="str">
        <f t="shared" si="90"/>
        <v>-</v>
      </c>
      <c r="L1015" s="30"/>
      <c r="M1015" s="7">
        <f t="shared" si="87"/>
        <v>-0.53</v>
      </c>
      <c r="N1015" s="26" t="str">
        <f t="shared" si="89"/>
        <v>0</v>
      </c>
      <c r="O1015" s="10">
        <f t="shared" si="88"/>
        <v>-0.26500000000000001</v>
      </c>
      <c r="P1015" s="52"/>
      <c r="Q1015" s="52"/>
      <c r="R1015" s="25"/>
      <c r="S1015" s="53"/>
    </row>
    <row r="1016" spans="2:19">
      <c r="B1016" s="42">
        <v>1013</v>
      </c>
      <c r="C1016" s="45"/>
      <c r="D1016" s="25"/>
      <c r="E1016" s="25"/>
      <c r="F1016" s="25"/>
      <c r="G1016" s="25"/>
      <c r="H1016" s="37"/>
      <c r="I1016" s="131"/>
      <c r="J1016" s="129">
        <f t="shared" si="86"/>
        <v>0</v>
      </c>
      <c r="K1016" s="61" t="str">
        <f t="shared" si="90"/>
        <v>-</v>
      </c>
      <c r="L1016" s="30"/>
      <c r="M1016" s="7">
        <f t="shared" si="87"/>
        <v>-0.53</v>
      </c>
      <c r="N1016" s="26" t="str">
        <f t="shared" si="89"/>
        <v>0</v>
      </c>
      <c r="O1016" s="10">
        <f t="shared" si="88"/>
        <v>-0.26500000000000001</v>
      </c>
      <c r="P1016" s="52"/>
      <c r="Q1016" s="52"/>
      <c r="R1016" s="25"/>
      <c r="S1016" s="53"/>
    </row>
    <row r="1017" spans="2:19">
      <c r="B1017" s="42">
        <v>1014</v>
      </c>
      <c r="C1017" s="45"/>
      <c r="D1017" s="25"/>
      <c r="E1017" s="25"/>
      <c r="F1017" s="25"/>
      <c r="G1017" s="25"/>
      <c r="H1017" s="37"/>
      <c r="I1017" s="131"/>
      <c r="J1017" s="129">
        <f t="shared" si="86"/>
        <v>0</v>
      </c>
      <c r="K1017" s="61" t="str">
        <f t="shared" si="90"/>
        <v>-</v>
      </c>
      <c r="L1017" s="30"/>
      <c r="M1017" s="7">
        <f t="shared" si="87"/>
        <v>-0.53</v>
      </c>
      <c r="N1017" s="26" t="str">
        <f t="shared" si="89"/>
        <v>0</v>
      </c>
      <c r="O1017" s="10">
        <f t="shared" si="88"/>
        <v>-0.26500000000000001</v>
      </c>
      <c r="P1017" s="52"/>
      <c r="Q1017" s="52"/>
      <c r="R1017" s="25"/>
      <c r="S1017" s="53"/>
    </row>
    <row r="1018" spans="2:19">
      <c r="B1018" s="42">
        <v>1015</v>
      </c>
      <c r="C1018" s="45"/>
      <c r="D1018" s="25"/>
      <c r="E1018" s="25"/>
      <c r="F1018" s="25"/>
      <c r="G1018" s="25"/>
      <c r="H1018" s="37"/>
      <c r="I1018" s="131"/>
      <c r="J1018" s="129">
        <f t="shared" si="86"/>
        <v>0</v>
      </c>
      <c r="K1018" s="61" t="str">
        <f t="shared" si="90"/>
        <v>-</v>
      </c>
      <c r="L1018" s="30"/>
      <c r="M1018" s="7">
        <f t="shared" si="87"/>
        <v>-0.53</v>
      </c>
      <c r="N1018" s="26" t="str">
        <f t="shared" si="89"/>
        <v>0</v>
      </c>
      <c r="O1018" s="10">
        <f t="shared" si="88"/>
        <v>-0.26500000000000001</v>
      </c>
      <c r="P1018" s="52"/>
      <c r="Q1018" s="52"/>
      <c r="R1018" s="25"/>
      <c r="S1018" s="53"/>
    </row>
    <row r="1019" spans="2:19">
      <c r="B1019" s="42">
        <v>1016</v>
      </c>
      <c r="C1019" s="45"/>
      <c r="D1019" s="25"/>
      <c r="E1019" s="25"/>
      <c r="F1019" s="25"/>
      <c r="G1019" s="25"/>
      <c r="H1019" s="37"/>
      <c r="I1019" s="131"/>
      <c r="J1019" s="129">
        <f t="shared" si="86"/>
        <v>0</v>
      </c>
      <c r="K1019" s="61" t="str">
        <f t="shared" si="90"/>
        <v>-</v>
      </c>
      <c r="L1019" s="30"/>
      <c r="M1019" s="7">
        <f t="shared" si="87"/>
        <v>-0.53</v>
      </c>
      <c r="N1019" s="26" t="str">
        <f t="shared" si="89"/>
        <v>0</v>
      </c>
      <c r="O1019" s="10">
        <f t="shared" si="88"/>
        <v>-0.26500000000000001</v>
      </c>
      <c r="P1019" s="52"/>
      <c r="Q1019" s="52"/>
      <c r="R1019" s="25"/>
      <c r="S1019" s="53"/>
    </row>
    <row r="1020" spans="2:19">
      <c r="B1020" s="42">
        <v>1017</v>
      </c>
      <c r="C1020" s="45"/>
      <c r="D1020" s="25"/>
      <c r="E1020" s="25"/>
      <c r="F1020" s="25"/>
      <c r="G1020" s="25"/>
      <c r="H1020" s="37"/>
      <c r="I1020" s="131"/>
      <c r="J1020" s="129">
        <f t="shared" si="86"/>
        <v>0</v>
      </c>
      <c r="K1020" s="61" t="str">
        <f t="shared" si="90"/>
        <v>-</v>
      </c>
      <c r="L1020" s="30"/>
      <c r="M1020" s="7">
        <f t="shared" si="87"/>
        <v>-0.53</v>
      </c>
      <c r="N1020" s="26" t="str">
        <f t="shared" si="89"/>
        <v>0</v>
      </c>
      <c r="O1020" s="10">
        <f t="shared" si="88"/>
        <v>-0.26500000000000001</v>
      </c>
      <c r="P1020" s="52"/>
      <c r="Q1020" s="52"/>
      <c r="R1020" s="25"/>
      <c r="S1020" s="53"/>
    </row>
    <row r="1021" spans="2:19">
      <c r="B1021" s="42">
        <v>1018</v>
      </c>
      <c r="C1021" s="45"/>
      <c r="D1021" s="25"/>
      <c r="E1021" s="25"/>
      <c r="F1021" s="25"/>
      <c r="G1021" s="25"/>
      <c r="H1021" s="37"/>
      <c r="I1021" s="131"/>
      <c r="J1021" s="129">
        <f t="shared" si="86"/>
        <v>0</v>
      </c>
      <c r="K1021" s="61" t="str">
        <f t="shared" si="90"/>
        <v>-</v>
      </c>
      <c r="L1021" s="30"/>
      <c r="M1021" s="7">
        <f t="shared" si="87"/>
        <v>-0.53</v>
      </c>
      <c r="N1021" s="26" t="str">
        <f t="shared" si="89"/>
        <v>0</v>
      </c>
      <c r="O1021" s="10">
        <f t="shared" si="88"/>
        <v>-0.26500000000000001</v>
      </c>
      <c r="P1021" s="52"/>
      <c r="Q1021" s="52"/>
      <c r="R1021" s="25"/>
      <c r="S1021" s="53"/>
    </row>
    <row r="1022" spans="2:19">
      <c r="B1022" s="42">
        <v>1019</v>
      </c>
      <c r="C1022" s="45"/>
      <c r="D1022" s="25"/>
      <c r="E1022" s="25"/>
      <c r="F1022" s="25"/>
      <c r="G1022" s="25"/>
      <c r="H1022" s="37"/>
      <c r="I1022" s="131"/>
      <c r="J1022" s="129">
        <f t="shared" si="86"/>
        <v>0</v>
      </c>
      <c r="K1022" s="61" t="str">
        <f t="shared" si="90"/>
        <v>-</v>
      </c>
      <c r="L1022" s="30"/>
      <c r="M1022" s="7">
        <f t="shared" si="87"/>
        <v>-0.53</v>
      </c>
      <c r="N1022" s="26" t="str">
        <f t="shared" si="89"/>
        <v>0</v>
      </c>
      <c r="O1022" s="10">
        <f t="shared" si="88"/>
        <v>-0.26500000000000001</v>
      </c>
      <c r="P1022" s="52"/>
      <c r="Q1022" s="52"/>
      <c r="R1022" s="25"/>
      <c r="S1022" s="53"/>
    </row>
    <row r="1023" spans="2:19">
      <c r="B1023" s="42">
        <v>1020</v>
      </c>
      <c r="C1023" s="45"/>
      <c r="D1023" s="25"/>
      <c r="E1023" s="25"/>
      <c r="F1023" s="25"/>
      <c r="G1023" s="25"/>
      <c r="H1023" s="37"/>
      <c r="I1023" s="131"/>
      <c r="J1023" s="129">
        <f t="shared" si="86"/>
        <v>0</v>
      </c>
      <c r="K1023" s="61" t="str">
        <f t="shared" si="90"/>
        <v>-</v>
      </c>
      <c r="L1023" s="30"/>
      <c r="M1023" s="7">
        <f t="shared" si="87"/>
        <v>-0.53</v>
      </c>
      <c r="N1023" s="26" t="str">
        <f t="shared" si="89"/>
        <v>0</v>
      </c>
      <c r="O1023" s="10">
        <f t="shared" si="88"/>
        <v>-0.26500000000000001</v>
      </c>
      <c r="P1023" s="52"/>
      <c r="Q1023" s="52"/>
      <c r="R1023" s="25"/>
      <c r="S1023" s="53"/>
    </row>
    <row r="1024" spans="2:19">
      <c r="B1024" s="42">
        <v>1021</v>
      </c>
      <c r="C1024" s="45"/>
      <c r="D1024" s="25"/>
      <c r="E1024" s="25"/>
      <c r="F1024" s="25"/>
      <c r="G1024" s="25"/>
      <c r="H1024" s="37"/>
      <c r="I1024" s="131"/>
      <c r="J1024" s="129">
        <f t="shared" si="86"/>
        <v>0</v>
      </c>
      <c r="K1024" s="61" t="str">
        <f t="shared" si="90"/>
        <v>-</v>
      </c>
      <c r="L1024" s="30"/>
      <c r="M1024" s="7">
        <f t="shared" si="87"/>
        <v>-0.53</v>
      </c>
      <c r="N1024" s="26" t="str">
        <f t="shared" si="89"/>
        <v>0</v>
      </c>
      <c r="O1024" s="10">
        <f t="shared" si="88"/>
        <v>-0.26500000000000001</v>
      </c>
      <c r="P1024" s="52"/>
      <c r="Q1024" s="52"/>
      <c r="R1024" s="25"/>
      <c r="S1024" s="53"/>
    </row>
    <row r="1025" spans="2:19">
      <c r="B1025" s="42">
        <v>1022</v>
      </c>
      <c r="C1025" s="45"/>
      <c r="D1025" s="25"/>
      <c r="E1025" s="25"/>
      <c r="F1025" s="25"/>
      <c r="G1025" s="25"/>
      <c r="H1025" s="37"/>
      <c r="I1025" s="131"/>
      <c r="J1025" s="129">
        <f t="shared" si="86"/>
        <v>0</v>
      </c>
      <c r="K1025" s="61" t="str">
        <f t="shared" si="90"/>
        <v>-</v>
      </c>
      <c r="L1025" s="30"/>
      <c r="M1025" s="7">
        <f t="shared" si="87"/>
        <v>-0.53</v>
      </c>
      <c r="N1025" s="26" t="str">
        <f t="shared" si="89"/>
        <v>0</v>
      </c>
      <c r="O1025" s="10">
        <f t="shared" si="88"/>
        <v>-0.26500000000000001</v>
      </c>
      <c r="P1025" s="52"/>
      <c r="Q1025" s="52"/>
      <c r="R1025" s="25"/>
      <c r="S1025" s="53"/>
    </row>
    <row r="1026" spans="2:19">
      <c r="B1026" s="42">
        <v>1023</v>
      </c>
      <c r="C1026" s="45"/>
      <c r="D1026" s="25"/>
      <c r="E1026" s="25"/>
      <c r="F1026" s="25"/>
      <c r="G1026" s="25"/>
      <c r="H1026" s="37"/>
      <c r="I1026" s="131"/>
      <c r="J1026" s="129">
        <f t="shared" si="86"/>
        <v>0</v>
      </c>
      <c r="K1026" s="61" t="str">
        <f t="shared" si="90"/>
        <v>-</v>
      </c>
      <c r="L1026" s="30"/>
      <c r="M1026" s="7">
        <f t="shared" si="87"/>
        <v>-0.53</v>
      </c>
      <c r="N1026" s="26" t="str">
        <f t="shared" si="89"/>
        <v>0</v>
      </c>
      <c r="O1026" s="10">
        <f t="shared" si="88"/>
        <v>-0.26500000000000001</v>
      </c>
      <c r="P1026" s="52"/>
      <c r="Q1026" s="52"/>
      <c r="R1026" s="25"/>
      <c r="S1026" s="53"/>
    </row>
    <row r="1027" spans="2:19">
      <c r="B1027" s="42">
        <v>1024</v>
      </c>
      <c r="C1027" s="45"/>
      <c r="D1027" s="25"/>
      <c r="E1027" s="25"/>
      <c r="F1027" s="25"/>
      <c r="G1027" s="25"/>
      <c r="H1027" s="37"/>
      <c r="I1027" s="131"/>
      <c r="J1027" s="129">
        <f t="shared" si="86"/>
        <v>0</v>
      </c>
      <c r="K1027" s="61" t="str">
        <f t="shared" si="90"/>
        <v>-</v>
      </c>
      <c r="L1027" s="30"/>
      <c r="M1027" s="7">
        <f t="shared" si="87"/>
        <v>-0.53</v>
      </c>
      <c r="N1027" s="26" t="str">
        <f t="shared" si="89"/>
        <v>0</v>
      </c>
      <c r="O1027" s="10">
        <f t="shared" si="88"/>
        <v>-0.26500000000000001</v>
      </c>
      <c r="P1027" s="52"/>
      <c r="Q1027" s="52"/>
      <c r="R1027" s="25"/>
      <c r="S1027" s="53"/>
    </row>
    <row r="1028" spans="2:19">
      <c r="B1028" s="42">
        <v>1025</v>
      </c>
      <c r="C1028" s="45"/>
      <c r="D1028" s="25"/>
      <c r="E1028" s="25"/>
      <c r="F1028" s="25"/>
      <c r="G1028" s="25"/>
      <c r="H1028" s="37"/>
      <c r="I1028" s="131"/>
      <c r="J1028" s="129">
        <f t="shared" si="86"/>
        <v>0</v>
      </c>
      <c r="K1028" s="61" t="str">
        <f t="shared" si="90"/>
        <v>-</v>
      </c>
      <c r="L1028" s="30"/>
      <c r="M1028" s="7">
        <f t="shared" si="87"/>
        <v>-0.53</v>
      </c>
      <c r="N1028" s="26" t="str">
        <f t="shared" si="89"/>
        <v>0</v>
      </c>
      <c r="O1028" s="10">
        <f t="shared" si="88"/>
        <v>-0.26500000000000001</v>
      </c>
      <c r="P1028" s="52"/>
      <c r="Q1028" s="52"/>
      <c r="R1028" s="25"/>
      <c r="S1028" s="53"/>
    </row>
    <row r="1029" spans="2:19">
      <c r="B1029" s="42">
        <v>1026</v>
      </c>
      <c r="C1029" s="45"/>
      <c r="D1029" s="25"/>
      <c r="E1029" s="25"/>
      <c r="F1029" s="25"/>
      <c r="G1029" s="25"/>
      <c r="H1029" s="37"/>
      <c r="I1029" s="131"/>
      <c r="J1029" s="129">
        <f t="shared" ref="J1029:J1092" si="91">I1029</f>
        <v>0</v>
      </c>
      <c r="K1029" s="61" t="str">
        <f t="shared" si="90"/>
        <v>-</v>
      </c>
      <c r="L1029" s="30"/>
      <c r="M1029" s="7">
        <f t="shared" si="87"/>
        <v>-0.53</v>
      </c>
      <c r="N1029" s="26" t="str">
        <f t="shared" si="89"/>
        <v>0</v>
      </c>
      <c r="O1029" s="10">
        <f t="shared" si="88"/>
        <v>-0.26500000000000001</v>
      </c>
      <c r="P1029" s="52"/>
      <c r="Q1029" s="52"/>
      <c r="R1029" s="25"/>
      <c r="S1029" s="53"/>
    </row>
    <row r="1030" spans="2:19">
      <c r="B1030" s="42">
        <v>1027</v>
      </c>
      <c r="C1030" s="45"/>
      <c r="D1030" s="25"/>
      <c r="E1030" s="25"/>
      <c r="F1030" s="25"/>
      <c r="G1030" s="25"/>
      <c r="H1030" s="37"/>
      <c r="I1030" s="131"/>
      <c r="J1030" s="129">
        <f t="shared" si="91"/>
        <v>0</v>
      </c>
      <c r="K1030" s="61" t="str">
        <f t="shared" si="90"/>
        <v>-</v>
      </c>
      <c r="L1030" s="30"/>
      <c r="M1030" s="7">
        <f t="shared" ref="M1030:M1093" si="92">L1030+M1029</f>
        <v>-0.53</v>
      </c>
      <c r="N1030" s="26" t="str">
        <f t="shared" si="89"/>
        <v>0</v>
      </c>
      <c r="O1030" s="10">
        <f t="shared" si="88"/>
        <v>-0.26500000000000001</v>
      </c>
      <c r="P1030" s="52"/>
      <c r="Q1030" s="52"/>
      <c r="R1030" s="25"/>
      <c r="S1030" s="53"/>
    </row>
    <row r="1031" spans="2:19">
      <c r="B1031" s="42">
        <v>1028</v>
      </c>
      <c r="C1031" s="45"/>
      <c r="D1031" s="25"/>
      <c r="E1031" s="25"/>
      <c r="F1031" s="25"/>
      <c r="G1031" s="25"/>
      <c r="H1031" s="37"/>
      <c r="I1031" s="131"/>
      <c r="J1031" s="129">
        <f t="shared" si="91"/>
        <v>0</v>
      </c>
      <c r="K1031" s="61" t="str">
        <f t="shared" si="90"/>
        <v>-</v>
      </c>
      <c r="L1031" s="30"/>
      <c r="M1031" s="7">
        <f t="shared" si="92"/>
        <v>-0.53</v>
      </c>
      <c r="N1031" s="26" t="str">
        <f t="shared" si="89"/>
        <v>0</v>
      </c>
      <c r="O1031" s="10">
        <f t="shared" ref="O1031:O1094" si="93">N1031+O1030</f>
        <v>-0.26500000000000001</v>
      </c>
      <c r="P1031" s="52"/>
      <c r="Q1031" s="52"/>
      <c r="R1031" s="25"/>
      <c r="S1031" s="53"/>
    </row>
    <row r="1032" spans="2:19">
      <c r="B1032" s="42">
        <v>1029</v>
      </c>
      <c r="C1032" s="45"/>
      <c r="D1032" s="25"/>
      <c r="E1032" s="25"/>
      <c r="F1032" s="25"/>
      <c r="G1032" s="25"/>
      <c r="H1032" s="37"/>
      <c r="I1032" s="131"/>
      <c r="J1032" s="129">
        <f t="shared" si="91"/>
        <v>0</v>
      </c>
      <c r="K1032" s="61" t="str">
        <f t="shared" si="90"/>
        <v>-</v>
      </c>
      <c r="L1032" s="30"/>
      <c r="M1032" s="7">
        <f t="shared" si="92"/>
        <v>-0.53</v>
      </c>
      <c r="N1032" s="26" t="str">
        <f t="shared" si="89"/>
        <v>0</v>
      </c>
      <c r="O1032" s="10">
        <f t="shared" si="93"/>
        <v>-0.26500000000000001</v>
      </c>
      <c r="P1032" s="52"/>
      <c r="Q1032" s="52"/>
      <c r="R1032" s="25"/>
      <c r="S1032" s="53"/>
    </row>
    <row r="1033" spans="2:19">
      <c r="B1033" s="42">
        <v>1030</v>
      </c>
      <c r="C1033" s="45"/>
      <c r="D1033" s="25"/>
      <c r="E1033" s="25"/>
      <c r="F1033" s="25"/>
      <c r="G1033" s="25"/>
      <c r="H1033" s="37"/>
      <c r="I1033" s="131"/>
      <c r="J1033" s="129">
        <f t="shared" si="91"/>
        <v>0</v>
      </c>
      <c r="K1033" s="61" t="str">
        <f t="shared" si="90"/>
        <v>-</v>
      </c>
      <c r="L1033" s="30"/>
      <c r="M1033" s="7">
        <f t="shared" si="92"/>
        <v>-0.53</v>
      </c>
      <c r="N1033" s="26" t="str">
        <f t="shared" si="89"/>
        <v>0</v>
      </c>
      <c r="O1033" s="10">
        <f t="shared" si="93"/>
        <v>-0.26500000000000001</v>
      </c>
      <c r="P1033" s="52"/>
      <c r="Q1033" s="52"/>
      <c r="R1033" s="25"/>
      <c r="S1033" s="53"/>
    </row>
    <row r="1034" spans="2:19">
      <c r="B1034" s="42">
        <v>1031</v>
      </c>
      <c r="C1034" s="45"/>
      <c r="D1034" s="25"/>
      <c r="E1034" s="25"/>
      <c r="F1034" s="25"/>
      <c r="G1034" s="25"/>
      <c r="H1034" s="37"/>
      <c r="I1034" s="131"/>
      <c r="J1034" s="129">
        <f t="shared" si="91"/>
        <v>0</v>
      </c>
      <c r="K1034" s="61" t="str">
        <f t="shared" si="90"/>
        <v>-</v>
      </c>
      <c r="L1034" s="30"/>
      <c r="M1034" s="7">
        <f t="shared" si="92"/>
        <v>-0.53</v>
      </c>
      <c r="N1034" s="26" t="str">
        <f t="shared" si="89"/>
        <v>0</v>
      </c>
      <c r="O1034" s="10">
        <f t="shared" si="93"/>
        <v>-0.26500000000000001</v>
      </c>
      <c r="P1034" s="52"/>
      <c r="Q1034" s="52"/>
      <c r="R1034" s="25"/>
      <c r="S1034" s="53"/>
    </row>
    <row r="1035" spans="2:19">
      <c r="B1035" s="42">
        <v>1032</v>
      </c>
      <c r="C1035" s="45"/>
      <c r="D1035" s="25"/>
      <c r="E1035" s="25"/>
      <c r="F1035" s="25"/>
      <c r="G1035" s="25"/>
      <c r="H1035" s="37"/>
      <c r="I1035" s="131"/>
      <c r="J1035" s="129">
        <f t="shared" si="91"/>
        <v>0</v>
      </c>
      <c r="K1035" s="61" t="str">
        <f t="shared" si="90"/>
        <v>-</v>
      </c>
      <c r="L1035" s="30"/>
      <c r="M1035" s="7">
        <f t="shared" si="92"/>
        <v>-0.53</v>
      </c>
      <c r="N1035" s="26" t="str">
        <f t="shared" si="89"/>
        <v>0</v>
      </c>
      <c r="O1035" s="10">
        <f t="shared" si="93"/>
        <v>-0.26500000000000001</v>
      </c>
      <c r="P1035" s="52"/>
      <c r="Q1035" s="52"/>
      <c r="R1035" s="25"/>
      <c r="S1035" s="53"/>
    </row>
    <row r="1036" spans="2:19">
      <c r="B1036" s="42">
        <v>1033</v>
      </c>
      <c r="C1036" s="45"/>
      <c r="D1036" s="25"/>
      <c r="E1036" s="25"/>
      <c r="F1036" s="25"/>
      <c r="G1036" s="25"/>
      <c r="H1036" s="37"/>
      <c r="I1036" s="131"/>
      <c r="J1036" s="129">
        <f t="shared" si="91"/>
        <v>0</v>
      </c>
      <c r="K1036" s="61" t="str">
        <f t="shared" si="90"/>
        <v>-</v>
      </c>
      <c r="L1036" s="30"/>
      <c r="M1036" s="7">
        <f t="shared" si="92"/>
        <v>-0.53</v>
      </c>
      <c r="N1036" s="26" t="str">
        <f t="shared" si="89"/>
        <v>0</v>
      </c>
      <c r="O1036" s="10">
        <f t="shared" si="93"/>
        <v>-0.26500000000000001</v>
      </c>
      <c r="P1036" s="52"/>
      <c r="Q1036" s="52"/>
      <c r="R1036" s="25"/>
      <c r="S1036" s="53"/>
    </row>
    <row r="1037" spans="2:19">
      <c r="B1037" s="42">
        <v>1034</v>
      </c>
      <c r="C1037" s="45"/>
      <c r="D1037" s="25"/>
      <c r="E1037" s="25"/>
      <c r="F1037" s="25"/>
      <c r="G1037" s="25"/>
      <c r="H1037" s="37"/>
      <c r="I1037" s="131"/>
      <c r="J1037" s="129">
        <f t="shared" si="91"/>
        <v>0</v>
      </c>
      <c r="K1037" s="61" t="str">
        <f t="shared" si="90"/>
        <v>-</v>
      </c>
      <c r="L1037" s="30"/>
      <c r="M1037" s="7">
        <f t="shared" si="92"/>
        <v>-0.53</v>
      </c>
      <c r="N1037" s="26" t="str">
        <f t="shared" si="89"/>
        <v>0</v>
      </c>
      <c r="O1037" s="10">
        <f t="shared" si="93"/>
        <v>-0.26500000000000001</v>
      </c>
      <c r="P1037" s="52"/>
      <c r="Q1037" s="52"/>
      <c r="R1037" s="25"/>
      <c r="S1037" s="53"/>
    </row>
    <row r="1038" spans="2:19">
      <c r="B1038" s="42">
        <v>1035</v>
      </c>
      <c r="C1038" s="45"/>
      <c r="D1038" s="25"/>
      <c r="E1038" s="25"/>
      <c r="F1038" s="25"/>
      <c r="G1038" s="25"/>
      <c r="H1038" s="37"/>
      <c r="I1038" s="131"/>
      <c r="J1038" s="129">
        <f t="shared" si="91"/>
        <v>0</v>
      </c>
      <c r="K1038" s="61" t="str">
        <f t="shared" si="90"/>
        <v>-</v>
      </c>
      <c r="L1038" s="30"/>
      <c r="M1038" s="7">
        <f t="shared" si="92"/>
        <v>-0.53</v>
      </c>
      <c r="N1038" s="26" t="str">
        <f t="shared" si="89"/>
        <v>0</v>
      </c>
      <c r="O1038" s="10">
        <f t="shared" si="93"/>
        <v>-0.26500000000000001</v>
      </c>
      <c r="P1038" s="52"/>
      <c r="Q1038" s="52"/>
      <c r="R1038" s="25"/>
      <c r="S1038" s="53"/>
    </row>
    <row r="1039" spans="2:19">
      <c r="B1039" s="42">
        <v>1036</v>
      </c>
      <c r="C1039" s="45"/>
      <c r="D1039" s="25"/>
      <c r="E1039" s="25"/>
      <c r="F1039" s="25"/>
      <c r="G1039" s="25"/>
      <c r="H1039" s="37"/>
      <c r="I1039" s="131"/>
      <c r="J1039" s="129">
        <f t="shared" si="91"/>
        <v>0</v>
      </c>
      <c r="K1039" s="61" t="str">
        <f t="shared" si="90"/>
        <v>-</v>
      </c>
      <c r="L1039" s="30"/>
      <c r="M1039" s="7">
        <f t="shared" si="92"/>
        <v>-0.53</v>
      </c>
      <c r="N1039" s="26" t="str">
        <f t="shared" si="89"/>
        <v>0</v>
      </c>
      <c r="O1039" s="10">
        <f t="shared" si="93"/>
        <v>-0.26500000000000001</v>
      </c>
      <c r="P1039" s="52"/>
      <c r="Q1039" s="52"/>
      <c r="R1039" s="25"/>
      <c r="S1039" s="53"/>
    </row>
    <row r="1040" spans="2:19">
      <c r="B1040" s="42">
        <v>1037</v>
      </c>
      <c r="C1040" s="45"/>
      <c r="D1040" s="25"/>
      <c r="E1040" s="25"/>
      <c r="F1040" s="25"/>
      <c r="G1040" s="25"/>
      <c r="H1040" s="37"/>
      <c r="I1040" s="131"/>
      <c r="J1040" s="129">
        <f t="shared" si="91"/>
        <v>0</v>
      </c>
      <c r="K1040" s="61" t="str">
        <f t="shared" si="90"/>
        <v>-</v>
      </c>
      <c r="L1040" s="30"/>
      <c r="M1040" s="7">
        <f t="shared" si="92"/>
        <v>-0.53</v>
      </c>
      <c r="N1040" s="26" t="str">
        <f t="shared" si="89"/>
        <v>0</v>
      </c>
      <c r="O1040" s="10">
        <f t="shared" si="93"/>
        <v>-0.26500000000000001</v>
      </c>
      <c r="P1040" s="52"/>
      <c r="Q1040" s="52"/>
      <c r="R1040" s="25"/>
      <c r="S1040" s="53"/>
    </row>
    <row r="1041" spans="2:19">
      <c r="B1041" s="42">
        <v>1038</v>
      </c>
      <c r="C1041" s="45"/>
      <c r="D1041" s="25"/>
      <c r="E1041" s="25"/>
      <c r="F1041" s="25"/>
      <c r="G1041" s="25"/>
      <c r="H1041" s="37"/>
      <c r="I1041" s="131"/>
      <c r="J1041" s="129">
        <f t="shared" si="91"/>
        <v>0</v>
      </c>
      <c r="K1041" s="61" t="str">
        <f t="shared" si="90"/>
        <v>-</v>
      </c>
      <c r="L1041" s="30"/>
      <c r="M1041" s="7">
        <f t="shared" si="92"/>
        <v>-0.53</v>
      </c>
      <c r="N1041" s="26" t="str">
        <f t="shared" si="89"/>
        <v>0</v>
      </c>
      <c r="O1041" s="10">
        <f t="shared" si="93"/>
        <v>-0.26500000000000001</v>
      </c>
      <c r="P1041" s="52"/>
      <c r="Q1041" s="52"/>
      <c r="R1041" s="25"/>
      <c r="S1041" s="53"/>
    </row>
    <row r="1042" spans="2:19">
      <c r="B1042" s="42">
        <v>1039</v>
      </c>
      <c r="C1042" s="45"/>
      <c r="D1042" s="25"/>
      <c r="E1042" s="25"/>
      <c r="F1042" s="25"/>
      <c r="G1042" s="25"/>
      <c r="H1042" s="37"/>
      <c r="I1042" s="131"/>
      <c r="J1042" s="129">
        <f t="shared" si="91"/>
        <v>0</v>
      </c>
      <c r="K1042" s="61" t="str">
        <f t="shared" si="90"/>
        <v>-</v>
      </c>
      <c r="L1042" s="30"/>
      <c r="M1042" s="7">
        <f t="shared" si="92"/>
        <v>-0.53</v>
      </c>
      <c r="N1042" s="26" t="str">
        <f t="shared" si="89"/>
        <v>0</v>
      </c>
      <c r="O1042" s="10">
        <f t="shared" si="93"/>
        <v>-0.26500000000000001</v>
      </c>
      <c r="P1042" s="52"/>
      <c r="Q1042" s="52"/>
      <c r="R1042" s="25"/>
      <c r="S1042" s="53"/>
    </row>
    <row r="1043" spans="2:19">
      <c r="B1043" s="42">
        <v>1040</v>
      </c>
      <c r="C1043" s="45"/>
      <c r="D1043" s="25"/>
      <c r="E1043" s="25"/>
      <c r="F1043" s="25"/>
      <c r="G1043" s="25"/>
      <c r="H1043" s="37"/>
      <c r="I1043" s="131"/>
      <c r="J1043" s="129">
        <f t="shared" si="91"/>
        <v>0</v>
      </c>
      <c r="K1043" s="61" t="str">
        <f t="shared" si="90"/>
        <v>-</v>
      </c>
      <c r="L1043" s="30"/>
      <c r="M1043" s="7">
        <f t="shared" si="92"/>
        <v>-0.53</v>
      </c>
      <c r="N1043" s="26" t="str">
        <f t="shared" si="89"/>
        <v>0</v>
      </c>
      <c r="O1043" s="10">
        <f t="shared" si="93"/>
        <v>-0.26500000000000001</v>
      </c>
      <c r="P1043" s="52"/>
      <c r="Q1043" s="52"/>
      <c r="R1043" s="25"/>
      <c r="S1043" s="53"/>
    </row>
    <row r="1044" spans="2:19">
      <c r="B1044" s="42">
        <v>1041</v>
      </c>
      <c r="C1044" s="45"/>
      <c r="D1044" s="25"/>
      <c r="E1044" s="25"/>
      <c r="F1044" s="25"/>
      <c r="G1044" s="25"/>
      <c r="H1044" s="37"/>
      <c r="I1044" s="131"/>
      <c r="J1044" s="129">
        <f t="shared" si="91"/>
        <v>0</v>
      </c>
      <c r="K1044" s="61" t="str">
        <f t="shared" si="90"/>
        <v>-</v>
      </c>
      <c r="L1044" s="30"/>
      <c r="M1044" s="7">
        <f t="shared" si="92"/>
        <v>-0.53</v>
      </c>
      <c r="N1044" s="26" t="str">
        <f t="shared" si="89"/>
        <v>0</v>
      </c>
      <c r="O1044" s="10">
        <f t="shared" si="93"/>
        <v>-0.26500000000000001</v>
      </c>
      <c r="P1044" s="52"/>
      <c r="Q1044" s="52"/>
      <c r="R1044" s="25"/>
      <c r="S1044" s="53"/>
    </row>
    <row r="1045" spans="2:19">
      <c r="B1045" s="42">
        <v>1042</v>
      </c>
      <c r="C1045" s="45"/>
      <c r="D1045" s="25"/>
      <c r="E1045" s="25"/>
      <c r="F1045" s="25"/>
      <c r="G1045" s="25"/>
      <c r="H1045" s="37"/>
      <c r="I1045" s="131"/>
      <c r="J1045" s="129">
        <f t="shared" si="91"/>
        <v>0</v>
      </c>
      <c r="K1045" s="61" t="str">
        <f t="shared" si="90"/>
        <v>-</v>
      </c>
      <c r="L1045" s="30"/>
      <c r="M1045" s="7">
        <f t="shared" si="92"/>
        <v>-0.53</v>
      </c>
      <c r="N1045" s="26" t="str">
        <f t="shared" si="89"/>
        <v>0</v>
      </c>
      <c r="O1045" s="10">
        <f t="shared" si="93"/>
        <v>-0.26500000000000001</v>
      </c>
      <c r="P1045" s="52"/>
      <c r="Q1045" s="52"/>
      <c r="R1045" s="25"/>
      <c r="S1045" s="53"/>
    </row>
    <row r="1046" spans="2:19">
      <c r="B1046" s="42">
        <v>1043</v>
      </c>
      <c r="C1046" s="45"/>
      <c r="D1046" s="25"/>
      <c r="E1046" s="25"/>
      <c r="F1046" s="25"/>
      <c r="G1046" s="25"/>
      <c r="H1046" s="37"/>
      <c r="I1046" s="131"/>
      <c r="J1046" s="129">
        <f t="shared" si="91"/>
        <v>0</v>
      </c>
      <c r="K1046" s="61" t="str">
        <f t="shared" si="90"/>
        <v>-</v>
      </c>
      <c r="L1046" s="30"/>
      <c r="M1046" s="7">
        <f t="shared" si="92"/>
        <v>-0.53</v>
      </c>
      <c r="N1046" s="26" t="str">
        <f t="shared" ref="N1046:N1109" si="94">IFERROR(((L1046/G1046)*100),"0")</f>
        <v>0</v>
      </c>
      <c r="O1046" s="10">
        <f t="shared" si="93"/>
        <v>-0.26500000000000001</v>
      </c>
      <c r="P1046" s="52"/>
      <c r="Q1046" s="52"/>
      <c r="R1046" s="25"/>
      <c r="S1046" s="53"/>
    </row>
    <row r="1047" spans="2:19">
      <c r="B1047" s="42">
        <v>1044</v>
      </c>
      <c r="C1047" s="45"/>
      <c r="D1047" s="25"/>
      <c r="E1047" s="25"/>
      <c r="F1047" s="25"/>
      <c r="G1047" s="25"/>
      <c r="H1047" s="37"/>
      <c r="I1047" s="131"/>
      <c r="J1047" s="129">
        <f t="shared" si="91"/>
        <v>0</v>
      </c>
      <c r="K1047" s="61" t="str">
        <f t="shared" si="90"/>
        <v>-</v>
      </c>
      <c r="L1047" s="30"/>
      <c r="M1047" s="7">
        <f t="shared" si="92"/>
        <v>-0.53</v>
      </c>
      <c r="N1047" s="26" t="str">
        <f t="shared" si="94"/>
        <v>0</v>
      </c>
      <c r="O1047" s="10">
        <f t="shared" si="93"/>
        <v>-0.26500000000000001</v>
      </c>
      <c r="P1047" s="52"/>
      <c r="Q1047" s="52"/>
      <c r="R1047" s="25"/>
      <c r="S1047" s="53"/>
    </row>
    <row r="1048" spans="2:19">
      <c r="B1048" s="42">
        <v>1045</v>
      </c>
      <c r="C1048" s="45"/>
      <c r="D1048" s="25"/>
      <c r="E1048" s="25"/>
      <c r="F1048" s="25"/>
      <c r="G1048" s="25"/>
      <c r="H1048" s="37"/>
      <c r="I1048" s="131"/>
      <c r="J1048" s="129">
        <f t="shared" si="91"/>
        <v>0</v>
      </c>
      <c r="K1048" s="61" t="str">
        <f t="shared" si="90"/>
        <v>-</v>
      </c>
      <c r="L1048" s="30"/>
      <c r="M1048" s="7">
        <f t="shared" si="92"/>
        <v>-0.53</v>
      </c>
      <c r="N1048" s="26" t="str">
        <f t="shared" si="94"/>
        <v>0</v>
      </c>
      <c r="O1048" s="10">
        <f t="shared" si="93"/>
        <v>-0.26500000000000001</v>
      </c>
      <c r="P1048" s="52"/>
      <c r="Q1048" s="52"/>
      <c r="R1048" s="25"/>
      <c r="S1048" s="53"/>
    </row>
    <row r="1049" spans="2:19">
      <c r="B1049" s="42">
        <v>1046</v>
      </c>
      <c r="C1049" s="45"/>
      <c r="D1049" s="25"/>
      <c r="E1049" s="25"/>
      <c r="F1049" s="25"/>
      <c r="G1049" s="25"/>
      <c r="H1049" s="37"/>
      <c r="I1049" s="131"/>
      <c r="J1049" s="129">
        <f t="shared" si="91"/>
        <v>0</v>
      </c>
      <c r="K1049" s="61" t="str">
        <f t="shared" si="90"/>
        <v>-</v>
      </c>
      <c r="L1049" s="30"/>
      <c r="M1049" s="7">
        <f t="shared" si="92"/>
        <v>-0.53</v>
      </c>
      <c r="N1049" s="26" t="str">
        <f t="shared" si="94"/>
        <v>0</v>
      </c>
      <c r="O1049" s="10">
        <f t="shared" si="93"/>
        <v>-0.26500000000000001</v>
      </c>
      <c r="P1049" s="52"/>
      <c r="Q1049" s="52"/>
      <c r="R1049" s="25"/>
      <c r="S1049" s="53"/>
    </row>
    <row r="1050" spans="2:19">
      <c r="B1050" s="42">
        <v>1047</v>
      </c>
      <c r="C1050" s="45"/>
      <c r="D1050" s="25"/>
      <c r="E1050" s="25"/>
      <c r="F1050" s="25"/>
      <c r="G1050" s="25"/>
      <c r="H1050" s="37"/>
      <c r="I1050" s="131"/>
      <c r="J1050" s="129">
        <f t="shared" si="91"/>
        <v>0</v>
      </c>
      <c r="K1050" s="61" t="str">
        <f t="shared" si="90"/>
        <v>-</v>
      </c>
      <c r="L1050" s="30"/>
      <c r="M1050" s="7">
        <f t="shared" si="92"/>
        <v>-0.53</v>
      </c>
      <c r="N1050" s="26" t="str">
        <f t="shared" si="94"/>
        <v>0</v>
      </c>
      <c r="O1050" s="10">
        <f t="shared" si="93"/>
        <v>-0.26500000000000001</v>
      </c>
      <c r="P1050" s="52"/>
      <c r="Q1050" s="52"/>
      <c r="R1050" s="25"/>
      <c r="S1050" s="53"/>
    </row>
    <row r="1051" spans="2:19">
      <c r="B1051" s="42">
        <v>1048</v>
      </c>
      <c r="C1051" s="45"/>
      <c r="D1051" s="25"/>
      <c r="E1051" s="25"/>
      <c r="F1051" s="25"/>
      <c r="G1051" s="25"/>
      <c r="H1051" s="37"/>
      <c r="I1051" s="131"/>
      <c r="J1051" s="129">
        <f t="shared" si="91"/>
        <v>0</v>
      </c>
      <c r="K1051" s="61" t="str">
        <f t="shared" si="90"/>
        <v>-</v>
      </c>
      <c r="L1051" s="30"/>
      <c r="M1051" s="7">
        <f t="shared" si="92"/>
        <v>-0.53</v>
      </c>
      <c r="N1051" s="26" t="str">
        <f t="shared" si="94"/>
        <v>0</v>
      </c>
      <c r="O1051" s="10">
        <f t="shared" si="93"/>
        <v>-0.26500000000000001</v>
      </c>
      <c r="P1051" s="52"/>
      <c r="Q1051" s="52"/>
      <c r="R1051" s="25"/>
      <c r="S1051" s="53"/>
    </row>
    <row r="1052" spans="2:19">
      <c r="B1052" s="42">
        <v>1049</v>
      </c>
      <c r="C1052" s="45"/>
      <c r="D1052" s="25"/>
      <c r="E1052" s="25"/>
      <c r="F1052" s="25"/>
      <c r="G1052" s="25"/>
      <c r="H1052" s="37"/>
      <c r="I1052" s="131"/>
      <c r="J1052" s="129">
        <f t="shared" si="91"/>
        <v>0</v>
      </c>
      <c r="K1052" s="61" t="str">
        <f t="shared" si="90"/>
        <v>-</v>
      </c>
      <c r="L1052" s="30"/>
      <c r="M1052" s="7">
        <f t="shared" si="92"/>
        <v>-0.53</v>
      </c>
      <c r="N1052" s="26" t="str">
        <f t="shared" si="94"/>
        <v>0</v>
      </c>
      <c r="O1052" s="10">
        <f t="shared" si="93"/>
        <v>-0.26500000000000001</v>
      </c>
      <c r="P1052" s="52"/>
      <c r="Q1052" s="52"/>
      <c r="R1052" s="25"/>
      <c r="S1052" s="53"/>
    </row>
    <row r="1053" spans="2:19">
      <c r="B1053" s="42">
        <v>1050</v>
      </c>
      <c r="C1053" s="45"/>
      <c r="D1053" s="25"/>
      <c r="E1053" s="25"/>
      <c r="F1053" s="25"/>
      <c r="G1053" s="25"/>
      <c r="H1053" s="37"/>
      <c r="I1053" s="131"/>
      <c r="J1053" s="129">
        <f t="shared" si="91"/>
        <v>0</v>
      </c>
      <c r="K1053" s="61" t="str">
        <f t="shared" si="90"/>
        <v>-</v>
      </c>
      <c r="L1053" s="30"/>
      <c r="M1053" s="7">
        <f t="shared" si="92"/>
        <v>-0.53</v>
      </c>
      <c r="N1053" s="26" t="str">
        <f t="shared" si="94"/>
        <v>0</v>
      </c>
      <c r="O1053" s="10">
        <f t="shared" si="93"/>
        <v>-0.26500000000000001</v>
      </c>
      <c r="P1053" s="52"/>
      <c r="Q1053" s="52"/>
      <c r="R1053" s="25"/>
      <c r="S1053" s="53"/>
    </row>
    <row r="1054" spans="2:19">
      <c r="B1054" s="42">
        <v>1051</v>
      </c>
      <c r="C1054" s="45"/>
      <c r="D1054" s="25"/>
      <c r="E1054" s="25"/>
      <c r="F1054" s="25"/>
      <c r="G1054" s="25"/>
      <c r="H1054" s="37"/>
      <c r="I1054" s="131"/>
      <c r="J1054" s="129">
        <f t="shared" si="91"/>
        <v>0</v>
      </c>
      <c r="K1054" s="61" t="str">
        <f t="shared" si="90"/>
        <v>-</v>
      </c>
      <c r="L1054" s="30"/>
      <c r="M1054" s="7">
        <f t="shared" si="92"/>
        <v>-0.53</v>
      </c>
      <c r="N1054" s="26" t="str">
        <f t="shared" si="94"/>
        <v>0</v>
      </c>
      <c r="O1054" s="10">
        <f t="shared" si="93"/>
        <v>-0.26500000000000001</v>
      </c>
      <c r="P1054" s="52"/>
      <c r="Q1054" s="52"/>
      <c r="R1054" s="25"/>
      <c r="S1054" s="53"/>
    </row>
    <row r="1055" spans="2:19">
      <c r="B1055" s="42">
        <v>1052</v>
      </c>
      <c r="C1055" s="45"/>
      <c r="D1055" s="25"/>
      <c r="E1055" s="25"/>
      <c r="F1055" s="25"/>
      <c r="G1055" s="25"/>
      <c r="H1055" s="37"/>
      <c r="I1055" s="131"/>
      <c r="J1055" s="129">
        <f t="shared" si="91"/>
        <v>0</v>
      </c>
      <c r="K1055" s="61" t="str">
        <f t="shared" si="90"/>
        <v>-</v>
      </c>
      <c r="L1055" s="30"/>
      <c r="M1055" s="7">
        <f t="shared" si="92"/>
        <v>-0.53</v>
      </c>
      <c r="N1055" s="26" t="str">
        <f t="shared" si="94"/>
        <v>0</v>
      </c>
      <c r="O1055" s="10">
        <f t="shared" si="93"/>
        <v>-0.26500000000000001</v>
      </c>
      <c r="P1055" s="52"/>
      <c r="Q1055" s="52"/>
      <c r="R1055" s="25"/>
      <c r="S1055" s="53"/>
    </row>
    <row r="1056" spans="2:19">
      <c r="B1056" s="42">
        <v>1053</v>
      </c>
      <c r="C1056" s="45"/>
      <c r="D1056" s="25"/>
      <c r="E1056" s="25"/>
      <c r="F1056" s="25"/>
      <c r="G1056" s="25"/>
      <c r="H1056" s="37"/>
      <c r="I1056" s="131"/>
      <c r="J1056" s="129">
        <f t="shared" si="91"/>
        <v>0</v>
      </c>
      <c r="K1056" s="61" t="str">
        <f t="shared" si="90"/>
        <v>-</v>
      </c>
      <c r="L1056" s="30"/>
      <c r="M1056" s="7">
        <f t="shared" si="92"/>
        <v>-0.53</v>
      </c>
      <c r="N1056" s="26" t="str">
        <f t="shared" si="94"/>
        <v>0</v>
      </c>
      <c r="O1056" s="10">
        <f t="shared" si="93"/>
        <v>-0.26500000000000001</v>
      </c>
      <c r="P1056" s="52"/>
      <c r="Q1056" s="52"/>
      <c r="R1056" s="25"/>
      <c r="S1056" s="53"/>
    </row>
    <row r="1057" spans="2:19">
      <c r="B1057" s="42">
        <v>1054</v>
      </c>
      <c r="C1057" s="45"/>
      <c r="D1057" s="25"/>
      <c r="E1057" s="25"/>
      <c r="F1057" s="25"/>
      <c r="G1057" s="25"/>
      <c r="H1057" s="37"/>
      <c r="I1057" s="131"/>
      <c r="J1057" s="129">
        <f t="shared" si="91"/>
        <v>0</v>
      </c>
      <c r="K1057" s="61" t="str">
        <f t="shared" si="90"/>
        <v>-</v>
      </c>
      <c r="L1057" s="30"/>
      <c r="M1057" s="7">
        <f t="shared" si="92"/>
        <v>-0.53</v>
      </c>
      <c r="N1057" s="26" t="str">
        <f t="shared" si="94"/>
        <v>0</v>
      </c>
      <c r="O1057" s="10">
        <f t="shared" si="93"/>
        <v>-0.26500000000000001</v>
      </c>
      <c r="P1057" s="52"/>
      <c r="Q1057" s="52"/>
      <c r="R1057" s="25"/>
      <c r="S1057" s="53"/>
    </row>
    <row r="1058" spans="2:19">
      <c r="B1058" s="42">
        <v>1055</v>
      </c>
      <c r="C1058" s="45"/>
      <c r="D1058" s="25"/>
      <c r="E1058" s="25"/>
      <c r="F1058" s="25"/>
      <c r="G1058" s="25"/>
      <c r="H1058" s="37"/>
      <c r="I1058" s="131"/>
      <c r="J1058" s="129">
        <f t="shared" si="91"/>
        <v>0</v>
      </c>
      <c r="K1058" s="61" t="str">
        <f t="shared" si="90"/>
        <v>-</v>
      </c>
      <c r="L1058" s="30"/>
      <c r="M1058" s="7">
        <f t="shared" si="92"/>
        <v>-0.53</v>
      </c>
      <c r="N1058" s="26" t="str">
        <f t="shared" si="94"/>
        <v>0</v>
      </c>
      <c r="O1058" s="10">
        <f t="shared" si="93"/>
        <v>-0.26500000000000001</v>
      </c>
      <c r="P1058" s="52"/>
      <c r="Q1058" s="52"/>
      <c r="R1058" s="25"/>
      <c r="S1058" s="53"/>
    </row>
    <row r="1059" spans="2:19">
      <c r="B1059" s="42">
        <v>1056</v>
      </c>
      <c r="C1059" s="45"/>
      <c r="D1059" s="25"/>
      <c r="E1059" s="25"/>
      <c r="F1059" s="25"/>
      <c r="G1059" s="25"/>
      <c r="H1059" s="37"/>
      <c r="I1059" s="131"/>
      <c r="J1059" s="129">
        <f t="shared" si="91"/>
        <v>0</v>
      </c>
      <c r="K1059" s="61" t="str">
        <f t="shared" ref="K1059:K1120" si="95">IFERROR(((J1059/G1059)*100),"-")</f>
        <v>-</v>
      </c>
      <c r="L1059" s="30"/>
      <c r="M1059" s="7">
        <f t="shared" si="92"/>
        <v>-0.53</v>
      </c>
      <c r="N1059" s="26" t="str">
        <f t="shared" si="94"/>
        <v>0</v>
      </c>
      <c r="O1059" s="10">
        <f t="shared" si="93"/>
        <v>-0.26500000000000001</v>
      </c>
      <c r="P1059" s="52"/>
      <c r="Q1059" s="52"/>
      <c r="R1059" s="25"/>
      <c r="S1059" s="53"/>
    </row>
    <row r="1060" spans="2:19">
      <c r="B1060" s="42">
        <v>1057</v>
      </c>
      <c r="C1060" s="45"/>
      <c r="D1060" s="25"/>
      <c r="E1060" s="25"/>
      <c r="F1060" s="25"/>
      <c r="G1060" s="25"/>
      <c r="H1060" s="37"/>
      <c r="I1060" s="131"/>
      <c r="J1060" s="129">
        <f t="shared" si="91"/>
        <v>0</v>
      </c>
      <c r="K1060" s="61" t="str">
        <f t="shared" si="95"/>
        <v>-</v>
      </c>
      <c r="L1060" s="30"/>
      <c r="M1060" s="7">
        <f t="shared" si="92"/>
        <v>-0.53</v>
      </c>
      <c r="N1060" s="26" t="str">
        <f t="shared" si="94"/>
        <v>0</v>
      </c>
      <c r="O1060" s="10">
        <f t="shared" si="93"/>
        <v>-0.26500000000000001</v>
      </c>
      <c r="P1060" s="52"/>
      <c r="Q1060" s="52"/>
      <c r="R1060" s="25"/>
      <c r="S1060" s="53"/>
    </row>
    <row r="1061" spans="2:19">
      <c r="B1061" s="42">
        <v>1058</v>
      </c>
      <c r="C1061" s="45"/>
      <c r="D1061" s="25"/>
      <c r="E1061" s="25"/>
      <c r="F1061" s="25"/>
      <c r="G1061" s="25"/>
      <c r="H1061" s="37"/>
      <c r="I1061" s="131"/>
      <c r="J1061" s="129">
        <f t="shared" si="91"/>
        <v>0</v>
      </c>
      <c r="K1061" s="61" t="str">
        <f t="shared" si="95"/>
        <v>-</v>
      </c>
      <c r="L1061" s="30"/>
      <c r="M1061" s="7">
        <f t="shared" si="92"/>
        <v>-0.53</v>
      </c>
      <c r="N1061" s="26" t="str">
        <f t="shared" si="94"/>
        <v>0</v>
      </c>
      <c r="O1061" s="10">
        <f t="shared" si="93"/>
        <v>-0.26500000000000001</v>
      </c>
      <c r="P1061" s="52"/>
      <c r="Q1061" s="52"/>
      <c r="R1061" s="25"/>
      <c r="S1061" s="53"/>
    </row>
    <row r="1062" spans="2:19">
      <c r="B1062" s="42">
        <v>1059</v>
      </c>
      <c r="C1062" s="45"/>
      <c r="D1062" s="25"/>
      <c r="E1062" s="25"/>
      <c r="F1062" s="25"/>
      <c r="G1062" s="25"/>
      <c r="H1062" s="37"/>
      <c r="I1062" s="131"/>
      <c r="J1062" s="129">
        <f t="shared" si="91"/>
        <v>0</v>
      </c>
      <c r="K1062" s="61" t="str">
        <f t="shared" si="95"/>
        <v>-</v>
      </c>
      <c r="L1062" s="30"/>
      <c r="M1062" s="7">
        <f t="shared" si="92"/>
        <v>-0.53</v>
      </c>
      <c r="N1062" s="26" t="str">
        <f t="shared" si="94"/>
        <v>0</v>
      </c>
      <c r="O1062" s="10">
        <f t="shared" si="93"/>
        <v>-0.26500000000000001</v>
      </c>
      <c r="P1062" s="52"/>
      <c r="Q1062" s="52"/>
      <c r="R1062" s="25"/>
      <c r="S1062" s="53"/>
    </row>
    <row r="1063" spans="2:19">
      <c r="B1063" s="42">
        <v>1060</v>
      </c>
      <c r="C1063" s="45"/>
      <c r="D1063" s="25"/>
      <c r="E1063" s="25"/>
      <c r="F1063" s="25"/>
      <c r="G1063" s="25"/>
      <c r="H1063" s="37"/>
      <c r="I1063" s="131"/>
      <c r="J1063" s="129">
        <f t="shared" si="91"/>
        <v>0</v>
      </c>
      <c r="K1063" s="61" t="str">
        <f t="shared" si="95"/>
        <v>-</v>
      </c>
      <c r="L1063" s="30"/>
      <c r="M1063" s="7">
        <f t="shared" si="92"/>
        <v>-0.53</v>
      </c>
      <c r="N1063" s="26" t="str">
        <f t="shared" si="94"/>
        <v>0</v>
      </c>
      <c r="O1063" s="10">
        <f t="shared" si="93"/>
        <v>-0.26500000000000001</v>
      </c>
      <c r="P1063" s="52"/>
      <c r="Q1063" s="52"/>
      <c r="R1063" s="25"/>
      <c r="S1063" s="53"/>
    </row>
    <row r="1064" spans="2:19">
      <c r="B1064" s="42">
        <v>1061</v>
      </c>
      <c r="C1064" s="45"/>
      <c r="D1064" s="25"/>
      <c r="E1064" s="25"/>
      <c r="F1064" s="25"/>
      <c r="G1064" s="25"/>
      <c r="H1064" s="37"/>
      <c r="I1064" s="131"/>
      <c r="J1064" s="129">
        <f t="shared" si="91"/>
        <v>0</v>
      </c>
      <c r="K1064" s="61" t="str">
        <f t="shared" si="95"/>
        <v>-</v>
      </c>
      <c r="L1064" s="30"/>
      <c r="M1064" s="7">
        <f t="shared" si="92"/>
        <v>-0.53</v>
      </c>
      <c r="N1064" s="26" t="str">
        <f t="shared" si="94"/>
        <v>0</v>
      </c>
      <c r="O1064" s="10">
        <f t="shared" si="93"/>
        <v>-0.26500000000000001</v>
      </c>
      <c r="P1064" s="52"/>
      <c r="Q1064" s="52"/>
      <c r="R1064" s="25"/>
      <c r="S1064" s="53"/>
    </row>
    <row r="1065" spans="2:19">
      <c r="B1065" s="42">
        <v>1062</v>
      </c>
      <c r="C1065" s="45"/>
      <c r="D1065" s="25"/>
      <c r="E1065" s="25"/>
      <c r="F1065" s="25"/>
      <c r="G1065" s="25"/>
      <c r="H1065" s="37"/>
      <c r="I1065" s="131"/>
      <c r="J1065" s="129">
        <f t="shared" si="91"/>
        <v>0</v>
      </c>
      <c r="K1065" s="61" t="str">
        <f t="shared" si="95"/>
        <v>-</v>
      </c>
      <c r="L1065" s="30"/>
      <c r="M1065" s="7">
        <f t="shared" si="92"/>
        <v>-0.53</v>
      </c>
      <c r="N1065" s="26" t="str">
        <f t="shared" si="94"/>
        <v>0</v>
      </c>
      <c r="O1065" s="10">
        <f t="shared" si="93"/>
        <v>-0.26500000000000001</v>
      </c>
      <c r="P1065" s="52"/>
      <c r="Q1065" s="52"/>
      <c r="R1065" s="25"/>
      <c r="S1065" s="53"/>
    </row>
    <row r="1066" spans="2:19">
      <c r="B1066" s="42">
        <v>1063</v>
      </c>
      <c r="C1066" s="45"/>
      <c r="D1066" s="25"/>
      <c r="E1066" s="25"/>
      <c r="F1066" s="25"/>
      <c r="G1066" s="25"/>
      <c r="H1066" s="37"/>
      <c r="I1066" s="131"/>
      <c r="J1066" s="129">
        <f t="shared" si="91"/>
        <v>0</v>
      </c>
      <c r="K1066" s="61" t="str">
        <f t="shared" si="95"/>
        <v>-</v>
      </c>
      <c r="L1066" s="30"/>
      <c r="M1066" s="7">
        <f t="shared" si="92"/>
        <v>-0.53</v>
      </c>
      <c r="N1066" s="26" t="str">
        <f t="shared" si="94"/>
        <v>0</v>
      </c>
      <c r="O1066" s="10">
        <f t="shared" si="93"/>
        <v>-0.26500000000000001</v>
      </c>
      <c r="P1066" s="52"/>
      <c r="Q1066" s="52"/>
      <c r="R1066" s="25"/>
      <c r="S1066" s="53"/>
    </row>
    <row r="1067" spans="2:19">
      <c r="B1067" s="42">
        <v>1064</v>
      </c>
      <c r="C1067" s="45"/>
      <c r="D1067" s="25"/>
      <c r="E1067" s="25"/>
      <c r="F1067" s="25"/>
      <c r="G1067" s="25"/>
      <c r="H1067" s="37"/>
      <c r="I1067" s="131"/>
      <c r="J1067" s="129">
        <f t="shared" si="91"/>
        <v>0</v>
      </c>
      <c r="K1067" s="61" t="str">
        <f t="shared" si="95"/>
        <v>-</v>
      </c>
      <c r="L1067" s="30"/>
      <c r="M1067" s="7">
        <f t="shared" si="92"/>
        <v>-0.53</v>
      </c>
      <c r="N1067" s="26" t="str">
        <f t="shared" si="94"/>
        <v>0</v>
      </c>
      <c r="O1067" s="10">
        <f t="shared" si="93"/>
        <v>-0.26500000000000001</v>
      </c>
      <c r="P1067" s="52"/>
      <c r="Q1067" s="52"/>
      <c r="R1067" s="25"/>
      <c r="S1067" s="53"/>
    </row>
    <row r="1068" spans="2:19">
      <c r="B1068" s="42">
        <v>1065</v>
      </c>
      <c r="C1068" s="45"/>
      <c r="D1068" s="25"/>
      <c r="E1068" s="25"/>
      <c r="F1068" s="25"/>
      <c r="G1068" s="25"/>
      <c r="H1068" s="37"/>
      <c r="I1068" s="131"/>
      <c r="J1068" s="129">
        <f t="shared" si="91"/>
        <v>0</v>
      </c>
      <c r="K1068" s="61" t="str">
        <f t="shared" si="95"/>
        <v>-</v>
      </c>
      <c r="L1068" s="30"/>
      <c r="M1068" s="7">
        <f t="shared" si="92"/>
        <v>-0.53</v>
      </c>
      <c r="N1068" s="26" t="str">
        <f t="shared" si="94"/>
        <v>0</v>
      </c>
      <c r="O1068" s="10">
        <f t="shared" si="93"/>
        <v>-0.26500000000000001</v>
      </c>
      <c r="P1068" s="52"/>
      <c r="Q1068" s="52"/>
      <c r="R1068" s="25"/>
      <c r="S1068" s="53"/>
    </row>
    <row r="1069" spans="2:19">
      <c r="B1069" s="42">
        <v>1066</v>
      </c>
      <c r="C1069" s="45"/>
      <c r="D1069" s="25"/>
      <c r="E1069" s="25"/>
      <c r="F1069" s="25"/>
      <c r="G1069" s="25"/>
      <c r="H1069" s="37"/>
      <c r="I1069" s="131"/>
      <c r="J1069" s="129">
        <f t="shared" si="91"/>
        <v>0</v>
      </c>
      <c r="K1069" s="61" t="str">
        <f t="shared" si="95"/>
        <v>-</v>
      </c>
      <c r="L1069" s="30"/>
      <c r="M1069" s="7">
        <f t="shared" si="92"/>
        <v>-0.53</v>
      </c>
      <c r="N1069" s="26" t="str">
        <f t="shared" si="94"/>
        <v>0</v>
      </c>
      <c r="O1069" s="10">
        <f t="shared" si="93"/>
        <v>-0.26500000000000001</v>
      </c>
      <c r="P1069" s="52"/>
      <c r="Q1069" s="52"/>
      <c r="R1069" s="25"/>
      <c r="S1069" s="53"/>
    </row>
    <row r="1070" spans="2:19">
      <c r="B1070" s="42">
        <v>1067</v>
      </c>
      <c r="C1070" s="45"/>
      <c r="D1070" s="25"/>
      <c r="E1070" s="25"/>
      <c r="F1070" s="25"/>
      <c r="G1070" s="25"/>
      <c r="H1070" s="37"/>
      <c r="I1070" s="131"/>
      <c r="J1070" s="129">
        <f t="shared" si="91"/>
        <v>0</v>
      </c>
      <c r="K1070" s="61" t="str">
        <f t="shared" si="95"/>
        <v>-</v>
      </c>
      <c r="L1070" s="30"/>
      <c r="M1070" s="7">
        <f t="shared" si="92"/>
        <v>-0.53</v>
      </c>
      <c r="N1070" s="26" t="str">
        <f t="shared" si="94"/>
        <v>0</v>
      </c>
      <c r="O1070" s="10">
        <f t="shared" si="93"/>
        <v>-0.26500000000000001</v>
      </c>
      <c r="P1070" s="52"/>
      <c r="Q1070" s="52"/>
      <c r="R1070" s="25"/>
      <c r="S1070" s="53"/>
    </row>
    <row r="1071" spans="2:19">
      <c r="B1071" s="42">
        <v>1068</v>
      </c>
      <c r="C1071" s="45"/>
      <c r="D1071" s="25"/>
      <c r="E1071" s="25"/>
      <c r="F1071" s="25"/>
      <c r="G1071" s="25"/>
      <c r="H1071" s="37"/>
      <c r="I1071" s="131"/>
      <c r="J1071" s="129">
        <f t="shared" si="91"/>
        <v>0</v>
      </c>
      <c r="K1071" s="61" t="str">
        <f t="shared" si="95"/>
        <v>-</v>
      </c>
      <c r="L1071" s="30"/>
      <c r="M1071" s="7">
        <f t="shared" si="92"/>
        <v>-0.53</v>
      </c>
      <c r="N1071" s="26" t="str">
        <f t="shared" si="94"/>
        <v>0</v>
      </c>
      <c r="O1071" s="10">
        <f t="shared" si="93"/>
        <v>-0.26500000000000001</v>
      </c>
      <c r="P1071" s="52"/>
      <c r="Q1071" s="52"/>
      <c r="R1071" s="25"/>
      <c r="S1071" s="53"/>
    </row>
    <row r="1072" spans="2:19">
      <c r="B1072" s="42">
        <v>1069</v>
      </c>
      <c r="C1072" s="45"/>
      <c r="D1072" s="25"/>
      <c r="E1072" s="25"/>
      <c r="F1072" s="25"/>
      <c r="G1072" s="25"/>
      <c r="H1072" s="37"/>
      <c r="I1072" s="131"/>
      <c r="J1072" s="129">
        <f t="shared" si="91"/>
        <v>0</v>
      </c>
      <c r="K1072" s="61" t="str">
        <f t="shared" si="95"/>
        <v>-</v>
      </c>
      <c r="L1072" s="30"/>
      <c r="M1072" s="7">
        <f t="shared" si="92"/>
        <v>-0.53</v>
      </c>
      <c r="N1072" s="26" t="str">
        <f t="shared" si="94"/>
        <v>0</v>
      </c>
      <c r="O1072" s="10">
        <f t="shared" si="93"/>
        <v>-0.26500000000000001</v>
      </c>
      <c r="P1072" s="52"/>
      <c r="Q1072" s="52"/>
      <c r="R1072" s="25"/>
      <c r="S1072" s="53"/>
    </row>
    <row r="1073" spans="2:19">
      <c r="B1073" s="42">
        <v>1070</v>
      </c>
      <c r="C1073" s="45"/>
      <c r="D1073" s="25"/>
      <c r="E1073" s="25"/>
      <c r="F1073" s="25"/>
      <c r="G1073" s="25"/>
      <c r="H1073" s="37"/>
      <c r="I1073" s="131"/>
      <c r="J1073" s="129">
        <f t="shared" si="91"/>
        <v>0</v>
      </c>
      <c r="K1073" s="61" t="str">
        <f t="shared" si="95"/>
        <v>-</v>
      </c>
      <c r="L1073" s="30"/>
      <c r="M1073" s="7">
        <f t="shared" si="92"/>
        <v>-0.53</v>
      </c>
      <c r="N1073" s="26" t="str">
        <f t="shared" si="94"/>
        <v>0</v>
      </c>
      <c r="O1073" s="10">
        <f t="shared" si="93"/>
        <v>-0.26500000000000001</v>
      </c>
      <c r="P1073" s="52"/>
      <c r="Q1073" s="52"/>
      <c r="R1073" s="25"/>
      <c r="S1073" s="53"/>
    </row>
    <row r="1074" spans="2:19">
      <c r="B1074" s="42">
        <v>1071</v>
      </c>
      <c r="C1074" s="45"/>
      <c r="D1074" s="25"/>
      <c r="E1074" s="25"/>
      <c r="F1074" s="25"/>
      <c r="G1074" s="25"/>
      <c r="H1074" s="37"/>
      <c r="I1074" s="131"/>
      <c r="J1074" s="129">
        <f t="shared" si="91"/>
        <v>0</v>
      </c>
      <c r="K1074" s="61" t="str">
        <f t="shared" si="95"/>
        <v>-</v>
      </c>
      <c r="L1074" s="30"/>
      <c r="M1074" s="7">
        <f t="shared" si="92"/>
        <v>-0.53</v>
      </c>
      <c r="N1074" s="26" t="str">
        <f t="shared" si="94"/>
        <v>0</v>
      </c>
      <c r="O1074" s="10">
        <f t="shared" si="93"/>
        <v>-0.26500000000000001</v>
      </c>
      <c r="P1074" s="52"/>
      <c r="Q1074" s="52"/>
      <c r="R1074" s="25"/>
      <c r="S1074" s="53"/>
    </row>
    <row r="1075" spans="2:19">
      <c r="B1075" s="42">
        <v>1072</v>
      </c>
      <c r="C1075" s="45"/>
      <c r="D1075" s="25"/>
      <c r="E1075" s="25"/>
      <c r="F1075" s="25"/>
      <c r="G1075" s="25"/>
      <c r="H1075" s="37"/>
      <c r="I1075" s="131"/>
      <c r="J1075" s="129">
        <f t="shared" si="91"/>
        <v>0</v>
      </c>
      <c r="K1075" s="61" t="str">
        <f t="shared" si="95"/>
        <v>-</v>
      </c>
      <c r="L1075" s="30"/>
      <c r="M1075" s="7">
        <f t="shared" si="92"/>
        <v>-0.53</v>
      </c>
      <c r="N1075" s="26" t="str">
        <f t="shared" si="94"/>
        <v>0</v>
      </c>
      <c r="O1075" s="10">
        <f t="shared" si="93"/>
        <v>-0.26500000000000001</v>
      </c>
      <c r="P1075" s="52"/>
      <c r="Q1075" s="52"/>
      <c r="R1075" s="25"/>
      <c r="S1075" s="53"/>
    </row>
    <row r="1076" spans="2:19">
      <c r="B1076" s="42">
        <v>1073</v>
      </c>
      <c r="C1076" s="45"/>
      <c r="D1076" s="25"/>
      <c r="E1076" s="25"/>
      <c r="F1076" s="25"/>
      <c r="G1076" s="25"/>
      <c r="H1076" s="37"/>
      <c r="I1076" s="131"/>
      <c r="J1076" s="129">
        <f t="shared" si="91"/>
        <v>0</v>
      </c>
      <c r="K1076" s="61" t="str">
        <f t="shared" si="95"/>
        <v>-</v>
      </c>
      <c r="L1076" s="30"/>
      <c r="M1076" s="7">
        <f t="shared" si="92"/>
        <v>-0.53</v>
      </c>
      <c r="N1076" s="26" t="str">
        <f t="shared" si="94"/>
        <v>0</v>
      </c>
      <c r="O1076" s="10">
        <f t="shared" si="93"/>
        <v>-0.26500000000000001</v>
      </c>
      <c r="P1076" s="52"/>
      <c r="Q1076" s="52"/>
      <c r="R1076" s="25"/>
      <c r="S1076" s="53"/>
    </row>
    <row r="1077" spans="2:19">
      <c r="B1077" s="42">
        <v>1074</v>
      </c>
      <c r="C1077" s="45"/>
      <c r="D1077" s="25"/>
      <c r="E1077" s="25"/>
      <c r="F1077" s="25"/>
      <c r="G1077" s="25"/>
      <c r="H1077" s="37"/>
      <c r="I1077" s="131"/>
      <c r="J1077" s="129">
        <f t="shared" si="91"/>
        <v>0</v>
      </c>
      <c r="K1077" s="61" t="str">
        <f t="shared" si="95"/>
        <v>-</v>
      </c>
      <c r="L1077" s="30"/>
      <c r="M1077" s="7">
        <f t="shared" si="92"/>
        <v>-0.53</v>
      </c>
      <c r="N1077" s="26" t="str">
        <f t="shared" si="94"/>
        <v>0</v>
      </c>
      <c r="O1077" s="10">
        <f t="shared" si="93"/>
        <v>-0.26500000000000001</v>
      </c>
      <c r="P1077" s="52"/>
      <c r="Q1077" s="52"/>
      <c r="R1077" s="25"/>
      <c r="S1077" s="53"/>
    </row>
    <row r="1078" spans="2:19">
      <c r="B1078" s="42">
        <v>1075</v>
      </c>
      <c r="C1078" s="45"/>
      <c r="D1078" s="25"/>
      <c r="E1078" s="25"/>
      <c r="F1078" s="25"/>
      <c r="G1078" s="25"/>
      <c r="H1078" s="37"/>
      <c r="I1078" s="131"/>
      <c r="J1078" s="129">
        <f t="shared" si="91"/>
        <v>0</v>
      </c>
      <c r="K1078" s="61" t="str">
        <f t="shared" si="95"/>
        <v>-</v>
      </c>
      <c r="L1078" s="30"/>
      <c r="M1078" s="7">
        <f t="shared" si="92"/>
        <v>-0.53</v>
      </c>
      <c r="N1078" s="26" t="str">
        <f t="shared" si="94"/>
        <v>0</v>
      </c>
      <c r="O1078" s="10">
        <f t="shared" si="93"/>
        <v>-0.26500000000000001</v>
      </c>
      <c r="P1078" s="52"/>
      <c r="Q1078" s="52"/>
      <c r="R1078" s="25"/>
      <c r="S1078" s="53"/>
    </row>
    <row r="1079" spans="2:19">
      <c r="B1079" s="42">
        <v>1076</v>
      </c>
      <c r="C1079" s="45"/>
      <c r="D1079" s="25"/>
      <c r="E1079" s="25"/>
      <c r="F1079" s="25"/>
      <c r="G1079" s="25"/>
      <c r="H1079" s="37"/>
      <c r="I1079" s="131"/>
      <c r="J1079" s="129">
        <f t="shared" si="91"/>
        <v>0</v>
      </c>
      <c r="K1079" s="61" t="str">
        <f t="shared" si="95"/>
        <v>-</v>
      </c>
      <c r="L1079" s="30"/>
      <c r="M1079" s="7">
        <f t="shared" si="92"/>
        <v>-0.53</v>
      </c>
      <c r="N1079" s="26" t="str">
        <f t="shared" si="94"/>
        <v>0</v>
      </c>
      <c r="O1079" s="10">
        <f t="shared" si="93"/>
        <v>-0.26500000000000001</v>
      </c>
      <c r="P1079" s="52"/>
      <c r="Q1079" s="52"/>
      <c r="R1079" s="25"/>
      <c r="S1079" s="53"/>
    </row>
    <row r="1080" spans="2:19">
      <c r="B1080" s="42">
        <v>1077</v>
      </c>
      <c r="C1080" s="45"/>
      <c r="D1080" s="25"/>
      <c r="E1080" s="25"/>
      <c r="F1080" s="25"/>
      <c r="G1080" s="25"/>
      <c r="H1080" s="37"/>
      <c r="I1080" s="131"/>
      <c r="J1080" s="129">
        <f t="shared" si="91"/>
        <v>0</v>
      </c>
      <c r="K1080" s="61" t="str">
        <f t="shared" si="95"/>
        <v>-</v>
      </c>
      <c r="L1080" s="30"/>
      <c r="M1080" s="7">
        <f t="shared" si="92"/>
        <v>-0.53</v>
      </c>
      <c r="N1080" s="26" t="str">
        <f t="shared" si="94"/>
        <v>0</v>
      </c>
      <c r="O1080" s="10">
        <f t="shared" si="93"/>
        <v>-0.26500000000000001</v>
      </c>
      <c r="P1080" s="52"/>
      <c r="Q1080" s="52"/>
      <c r="R1080" s="25"/>
      <c r="S1080" s="53"/>
    </row>
    <row r="1081" spans="2:19">
      <c r="B1081" s="42">
        <v>1078</v>
      </c>
      <c r="C1081" s="45"/>
      <c r="D1081" s="25"/>
      <c r="E1081" s="25"/>
      <c r="F1081" s="25"/>
      <c r="G1081" s="25"/>
      <c r="H1081" s="37"/>
      <c r="I1081" s="131"/>
      <c r="J1081" s="129">
        <f t="shared" si="91"/>
        <v>0</v>
      </c>
      <c r="K1081" s="61" t="str">
        <f t="shared" si="95"/>
        <v>-</v>
      </c>
      <c r="L1081" s="30"/>
      <c r="M1081" s="7">
        <f t="shared" si="92"/>
        <v>-0.53</v>
      </c>
      <c r="N1081" s="26" t="str">
        <f t="shared" si="94"/>
        <v>0</v>
      </c>
      <c r="O1081" s="10">
        <f t="shared" si="93"/>
        <v>-0.26500000000000001</v>
      </c>
      <c r="P1081" s="52"/>
      <c r="Q1081" s="52"/>
      <c r="R1081" s="25"/>
      <c r="S1081" s="53"/>
    </row>
    <row r="1082" spans="2:19">
      <c r="B1082" s="42">
        <v>1079</v>
      </c>
      <c r="C1082" s="45"/>
      <c r="D1082" s="25"/>
      <c r="E1082" s="25"/>
      <c r="F1082" s="25"/>
      <c r="G1082" s="25"/>
      <c r="H1082" s="37"/>
      <c r="I1082" s="131"/>
      <c r="J1082" s="129">
        <f t="shared" si="91"/>
        <v>0</v>
      </c>
      <c r="K1082" s="61" t="str">
        <f t="shared" si="95"/>
        <v>-</v>
      </c>
      <c r="L1082" s="30"/>
      <c r="M1082" s="7">
        <f t="shared" si="92"/>
        <v>-0.53</v>
      </c>
      <c r="N1082" s="26" t="str">
        <f t="shared" si="94"/>
        <v>0</v>
      </c>
      <c r="O1082" s="10">
        <f t="shared" si="93"/>
        <v>-0.26500000000000001</v>
      </c>
      <c r="P1082" s="52"/>
      <c r="Q1082" s="52"/>
      <c r="R1082" s="25"/>
      <c r="S1082" s="53"/>
    </row>
    <row r="1083" spans="2:19">
      <c r="B1083" s="42">
        <v>1080</v>
      </c>
      <c r="C1083" s="45"/>
      <c r="D1083" s="25"/>
      <c r="E1083" s="25"/>
      <c r="F1083" s="25"/>
      <c r="G1083" s="25"/>
      <c r="H1083" s="37"/>
      <c r="I1083" s="131"/>
      <c r="J1083" s="129">
        <f t="shared" si="91"/>
        <v>0</v>
      </c>
      <c r="K1083" s="61" t="str">
        <f t="shared" si="95"/>
        <v>-</v>
      </c>
      <c r="L1083" s="30"/>
      <c r="M1083" s="7">
        <f t="shared" si="92"/>
        <v>-0.53</v>
      </c>
      <c r="N1083" s="26" t="str">
        <f t="shared" si="94"/>
        <v>0</v>
      </c>
      <c r="O1083" s="10">
        <f t="shared" si="93"/>
        <v>-0.26500000000000001</v>
      </c>
      <c r="P1083" s="52"/>
      <c r="Q1083" s="52"/>
      <c r="R1083" s="25"/>
      <c r="S1083" s="53"/>
    </row>
    <row r="1084" spans="2:19">
      <c r="B1084" s="42">
        <v>1081</v>
      </c>
      <c r="C1084" s="45"/>
      <c r="D1084" s="25"/>
      <c r="E1084" s="25"/>
      <c r="F1084" s="25"/>
      <c r="G1084" s="25"/>
      <c r="H1084" s="37"/>
      <c r="I1084" s="131"/>
      <c r="J1084" s="129">
        <f t="shared" si="91"/>
        <v>0</v>
      </c>
      <c r="K1084" s="61" t="str">
        <f t="shared" si="95"/>
        <v>-</v>
      </c>
      <c r="L1084" s="30"/>
      <c r="M1084" s="7">
        <f t="shared" si="92"/>
        <v>-0.53</v>
      </c>
      <c r="N1084" s="26" t="str">
        <f t="shared" si="94"/>
        <v>0</v>
      </c>
      <c r="O1084" s="10">
        <f t="shared" si="93"/>
        <v>-0.26500000000000001</v>
      </c>
      <c r="P1084" s="52"/>
      <c r="Q1084" s="52"/>
      <c r="R1084" s="25"/>
      <c r="S1084" s="53"/>
    </row>
    <row r="1085" spans="2:19">
      <c r="B1085" s="42">
        <v>1082</v>
      </c>
      <c r="C1085" s="45"/>
      <c r="D1085" s="25"/>
      <c r="E1085" s="25"/>
      <c r="F1085" s="25"/>
      <c r="G1085" s="25"/>
      <c r="H1085" s="37"/>
      <c r="I1085" s="131"/>
      <c r="J1085" s="129">
        <f t="shared" si="91"/>
        <v>0</v>
      </c>
      <c r="K1085" s="61" t="str">
        <f t="shared" si="95"/>
        <v>-</v>
      </c>
      <c r="L1085" s="30"/>
      <c r="M1085" s="7">
        <f t="shared" si="92"/>
        <v>-0.53</v>
      </c>
      <c r="N1085" s="26" t="str">
        <f t="shared" si="94"/>
        <v>0</v>
      </c>
      <c r="O1085" s="10">
        <f t="shared" si="93"/>
        <v>-0.26500000000000001</v>
      </c>
      <c r="P1085" s="52"/>
      <c r="Q1085" s="52"/>
      <c r="R1085" s="25"/>
      <c r="S1085" s="53"/>
    </row>
    <row r="1086" spans="2:19">
      <c r="B1086" s="42">
        <v>1083</v>
      </c>
      <c r="C1086" s="45"/>
      <c r="D1086" s="25"/>
      <c r="E1086" s="25"/>
      <c r="F1086" s="25"/>
      <c r="G1086" s="25"/>
      <c r="H1086" s="37"/>
      <c r="I1086" s="131"/>
      <c r="J1086" s="129">
        <f t="shared" si="91"/>
        <v>0</v>
      </c>
      <c r="K1086" s="61" t="str">
        <f t="shared" si="95"/>
        <v>-</v>
      </c>
      <c r="L1086" s="30"/>
      <c r="M1086" s="7">
        <f t="shared" si="92"/>
        <v>-0.53</v>
      </c>
      <c r="N1086" s="26" t="str">
        <f t="shared" si="94"/>
        <v>0</v>
      </c>
      <c r="O1086" s="10">
        <f t="shared" si="93"/>
        <v>-0.26500000000000001</v>
      </c>
      <c r="P1086" s="52"/>
      <c r="Q1086" s="52"/>
      <c r="R1086" s="25"/>
      <c r="S1086" s="53"/>
    </row>
    <row r="1087" spans="2:19">
      <c r="B1087" s="42">
        <v>1084</v>
      </c>
      <c r="C1087" s="45"/>
      <c r="D1087" s="25"/>
      <c r="E1087" s="25"/>
      <c r="F1087" s="25"/>
      <c r="G1087" s="25"/>
      <c r="H1087" s="37"/>
      <c r="I1087" s="131"/>
      <c r="J1087" s="129">
        <f t="shared" si="91"/>
        <v>0</v>
      </c>
      <c r="K1087" s="61" t="str">
        <f t="shared" si="95"/>
        <v>-</v>
      </c>
      <c r="L1087" s="30"/>
      <c r="M1087" s="7">
        <f t="shared" si="92"/>
        <v>-0.53</v>
      </c>
      <c r="N1087" s="26" t="str">
        <f t="shared" si="94"/>
        <v>0</v>
      </c>
      <c r="O1087" s="10">
        <f t="shared" si="93"/>
        <v>-0.26500000000000001</v>
      </c>
      <c r="P1087" s="52"/>
      <c r="Q1087" s="52"/>
      <c r="R1087" s="25"/>
      <c r="S1087" s="53"/>
    </row>
    <row r="1088" spans="2:19">
      <c r="B1088" s="42">
        <v>1085</v>
      </c>
      <c r="C1088" s="45"/>
      <c r="D1088" s="25"/>
      <c r="E1088" s="25"/>
      <c r="F1088" s="25"/>
      <c r="G1088" s="25"/>
      <c r="H1088" s="37"/>
      <c r="I1088" s="131"/>
      <c r="J1088" s="129">
        <f t="shared" si="91"/>
        <v>0</v>
      </c>
      <c r="K1088" s="61" t="str">
        <f t="shared" si="95"/>
        <v>-</v>
      </c>
      <c r="L1088" s="30"/>
      <c r="M1088" s="7">
        <f t="shared" si="92"/>
        <v>-0.53</v>
      </c>
      <c r="N1088" s="26" t="str">
        <f t="shared" si="94"/>
        <v>0</v>
      </c>
      <c r="O1088" s="10">
        <f t="shared" si="93"/>
        <v>-0.26500000000000001</v>
      </c>
      <c r="P1088" s="52"/>
      <c r="Q1088" s="52"/>
      <c r="R1088" s="25"/>
      <c r="S1088" s="53"/>
    </row>
    <row r="1089" spans="2:19">
      <c r="B1089" s="42">
        <v>1086</v>
      </c>
      <c r="C1089" s="45"/>
      <c r="D1089" s="25"/>
      <c r="E1089" s="25"/>
      <c r="F1089" s="25"/>
      <c r="G1089" s="25"/>
      <c r="H1089" s="37"/>
      <c r="I1089" s="131"/>
      <c r="J1089" s="129">
        <f t="shared" si="91"/>
        <v>0</v>
      </c>
      <c r="K1089" s="61" t="str">
        <f t="shared" si="95"/>
        <v>-</v>
      </c>
      <c r="L1089" s="30"/>
      <c r="M1089" s="7">
        <f t="shared" si="92"/>
        <v>-0.53</v>
      </c>
      <c r="N1089" s="26" t="str">
        <f t="shared" si="94"/>
        <v>0</v>
      </c>
      <c r="O1089" s="10">
        <f t="shared" si="93"/>
        <v>-0.26500000000000001</v>
      </c>
      <c r="P1089" s="52"/>
      <c r="Q1089" s="52"/>
      <c r="R1089" s="25"/>
      <c r="S1089" s="53"/>
    </row>
    <row r="1090" spans="2:19">
      <c r="B1090" s="42">
        <v>1087</v>
      </c>
      <c r="C1090" s="45"/>
      <c r="D1090" s="25"/>
      <c r="E1090" s="25"/>
      <c r="F1090" s="25"/>
      <c r="G1090" s="25"/>
      <c r="H1090" s="37"/>
      <c r="I1090" s="131"/>
      <c r="J1090" s="129">
        <f t="shared" si="91"/>
        <v>0</v>
      </c>
      <c r="K1090" s="61" t="str">
        <f t="shared" si="95"/>
        <v>-</v>
      </c>
      <c r="L1090" s="30"/>
      <c r="M1090" s="7">
        <f t="shared" si="92"/>
        <v>-0.53</v>
      </c>
      <c r="N1090" s="26" t="str">
        <f t="shared" si="94"/>
        <v>0</v>
      </c>
      <c r="O1090" s="10">
        <f t="shared" si="93"/>
        <v>-0.26500000000000001</v>
      </c>
      <c r="P1090" s="52"/>
      <c r="Q1090" s="52"/>
      <c r="R1090" s="25"/>
      <c r="S1090" s="53"/>
    </row>
    <row r="1091" spans="2:19">
      <c r="B1091" s="42">
        <v>1088</v>
      </c>
      <c r="C1091" s="45"/>
      <c r="D1091" s="25"/>
      <c r="E1091" s="25"/>
      <c r="F1091" s="25"/>
      <c r="G1091" s="25"/>
      <c r="H1091" s="37"/>
      <c r="I1091" s="131"/>
      <c r="J1091" s="129">
        <f t="shared" si="91"/>
        <v>0</v>
      </c>
      <c r="K1091" s="61" t="str">
        <f t="shared" si="95"/>
        <v>-</v>
      </c>
      <c r="L1091" s="30"/>
      <c r="M1091" s="7">
        <f t="shared" si="92"/>
        <v>-0.53</v>
      </c>
      <c r="N1091" s="26" t="str">
        <f t="shared" si="94"/>
        <v>0</v>
      </c>
      <c r="O1091" s="10">
        <f t="shared" si="93"/>
        <v>-0.26500000000000001</v>
      </c>
      <c r="P1091" s="52"/>
      <c r="Q1091" s="52"/>
      <c r="R1091" s="25"/>
      <c r="S1091" s="53"/>
    </row>
    <row r="1092" spans="2:19">
      <c r="B1092" s="42">
        <v>1089</v>
      </c>
      <c r="C1092" s="45"/>
      <c r="D1092" s="25"/>
      <c r="E1092" s="25"/>
      <c r="F1092" s="25"/>
      <c r="G1092" s="25"/>
      <c r="H1092" s="37"/>
      <c r="I1092" s="131"/>
      <c r="J1092" s="129">
        <f t="shared" si="91"/>
        <v>0</v>
      </c>
      <c r="K1092" s="61" t="str">
        <f t="shared" si="95"/>
        <v>-</v>
      </c>
      <c r="L1092" s="30"/>
      <c r="M1092" s="7">
        <f t="shared" si="92"/>
        <v>-0.53</v>
      </c>
      <c r="N1092" s="26" t="str">
        <f t="shared" si="94"/>
        <v>0</v>
      </c>
      <c r="O1092" s="10">
        <f t="shared" si="93"/>
        <v>-0.26500000000000001</v>
      </c>
      <c r="P1092" s="52"/>
      <c r="Q1092" s="52"/>
      <c r="R1092" s="25"/>
      <c r="S1092" s="53"/>
    </row>
    <row r="1093" spans="2:19">
      <c r="B1093" s="42">
        <v>1090</v>
      </c>
      <c r="C1093" s="45"/>
      <c r="D1093" s="25"/>
      <c r="E1093" s="25"/>
      <c r="F1093" s="25"/>
      <c r="G1093" s="25"/>
      <c r="H1093" s="37"/>
      <c r="I1093" s="131"/>
      <c r="J1093" s="129">
        <f t="shared" ref="J1093:J1120" si="96">I1093</f>
        <v>0</v>
      </c>
      <c r="K1093" s="61" t="str">
        <f t="shared" si="95"/>
        <v>-</v>
      </c>
      <c r="L1093" s="30"/>
      <c r="M1093" s="7">
        <f t="shared" si="92"/>
        <v>-0.53</v>
      </c>
      <c r="N1093" s="26" t="str">
        <f t="shared" si="94"/>
        <v>0</v>
      </c>
      <c r="O1093" s="10">
        <f t="shared" si="93"/>
        <v>-0.26500000000000001</v>
      </c>
      <c r="P1093" s="52"/>
      <c r="Q1093" s="52"/>
      <c r="R1093" s="25"/>
      <c r="S1093" s="53"/>
    </row>
    <row r="1094" spans="2:19">
      <c r="B1094" s="42">
        <v>1091</v>
      </c>
      <c r="C1094" s="45"/>
      <c r="D1094" s="25"/>
      <c r="E1094" s="25"/>
      <c r="F1094" s="25"/>
      <c r="G1094" s="25"/>
      <c r="H1094" s="37"/>
      <c r="I1094" s="131"/>
      <c r="J1094" s="129">
        <f t="shared" si="96"/>
        <v>0</v>
      </c>
      <c r="K1094" s="61" t="str">
        <f t="shared" si="95"/>
        <v>-</v>
      </c>
      <c r="L1094" s="30"/>
      <c r="M1094" s="7">
        <f t="shared" ref="M1094:M1120" si="97">L1094+M1093</f>
        <v>-0.53</v>
      </c>
      <c r="N1094" s="26" t="str">
        <f t="shared" si="94"/>
        <v>0</v>
      </c>
      <c r="O1094" s="10">
        <f t="shared" si="93"/>
        <v>-0.26500000000000001</v>
      </c>
      <c r="P1094" s="52"/>
      <c r="Q1094" s="52"/>
      <c r="R1094" s="25"/>
      <c r="S1094" s="53"/>
    </row>
    <row r="1095" spans="2:19">
      <c r="B1095" s="42">
        <v>1092</v>
      </c>
      <c r="C1095" s="45"/>
      <c r="D1095" s="25"/>
      <c r="E1095" s="25"/>
      <c r="F1095" s="25"/>
      <c r="G1095" s="25"/>
      <c r="H1095" s="37"/>
      <c r="I1095" s="131"/>
      <c r="J1095" s="129">
        <f t="shared" si="96"/>
        <v>0</v>
      </c>
      <c r="K1095" s="61" t="str">
        <f t="shared" si="95"/>
        <v>-</v>
      </c>
      <c r="L1095" s="30"/>
      <c r="M1095" s="7">
        <f t="shared" si="97"/>
        <v>-0.53</v>
      </c>
      <c r="N1095" s="26" t="str">
        <f t="shared" si="94"/>
        <v>0</v>
      </c>
      <c r="O1095" s="10">
        <f t="shared" ref="O1095:O1120" si="98">N1095+O1094</f>
        <v>-0.26500000000000001</v>
      </c>
      <c r="P1095" s="52"/>
      <c r="Q1095" s="52"/>
      <c r="R1095" s="25"/>
      <c r="S1095" s="53"/>
    </row>
    <row r="1096" spans="2:19">
      <c r="B1096" s="42">
        <v>1093</v>
      </c>
      <c r="C1096" s="45"/>
      <c r="D1096" s="25"/>
      <c r="E1096" s="25"/>
      <c r="F1096" s="25"/>
      <c r="G1096" s="25"/>
      <c r="H1096" s="37"/>
      <c r="I1096" s="131"/>
      <c r="J1096" s="129">
        <f t="shared" si="96"/>
        <v>0</v>
      </c>
      <c r="K1096" s="61" t="str">
        <f t="shared" si="95"/>
        <v>-</v>
      </c>
      <c r="L1096" s="30"/>
      <c r="M1096" s="7">
        <f t="shared" si="97"/>
        <v>-0.53</v>
      </c>
      <c r="N1096" s="26" t="str">
        <f t="shared" si="94"/>
        <v>0</v>
      </c>
      <c r="O1096" s="10">
        <f t="shared" si="98"/>
        <v>-0.26500000000000001</v>
      </c>
      <c r="P1096" s="52"/>
      <c r="Q1096" s="52"/>
      <c r="R1096" s="25"/>
      <c r="S1096" s="53"/>
    </row>
    <row r="1097" spans="2:19">
      <c r="B1097" s="42">
        <v>1094</v>
      </c>
      <c r="C1097" s="45"/>
      <c r="D1097" s="25"/>
      <c r="E1097" s="25"/>
      <c r="F1097" s="25"/>
      <c r="G1097" s="25"/>
      <c r="H1097" s="37"/>
      <c r="I1097" s="131"/>
      <c r="J1097" s="129">
        <f t="shared" si="96"/>
        <v>0</v>
      </c>
      <c r="K1097" s="61" t="str">
        <f t="shared" si="95"/>
        <v>-</v>
      </c>
      <c r="L1097" s="30"/>
      <c r="M1097" s="7">
        <f t="shared" si="97"/>
        <v>-0.53</v>
      </c>
      <c r="N1097" s="26" t="str">
        <f t="shared" si="94"/>
        <v>0</v>
      </c>
      <c r="O1097" s="10">
        <f t="shared" si="98"/>
        <v>-0.26500000000000001</v>
      </c>
      <c r="P1097" s="52"/>
      <c r="Q1097" s="52"/>
      <c r="R1097" s="25"/>
      <c r="S1097" s="53"/>
    </row>
    <row r="1098" spans="2:19">
      <c r="B1098" s="42">
        <v>1095</v>
      </c>
      <c r="C1098" s="45"/>
      <c r="D1098" s="25"/>
      <c r="E1098" s="25"/>
      <c r="F1098" s="25"/>
      <c r="G1098" s="25"/>
      <c r="H1098" s="37"/>
      <c r="I1098" s="131"/>
      <c r="J1098" s="129">
        <f t="shared" si="96"/>
        <v>0</v>
      </c>
      <c r="K1098" s="61" t="str">
        <f t="shared" si="95"/>
        <v>-</v>
      </c>
      <c r="L1098" s="30"/>
      <c r="M1098" s="7">
        <f t="shared" si="97"/>
        <v>-0.53</v>
      </c>
      <c r="N1098" s="26" t="str">
        <f t="shared" si="94"/>
        <v>0</v>
      </c>
      <c r="O1098" s="10">
        <f t="shared" si="98"/>
        <v>-0.26500000000000001</v>
      </c>
      <c r="P1098" s="52"/>
      <c r="Q1098" s="52"/>
      <c r="R1098" s="25"/>
      <c r="S1098" s="53"/>
    </row>
    <row r="1099" spans="2:19">
      <c r="B1099" s="42">
        <v>1096</v>
      </c>
      <c r="C1099" s="45"/>
      <c r="D1099" s="25"/>
      <c r="E1099" s="25"/>
      <c r="F1099" s="25"/>
      <c r="G1099" s="25"/>
      <c r="H1099" s="37"/>
      <c r="I1099" s="131"/>
      <c r="J1099" s="129">
        <f t="shared" si="96"/>
        <v>0</v>
      </c>
      <c r="K1099" s="61" t="str">
        <f t="shared" si="95"/>
        <v>-</v>
      </c>
      <c r="L1099" s="30"/>
      <c r="M1099" s="7">
        <f t="shared" si="97"/>
        <v>-0.53</v>
      </c>
      <c r="N1099" s="26" t="str">
        <f t="shared" si="94"/>
        <v>0</v>
      </c>
      <c r="O1099" s="10">
        <f t="shared" si="98"/>
        <v>-0.26500000000000001</v>
      </c>
      <c r="P1099" s="52"/>
      <c r="Q1099" s="52"/>
      <c r="R1099" s="25"/>
      <c r="S1099" s="53"/>
    </row>
    <row r="1100" spans="2:19">
      <c r="B1100" s="42">
        <v>1097</v>
      </c>
      <c r="C1100" s="45"/>
      <c r="D1100" s="25"/>
      <c r="E1100" s="25"/>
      <c r="F1100" s="25"/>
      <c r="G1100" s="25"/>
      <c r="H1100" s="37"/>
      <c r="I1100" s="131"/>
      <c r="J1100" s="129">
        <f t="shared" si="96"/>
        <v>0</v>
      </c>
      <c r="K1100" s="61" t="str">
        <f t="shared" si="95"/>
        <v>-</v>
      </c>
      <c r="L1100" s="30"/>
      <c r="M1100" s="7">
        <f t="shared" si="97"/>
        <v>-0.53</v>
      </c>
      <c r="N1100" s="26" t="str">
        <f t="shared" si="94"/>
        <v>0</v>
      </c>
      <c r="O1100" s="10">
        <f t="shared" si="98"/>
        <v>-0.26500000000000001</v>
      </c>
      <c r="P1100" s="52"/>
      <c r="Q1100" s="52"/>
      <c r="R1100" s="25"/>
      <c r="S1100" s="53"/>
    </row>
    <row r="1101" spans="2:19">
      <c r="B1101" s="42">
        <v>1098</v>
      </c>
      <c r="C1101" s="45"/>
      <c r="D1101" s="25"/>
      <c r="E1101" s="25"/>
      <c r="F1101" s="25"/>
      <c r="G1101" s="25"/>
      <c r="H1101" s="37"/>
      <c r="I1101" s="131"/>
      <c r="J1101" s="129">
        <f t="shared" si="96"/>
        <v>0</v>
      </c>
      <c r="K1101" s="61" t="str">
        <f t="shared" si="95"/>
        <v>-</v>
      </c>
      <c r="L1101" s="30"/>
      <c r="M1101" s="7">
        <f t="shared" si="97"/>
        <v>-0.53</v>
      </c>
      <c r="N1101" s="26" t="str">
        <f t="shared" si="94"/>
        <v>0</v>
      </c>
      <c r="O1101" s="10">
        <f t="shared" si="98"/>
        <v>-0.26500000000000001</v>
      </c>
      <c r="P1101" s="52"/>
      <c r="Q1101" s="52"/>
      <c r="R1101" s="25"/>
      <c r="S1101" s="53"/>
    </row>
    <row r="1102" spans="2:19">
      <c r="B1102" s="42">
        <v>1099</v>
      </c>
      <c r="C1102" s="45"/>
      <c r="D1102" s="25"/>
      <c r="E1102" s="25"/>
      <c r="F1102" s="25"/>
      <c r="G1102" s="25"/>
      <c r="H1102" s="37"/>
      <c r="I1102" s="131"/>
      <c r="J1102" s="129">
        <f t="shared" si="96"/>
        <v>0</v>
      </c>
      <c r="K1102" s="61" t="str">
        <f t="shared" si="95"/>
        <v>-</v>
      </c>
      <c r="L1102" s="30"/>
      <c r="M1102" s="7">
        <f t="shared" si="97"/>
        <v>-0.53</v>
      </c>
      <c r="N1102" s="26" t="str">
        <f t="shared" si="94"/>
        <v>0</v>
      </c>
      <c r="O1102" s="10">
        <f t="shared" si="98"/>
        <v>-0.26500000000000001</v>
      </c>
      <c r="P1102" s="52"/>
      <c r="Q1102" s="52"/>
      <c r="R1102" s="25"/>
      <c r="S1102" s="53"/>
    </row>
    <row r="1103" spans="2:19">
      <c r="B1103" s="42">
        <v>1100</v>
      </c>
      <c r="C1103" s="45"/>
      <c r="D1103" s="25"/>
      <c r="E1103" s="25"/>
      <c r="F1103" s="25"/>
      <c r="G1103" s="25"/>
      <c r="H1103" s="37"/>
      <c r="I1103" s="131"/>
      <c r="J1103" s="129">
        <f t="shared" si="96"/>
        <v>0</v>
      </c>
      <c r="K1103" s="61" t="str">
        <f t="shared" si="95"/>
        <v>-</v>
      </c>
      <c r="L1103" s="30"/>
      <c r="M1103" s="7">
        <f t="shared" si="97"/>
        <v>-0.53</v>
      </c>
      <c r="N1103" s="26" t="str">
        <f t="shared" si="94"/>
        <v>0</v>
      </c>
      <c r="O1103" s="10">
        <f t="shared" si="98"/>
        <v>-0.26500000000000001</v>
      </c>
      <c r="P1103" s="52"/>
      <c r="Q1103" s="52"/>
      <c r="R1103" s="25"/>
      <c r="S1103" s="53"/>
    </row>
    <row r="1104" spans="2:19">
      <c r="B1104" s="42">
        <v>1101</v>
      </c>
      <c r="C1104" s="45"/>
      <c r="D1104" s="25"/>
      <c r="E1104" s="25"/>
      <c r="F1104" s="25"/>
      <c r="G1104" s="25"/>
      <c r="H1104" s="37"/>
      <c r="I1104" s="131"/>
      <c r="J1104" s="129">
        <f t="shared" si="96"/>
        <v>0</v>
      </c>
      <c r="K1104" s="61" t="str">
        <f t="shared" si="95"/>
        <v>-</v>
      </c>
      <c r="L1104" s="30"/>
      <c r="M1104" s="7">
        <f t="shared" si="97"/>
        <v>-0.53</v>
      </c>
      <c r="N1104" s="26" t="str">
        <f t="shared" si="94"/>
        <v>0</v>
      </c>
      <c r="O1104" s="10">
        <f t="shared" si="98"/>
        <v>-0.26500000000000001</v>
      </c>
      <c r="P1104" s="52"/>
      <c r="Q1104" s="52"/>
      <c r="R1104" s="25"/>
      <c r="S1104" s="53"/>
    </row>
    <row r="1105" spans="2:19">
      <c r="B1105" s="42">
        <v>1102</v>
      </c>
      <c r="C1105" s="45"/>
      <c r="D1105" s="25"/>
      <c r="E1105" s="25"/>
      <c r="F1105" s="25"/>
      <c r="G1105" s="25"/>
      <c r="H1105" s="37"/>
      <c r="I1105" s="131"/>
      <c r="J1105" s="129">
        <f t="shared" si="96"/>
        <v>0</v>
      </c>
      <c r="K1105" s="61" t="str">
        <f t="shared" si="95"/>
        <v>-</v>
      </c>
      <c r="L1105" s="30"/>
      <c r="M1105" s="7">
        <f t="shared" si="97"/>
        <v>-0.53</v>
      </c>
      <c r="N1105" s="26" t="str">
        <f t="shared" si="94"/>
        <v>0</v>
      </c>
      <c r="O1105" s="10">
        <f t="shared" si="98"/>
        <v>-0.26500000000000001</v>
      </c>
      <c r="P1105" s="52"/>
      <c r="Q1105" s="52"/>
      <c r="R1105" s="25"/>
      <c r="S1105" s="53"/>
    </row>
    <row r="1106" spans="2:19">
      <c r="B1106" s="42">
        <v>1103</v>
      </c>
      <c r="C1106" s="45"/>
      <c r="D1106" s="25"/>
      <c r="E1106" s="25"/>
      <c r="F1106" s="25"/>
      <c r="G1106" s="25"/>
      <c r="H1106" s="37"/>
      <c r="I1106" s="131"/>
      <c r="J1106" s="129">
        <f t="shared" si="96"/>
        <v>0</v>
      </c>
      <c r="K1106" s="61" t="str">
        <f t="shared" si="95"/>
        <v>-</v>
      </c>
      <c r="L1106" s="30"/>
      <c r="M1106" s="7">
        <f t="shared" si="97"/>
        <v>-0.53</v>
      </c>
      <c r="N1106" s="26" t="str">
        <f t="shared" si="94"/>
        <v>0</v>
      </c>
      <c r="O1106" s="10">
        <f t="shared" si="98"/>
        <v>-0.26500000000000001</v>
      </c>
      <c r="P1106" s="52"/>
      <c r="Q1106" s="52"/>
      <c r="R1106" s="25"/>
      <c r="S1106" s="53"/>
    </row>
    <row r="1107" spans="2:19">
      <c r="B1107" s="42">
        <v>1104</v>
      </c>
      <c r="C1107" s="45"/>
      <c r="D1107" s="25"/>
      <c r="E1107" s="25"/>
      <c r="F1107" s="25"/>
      <c r="G1107" s="25"/>
      <c r="H1107" s="37"/>
      <c r="I1107" s="131"/>
      <c r="J1107" s="129">
        <f t="shared" si="96"/>
        <v>0</v>
      </c>
      <c r="K1107" s="61" t="str">
        <f t="shared" si="95"/>
        <v>-</v>
      </c>
      <c r="L1107" s="30"/>
      <c r="M1107" s="7">
        <f t="shared" si="97"/>
        <v>-0.53</v>
      </c>
      <c r="N1107" s="26" t="str">
        <f t="shared" si="94"/>
        <v>0</v>
      </c>
      <c r="O1107" s="10">
        <f t="shared" si="98"/>
        <v>-0.26500000000000001</v>
      </c>
      <c r="P1107" s="52"/>
      <c r="Q1107" s="52"/>
      <c r="R1107" s="25"/>
      <c r="S1107" s="53"/>
    </row>
    <row r="1108" spans="2:19">
      <c r="B1108" s="42">
        <v>1105</v>
      </c>
      <c r="C1108" s="45"/>
      <c r="D1108" s="25"/>
      <c r="E1108" s="25"/>
      <c r="F1108" s="25"/>
      <c r="G1108" s="25"/>
      <c r="H1108" s="37"/>
      <c r="I1108" s="131"/>
      <c r="J1108" s="129">
        <f t="shared" si="96"/>
        <v>0</v>
      </c>
      <c r="K1108" s="61" t="str">
        <f t="shared" si="95"/>
        <v>-</v>
      </c>
      <c r="L1108" s="30"/>
      <c r="M1108" s="7">
        <f t="shared" si="97"/>
        <v>-0.53</v>
      </c>
      <c r="N1108" s="26" t="str">
        <f t="shared" si="94"/>
        <v>0</v>
      </c>
      <c r="O1108" s="10">
        <f t="shared" si="98"/>
        <v>-0.26500000000000001</v>
      </c>
      <c r="P1108" s="52"/>
      <c r="Q1108" s="52"/>
      <c r="R1108" s="25"/>
      <c r="S1108" s="53"/>
    </row>
    <row r="1109" spans="2:19">
      <c r="B1109" s="42">
        <v>1106</v>
      </c>
      <c r="C1109" s="45"/>
      <c r="D1109" s="25"/>
      <c r="E1109" s="25"/>
      <c r="F1109" s="25"/>
      <c r="G1109" s="25"/>
      <c r="H1109" s="37"/>
      <c r="I1109" s="131"/>
      <c r="J1109" s="129">
        <f t="shared" si="96"/>
        <v>0</v>
      </c>
      <c r="K1109" s="61" t="str">
        <f t="shared" si="95"/>
        <v>-</v>
      </c>
      <c r="L1109" s="30"/>
      <c r="M1109" s="7">
        <f t="shared" si="97"/>
        <v>-0.53</v>
      </c>
      <c r="N1109" s="26" t="str">
        <f t="shared" si="94"/>
        <v>0</v>
      </c>
      <c r="O1109" s="10">
        <f t="shared" si="98"/>
        <v>-0.26500000000000001</v>
      </c>
      <c r="P1109" s="52"/>
      <c r="Q1109" s="52"/>
      <c r="R1109" s="25"/>
      <c r="S1109" s="53"/>
    </row>
    <row r="1110" spans="2:19">
      <c r="B1110" s="42">
        <v>1107</v>
      </c>
      <c r="C1110" s="45"/>
      <c r="D1110" s="25"/>
      <c r="E1110" s="25"/>
      <c r="F1110" s="25"/>
      <c r="G1110" s="25"/>
      <c r="H1110" s="37"/>
      <c r="I1110" s="131"/>
      <c r="J1110" s="129">
        <f t="shared" si="96"/>
        <v>0</v>
      </c>
      <c r="K1110" s="61" t="str">
        <f t="shared" si="95"/>
        <v>-</v>
      </c>
      <c r="L1110" s="30"/>
      <c r="M1110" s="7">
        <f t="shared" si="97"/>
        <v>-0.53</v>
      </c>
      <c r="N1110" s="26" t="str">
        <f t="shared" ref="N1110:N1120" si="99">IFERROR(((L1110/G1110)*100),"0")</f>
        <v>0</v>
      </c>
      <c r="O1110" s="10">
        <f t="shared" si="98"/>
        <v>-0.26500000000000001</v>
      </c>
      <c r="P1110" s="52"/>
      <c r="Q1110" s="52"/>
      <c r="R1110" s="25"/>
      <c r="S1110" s="53"/>
    </row>
    <row r="1111" spans="2:19">
      <c r="B1111" s="42">
        <v>1108</v>
      </c>
      <c r="C1111" s="45"/>
      <c r="D1111" s="25"/>
      <c r="E1111" s="25"/>
      <c r="F1111" s="25"/>
      <c r="G1111" s="25"/>
      <c r="H1111" s="37"/>
      <c r="I1111" s="131"/>
      <c r="J1111" s="129">
        <f t="shared" si="96"/>
        <v>0</v>
      </c>
      <c r="K1111" s="61" t="str">
        <f t="shared" si="95"/>
        <v>-</v>
      </c>
      <c r="L1111" s="30"/>
      <c r="M1111" s="7">
        <f t="shared" si="97"/>
        <v>-0.53</v>
      </c>
      <c r="N1111" s="26" t="str">
        <f t="shared" si="99"/>
        <v>0</v>
      </c>
      <c r="O1111" s="10">
        <f t="shared" si="98"/>
        <v>-0.26500000000000001</v>
      </c>
      <c r="P1111" s="52"/>
      <c r="Q1111" s="52"/>
      <c r="R1111" s="25"/>
      <c r="S1111" s="53"/>
    </row>
    <row r="1112" spans="2:19">
      <c r="B1112" s="42">
        <v>1109</v>
      </c>
      <c r="C1112" s="45"/>
      <c r="D1112" s="25"/>
      <c r="E1112" s="25"/>
      <c r="F1112" s="25"/>
      <c r="G1112" s="25"/>
      <c r="H1112" s="37"/>
      <c r="I1112" s="131"/>
      <c r="J1112" s="129">
        <f t="shared" si="96"/>
        <v>0</v>
      </c>
      <c r="K1112" s="61" t="str">
        <f t="shared" si="95"/>
        <v>-</v>
      </c>
      <c r="L1112" s="30"/>
      <c r="M1112" s="7">
        <f t="shared" si="97"/>
        <v>-0.53</v>
      </c>
      <c r="N1112" s="26" t="str">
        <f t="shared" si="99"/>
        <v>0</v>
      </c>
      <c r="O1112" s="10">
        <f t="shared" si="98"/>
        <v>-0.26500000000000001</v>
      </c>
      <c r="P1112" s="52"/>
      <c r="Q1112" s="52"/>
      <c r="R1112" s="25"/>
      <c r="S1112" s="53"/>
    </row>
    <row r="1113" spans="2:19">
      <c r="B1113" s="42">
        <v>1110</v>
      </c>
      <c r="C1113" s="45"/>
      <c r="D1113" s="25"/>
      <c r="E1113" s="25"/>
      <c r="F1113" s="25"/>
      <c r="G1113" s="25"/>
      <c r="H1113" s="37"/>
      <c r="I1113" s="131"/>
      <c r="J1113" s="129">
        <f t="shared" si="96"/>
        <v>0</v>
      </c>
      <c r="K1113" s="61" t="str">
        <f t="shared" si="95"/>
        <v>-</v>
      </c>
      <c r="L1113" s="30"/>
      <c r="M1113" s="7">
        <f t="shared" si="97"/>
        <v>-0.53</v>
      </c>
      <c r="N1113" s="26" t="str">
        <f t="shared" si="99"/>
        <v>0</v>
      </c>
      <c r="O1113" s="10">
        <f t="shared" si="98"/>
        <v>-0.26500000000000001</v>
      </c>
      <c r="P1113" s="52"/>
      <c r="Q1113" s="52"/>
      <c r="R1113" s="25"/>
      <c r="S1113" s="53"/>
    </row>
    <row r="1114" spans="2:19">
      <c r="B1114" s="42">
        <v>1111</v>
      </c>
      <c r="C1114" s="45"/>
      <c r="D1114" s="25"/>
      <c r="E1114" s="25"/>
      <c r="F1114" s="25"/>
      <c r="G1114" s="25"/>
      <c r="H1114" s="37"/>
      <c r="I1114" s="131"/>
      <c r="J1114" s="129">
        <f t="shared" si="96"/>
        <v>0</v>
      </c>
      <c r="K1114" s="61" t="str">
        <f t="shared" si="95"/>
        <v>-</v>
      </c>
      <c r="L1114" s="30"/>
      <c r="M1114" s="7">
        <f t="shared" si="97"/>
        <v>-0.53</v>
      </c>
      <c r="N1114" s="26" t="str">
        <f t="shared" si="99"/>
        <v>0</v>
      </c>
      <c r="O1114" s="10">
        <f t="shared" si="98"/>
        <v>-0.26500000000000001</v>
      </c>
      <c r="P1114" s="52"/>
      <c r="Q1114" s="52"/>
      <c r="R1114" s="25"/>
      <c r="S1114" s="53"/>
    </row>
    <row r="1115" spans="2:19">
      <c r="B1115" s="42">
        <v>1112</v>
      </c>
      <c r="C1115" s="45"/>
      <c r="D1115" s="25"/>
      <c r="E1115" s="25"/>
      <c r="F1115" s="25"/>
      <c r="G1115" s="25"/>
      <c r="H1115" s="37"/>
      <c r="I1115" s="131"/>
      <c r="J1115" s="129">
        <f t="shared" si="96"/>
        <v>0</v>
      </c>
      <c r="K1115" s="61" t="str">
        <f t="shared" si="95"/>
        <v>-</v>
      </c>
      <c r="L1115" s="30"/>
      <c r="M1115" s="7">
        <f t="shared" si="97"/>
        <v>-0.53</v>
      </c>
      <c r="N1115" s="26" t="str">
        <f t="shared" si="99"/>
        <v>0</v>
      </c>
      <c r="O1115" s="10">
        <f t="shared" si="98"/>
        <v>-0.26500000000000001</v>
      </c>
      <c r="P1115" s="52"/>
      <c r="Q1115" s="52"/>
      <c r="R1115" s="25"/>
      <c r="S1115" s="53"/>
    </row>
    <row r="1116" spans="2:19">
      <c r="B1116" s="42">
        <v>1113</v>
      </c>
      <c r="C1116" s="45"/>
      <c r="D1116" s="25"/>
      <c r="E1116" s="25"/>
      <c r="F1116" s="25"/>
      <c r="G1116" s="25"/>
      <c r="H1116" s="37"/>
      <c r="I1116" s="131"/>
      <c r="J1116" s="129">
        <f t="shared" si="96"/>
        <v>0</v>
      </c>
      <c r="K1116" s="61" t="str">
        <f t="shared" si="95"/>
        <v>-</v>
      </c>
      <c r="L1116" s="30"/>
      <c r="M1116" s="7">
        <f t="shared" si="97"/>
        <v>-0.53</v>
      </c>
      <c r="N1116" s="26" t="str">
        <f t="shared" si="99"/>
        <v>0</v>
      </c>
      <c r="O1116" s="10">
        <f t="shared" si="98"/>
        <v>-0.26500000000000001</v>
      </c>
      <c r="P1116" s="52"/>
      <c r="Q1116" s="52"/>
      <c r="R1116" s="25"/>
      <c r="S1116" s="53"/>
    </row>
    <row r="1117" spans="2:19">
      <c r="B1117" s="42">
        <v>1114</v>
      </c>
      <c r="C1117" s="45"/>
      <c r="D1117" s="25"/>
      <c r="E1117" s="25"/>
      <c r="F1117" s="25"/>
      <c r="G1117" s="25"/>
      <c r="H1117" s="37"/>
      <c r="I1117" s="131"/>
      <c r="J1117" s="129">
        <f t="shared" si="96"/>
        <v>0</v>
      </c>
      <c r="K1117" s="61" t="str">
        <f t="shared" si="95"/>
        <v>-</v>
      </c>
      <c r="L1117" s="30"/>
      <c r="M1117" s="7">
        <f t="shared" si="97"/>
        <v>-0.53</v>
      </c>
      <c r="N1117" s="26" t="str">
        <f t="shared" si="99"/>
        <v>0</v>
      </c>
      <c r="O1117" s="10">
        <f t="shared" si="98"/>
        <v>-0.26500000000000001</v>
      </c>
      <c r="P1117" s="52"/>
      <c r="Q1117" s="52"/>
      <c r="R1117" s="25"/>
      <c r="S1117" s="53"/>
    </row>
    <row r="1118" spans="2:19">
      <c r="B1118" s="42">
        <v>1115</v>
      </c>
      <c r="C1118" s="45"/>
      <c r="D1118" s="25"/>
      <c r="E1118" s="25"/>
      <c r="F1118" s="25"/>
      <c r="G1118" s="25"/>
      <c r="H1118" s="37"/>
      <c r="I1118" s="131"/>
      <c r="J1118" s="129">
        <f t="shared" si="96"/>
        <v>0</v>
      </c>
      <c r="K1118" s="61" t="str">
        <f t="shared" si="95"/>
        <v>-</v>
      </c>
      <c r="L1118" s="30"/>
      <c r="M1118" s="7">
        <f t="shared" si="97"/>
        <v>-0.53</v>
      </c>
      <c r="N1118" s="26" t="str">
        <f t="shared" si="99"/>
        <v>0</v>
      </c>
      <c r="O1118" s="10">
        <f t="shared" si="98"/>
        <v>-0.26500000000000001</v>
      </c>
      <c r="P1118" s="52"/>
      <c r="Q1118" s="52"/>
      <c r="R1118" s="25"/>
      <c r="S1118" s="53"/>
    </row>
    <row r="1119" spans="2:19">
      <c r="B1119" s="42">
        <v>1116</v>
      </c>
      <c r="C1119" s="45"/>
      <c r="D1119" s="25"/>
      <c r="E1119" s="25"/>
      <c r="F1119" s="25"/>
      <c r="G1119" s="25"/>
      <c r="H1119" s="37"/>
      <c r="I1119" s="131"/>
      <c r="J1119" s="129">
        <f t="shared" si="96"/>
        <v>0</v>
      </c>
      <c r="K1119" s="61" t="str">
        <f t="shared" si="95"/>
        <v>-</v>
      </c>
      <c r="L1119" s="30"/>
      <c r="M1119" s="7">
        <f t="shared" si="97"/>
        <v>-0.53</v>
      </c>
      <c r="N1119" s="26" t="str">
        <f t="shared" si="99"/>
        <v>0</v>
      </c>
      <c r="O1119" s="10">
        <f t="shared" si="98"/>
        <v>-0.26500000000000001</v>
      </c>
      <c r="P1119" s="52"/>
      <c r="Q1119" s="52"/>
      <c r="R1119" s="25"/>
      <c r="S1119" s="53"/>
    </row>
    <row r="1120" spans="2:19">
      <c r="B1120" s="42">
        <v>1117</v>
      </c>
      <c r="C1120" s="45"/>
      <c r="D1120" s="25"/>
      <c r="E1120" s="25"/>
      <c r="F1120" s="25"/>
      <c r="G1120" s="25"/>
      <c r="H1120" s="37"/>
      <c r="I1120" s="131"/>
      <c r="J1120" s="129">
        <f t="shared" si="96"/>
        <v>0</v>
      </c>
      <c r="K1120" s="61" t="str">
        <f t="shared" si="95"/>
        <v>-</v>
      </c>
      <c r="L1120" s="30"/>
      <c r="M1120" s="7">
        <f t="shared" si="97"/>
        <v>-0.53</v>
      </c>
      <c r="N1120" s="26" t="str">
        <f t="shared" si="99"/>
        <v>0</v>
      </c>
      <c r="O1120" s="10">
        <f t="shared" si="98"/>
        <v>-0.26500000000000001</v>
      </c>
      <c r="P1120" s="52"/>
      <c r="Q1120" s="52"/>
      <c r="R1120" s="25"/>
      <c r="S1120" s="53"/>
    </row>
    <row r="1048576" spans="3:3">
      <c r="C1048576" s="45">
        <v>44331</v>
      </c>
    </row>
  </sheetData>
  <autoFilter ref="B1:AI1120" xr:uid="{CC39747A-4B68-49BD-8108-0B0CA2E9A1CB}"/>
  <mergeCells count="7">
    <mergeCell ref="H2:N2"/>
    <mergeCell ref="B2:B3"/>
    <mergeCell ref="C2:C3"/>
    <mergeCell ref="D2:D3"/>
    <mergeCell ref="E2:E3"/>
    <mergeCell ref="F2:F3"/>
    <mergeCell ref="G2:G3"/>
  </mergeCells>
  <conditionalFormatting sqref="O4:O1120 AI11:AI55">
    <cfRule type="cellIs" dxfId="394" priority="39" operator="lessThan">
      <formula>0</formula>
    </cfRule>
    <cfRule type="cellIs" dxfId="393" priority="40" operator="greaterThan">
      <formula>0</formula>
    </cfRule>
  </conditionalFormatting>
  <conditionalFormatting sqref="P9:Q14 P1:Q7 P16:Q29 P33:Q46 P48:Q57 P59:Q69 P71:Q96 P98:Q127 P130:Q142 P144:Q148 P150:Q184 P186:Q201 P203:Q374 P376:Q1048576">
    <cfRule type="cellIs" dxfId="392" priority="38" operator="equal">
      <formula>"0-0"</formula>
    </cfRule>
  </conditionalFormatting>
  <conditionalFormatting sqref="V11:V34">
    <cfRule type="cellIs" dxfId="391" priority="36" operator="lessThan">
      <formula>0</formula>
    </cfRule>
    <cfRule type="cellIs" dxfId="390" priority="37" operator="greaterThan">
      <formula>0</formula>
    </cfRule>
  </conditionalFormatting>
  <conditionalFormatting sqref="N4:N1120">
    <cfRule type="cellIs" dxfId="389" priority="34" operator="lessThan">
      <formula>0</formula>
    </cfRule>
    <cfRule type="cellIs" dxfId="388" priority="35" operator="greaterThan">
      <formula>0</formula>
    </cfRule>
  </conditionalFormatting>
  <conditionalFormatting sqref="L4:L46 L48:L1120">
    <cfRule type="cellIs" dxfId="387" priority="32" operator="lessThan">
      <formula>0</formula>
    </cfRule>
    <cfRule type="cellIs" dxfId="386" priority="33" operator="greaterThan">
      <formula>0</formula>
    </cfRule>
  </conditionalFormatting>
  <conditionalFormatting sqref="M4:M1120">
    <cfRule type="cellIs" dxfId="385" priority="30" operator="lessThan">
      <formula>0</formula>
    </cfRule>
    <cfRule type="cellIs" dxfId="384" priority="31" operator="greaterThan">
      <formula>0</formula>
    </cfRule>
  </conditionalFormatting>
  <conditionalFormatting sqref="W11:W34">
    <cfRule type="cellIs" dxfId="383" priority="28" operator="lessThan">
      <formula>0</formula>
    </cfRule>
    <cfRule type="cellIs" dxfId="382" priority="29" operator="greaterThan">
      <formula>0</formula>
    </cfRule>
  </conditionalFormatting>
  <conditionalFormatting sqref="P8:Q8">
    <cfRule type="cellIs" dxfId="381" priority="27" operator="equal">
      <formula>"0-0"</formula>
    </cfRule>
  </conditionalFormatting>
  <conditionalFormatting sqref="P15:Q15">
    <cfRule type="cellIs" dxfId="380" priority="26" operator="equal">
      <formula>"0-0"</formula>
    </cfRule>
  </conditionalFormatting>
  <conditionalFormatting sqref="U8:V8">
    <cfRule type="cellIs" dxfId="379" priority="24" operator="greaterThan">
      <formula>0</formula>
    </cfRule>
    <cfRule type="cellIs" dxfId="378" priority="25" operator="lessThan">
      <formula>0</formula>
    </cfRule>
  </conditionalFormatting>
  <conditionalFormatting sqref="L47">
    <cfRule type="cellIs" dxfId="377" priority="22" operator="lessThan">
      <formula>0</formula>
    </cfRule>
    <cfRule type="cellIs" dxfId="376" priority="23" operator="greaterThan">
      <formula>0</formula>
    </cfRule>
  </conditionalFormatting>
  <conditionalFormatting sqref="P30:Q30">
    <cfRule type="cellIs" dxfId="375" priority="21" operator="equal">
      <formula>"0-0"</formula>
    </cfRule>
  </conditionalFormatting>
  <conditionalFormatting sqref="P31:Q32">
    <cfRule type="cellIs" dxfId="374" priority="20" operator="equal">
      <formula>"0-0"</formula>
    </cfRule>
  </conditionalFormatting>
  <conditionalFormatting sqref="AC11:AC26">
    <cfRule type="cellIs" dxfId="373" priority="18" operator="lessThan">
      <formula>0</formula>
    </cfRule>
    <cfRule type="cellIs" dxfId="372" priority="19" operator="greaterThan">
      <formula>0</formula>
    </cfRule>
  </conditionalFormatting>
  <conditionalFormatting sqref="AB11:AB26 AH11:AH55">
    <cfRule type="cellIs" dxfId="371" priority="15" operator="equal">
      <formula>0.8</formula>
    </cfRule>
    <cfRule type="cellIs" dxfId="370" priority="16" operator="lessThan">
      <formula>0.8</formula>
    </cfRule>
    <cfRule type="cellIs" dxfId="369" priority="17" operator="greaterThan">
      <formula>0.8</formula>
    </cfRule>
  </conditionalFormatting>
  <conditionalFormatting sqref="P58:Q58">
    <cfRule type="cellIs" dxfId="368" priority="14" operator="equal">
      <formula>"0-0"</formula>
    </cfRule>
  </conditionalFormatting>
  <conditionalFormatting sqref="P70:Q70">
    <cfRule type="cellIs" dxfId="367" priority="13" operator="equal">
      <formula>"0-0"</formula>
    </cfRule>
  </conditionalFormatting>
  <conditionalFormatting sqref="P97:Q97">
    <cfRule type="cellIs" dxfId="366" priority="12" operator="equal">
      <formula>"0-0"</formula>
    </cfRule>
  </conditionalFormatting>
  <conditionalFormatting sqref="P127:Q129">
    <cfRule type="cellIs" dxfId="365" priority="11" operator="equal">
      <formula>"0-0"</formula>
    </cfRule>
  </conditionalFormatting>
  <conditionalFormatting sqref="P143:Q143">
    <cfRule type="cellIs" dxfId="364" priority="10" operator="equal">
      <formula>"0-0"</formula>
    </cfRule>
  </conditionalFormatting>
  <conditionalFormatting sqref="P149:Q149">
    <cfRule type="cellIs" dxfId="363" priority="9" operator="equal">
      <formula>"0-0"</formula>
    </cfRule>
  </conditionalFormatting>
  <conditionalFormatting sqref="P185:Q185">
    <cfRule type="cellIs" dxfId="362" priority="8" operator="equal">
      <formula>"0-0"</formula>
    </cfRule>
  </conditionalFormatting>
  <conditionalFormatting sqref="P202:Q202">
    <cfRule type="cellIs" dxfId="361" priority="7" operator="equal">
      <formula>"0-0"</formula>
    </cfRule>
  </conditionalFormatting>
  <conditionalFormatting sqref="P375:Q375">
    <cfRule type="cellIs" dxfId="360" priority="6" operator="equal">
      <formula>"0-0"</formula>
    </cfRule>
  </conditionalFormatting>
  <conditionalFormatting sqref="AO11:AO55">
    <cfRule type="cellIs" dxfId="359" priority="4" operator="lessThan">
      <formula>0</formula>
    </cfRule>
    <cfRule type="cellIs" dxfId="358" priority="5" operator="greaterThan">
      <formula>0</formula>
    </cfRule>
  </conditionalFormatting>
  <conditionalFormatting sqref="AN11:AN55">
    <cfRule type="cellIs" dxfId="357" priority="1" operator="equal">
      <formula>0.8</formula>
    </cfRule>
    <cfRule type="cellIs" dxfId="356" priority="2" operator="lessThan">
      <formula>0.8</formula>
    </cfRule>
    <cfRule type="cellIs" dxfId="355" priority="3" operator="greaterThan">
      <formula>0.8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886F1291-0D96-4F3E-A9A6-03E3FD82FDDE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C27</xm:sqref>
            </x14:sparkline>
          </x14:sparklines>
        </x14:sparklineGroup>
        <x14:sparklineGroup displayEmptyCellsAs="gap" xr2:uid="{95C2BC36-B744-4815-8122-5F5EE8D7B869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C25</xm:sqref>
            </x14:sparkline>
            <x14:sparkline>
              <xm:sqref>C26</xm:sqref>
            </x14:sparkline>
          </x14:sparklines>
        </x14:sparklineGroup>
        <x14:sparklineGroup displayEmptyCellsAs="gap" xr2:uid="{9BA7289A-2276-4189-9835-F62BE487F138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C10</xm:sqref>
            </x14:sparkline>
          </x14:sparklines>
        </x14:sparklineGroup>
        <x14:sparklineGroup displayEmptyCellsAs="gap" xr2:uid="{49F39059-52F4-4D04-BE30-ACD5AB18C802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C14</xm:sqref>
            </x14:sparkline>
          </x14:sparklines>
        </x14:sparklineGroup>
        <x14:sparklineGroup displayEmptyCellsAs="gap" xr2:uid="{9878309A-2141-4EF5-ACB5-644E27E05D76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C8</xm:sqref>
            </x14:sparkline>
            <x14:sparkline>
              <xm:sqref>C9</xm:sqref>
            </x14:sparkline>
            <x14:sparkline>
              <xm:sqref>C11</xm:sqref>
            </x14:sparkline>
            <x14:sparkline>
              <xm:sqref>C12</xm:sqref>
            </x14:sparkline>
            <x14:sparkline>
              <xm:sqref>C13</xm:sqref>
            </x14:sparkline>
            <x14:sparkline>
              <xm:sqref>C15</xm:sqref>
            </x14:sparkline>
            <x14:sparkline>
              <xm:sqref>C18</xm:sqref>
            </x14:sparkline>
          </x14:sparklines>
        </x14:sparklineGroup>
        <x14:sparklineGroup displayEmptyCellsAs="gap" xr2:uid="{D4999954-6B04-467D-A39A-27C1E3288B23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C19</xm:sqref>
            </x14:sparkline>
          </x14:sparklines>
        </x14:sparklineGroup>
        <x14:sparklineGroup displayEmptyCellsAs="gap" xr2:uid="{D678C645-EF5A-4AD4-986C-4F865F710D12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C6</xm:sqref>
            </x14:sparkline>
            <x14:sparkline>
              <xm:sqref>C7</xm:sqref>
            </x14:sparkline>
          </x14:sparklines>
        </x14:sparklineGroup>
        <x14:sparklineGroup displayEmptyCellsAs="gap" xr2:uid="{A9364344-0285-4638-9A93-05487145A51E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C21</xm:sqref>
            </x14:sparkline>
            <x14:sparkline>
              <xm:sqref>C22</xm:sqref>
            </x14:sparkline>
          </x14:sparklines>
        </x14:sparklineGroup>
        <x14:sparklineGroup displayEmptyCellsAs="gap" xr2:uid="{ACE6800C-6C94-4D3A-ADA9-697E92D64B0C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C24</xm:sqref>
            </x14:sparkline>
          </x14:sparklines>
        </x14:sparklineGroup>
        <x14:sparklineGroup displayEmptyCellsAs="gap" xr2:uid="{6E0D967D-B34B-4EB0-8336-91E07CED93C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C23</xm:sqref>
            </x14:sparkline>
          </x14:sparklines>
        </x14:sparklineGroup>
        <x14:sparklineGroup displayEmptyCellsAs="gap" xr2:uid="{14E3F5F2-3E9D-4470-A3A4-5E2C6ED5687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C16</xm:sqref>
            </x14:sparkline>
          </x14:sparklines>
        </x14:sparklineGroup>
        <x14:sparklineGroup displayEmptyCellsAs="gap" xr2:uid="{1869E3D9-6467-4047-8840-54BF1188DE26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C17</xm:sqref>
            </x14:sparkline>
          </x14:sparklines>
        </x14:sparklineGroup>
        <x14:sparklineGroup displayEmptyCellsAs="gap" xr2:uid="{736FD6BD-7959-4B0F-88AE-702E21F74BBC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C4</xm:sqref>
            </x14:sparkline>
          </x14:sparklines>
        </x14:sparklineGroup>
        <x14:sparklineGroup displayEmptyCellsAs="gap" xr2:uid="{1A9A982D-388E-4DB2-80ED-310F8C0B6BB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C5</xm:sqref>
            </x14:sparkline>
          </x14:sparklines>
        </x14:sparklineGroup>
      </x14:sparklineGroup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7FC65-6328-4124-92CB-E0EDDA1ABEFE}">
  <sheetPr>
    <tabColor rgb="FFFFC000"/>
  </sheetPr>
  <dimension ref="B1:AK343"/>
  <sheetViews>
    <sheetView tabSelected="1" topLeftCell="F1" zoomScale="55" zoomScaleNormal="55" workbookViewId="0">
      <pane ySplit="3" topLeftCell="A10" activePane="bottomLeft" state="frozen"/>
      <selection pane="bottomLeft" activeCell="C316" sqref="C316:C320"/>
    </sheetView>
  </sheetViews>
  <sheetFormatPr defaultRowHeight="14.5"/>
  <cols>
    <col min="3" max="3" width="14" bestFit="1" customWidth="1"/>
    <col min="4" max="4" width="25.1796875" customWidth="1"/>
    <col min="5" max="5" width="18.26953125" bestFit="1" customWidth="1"/>
    <col min="6" max="6" width="20.453125" bestFit="1" customWidth="1"/>
    <col min="7" max="7" width="21.81640625" bestFit="1" customWidth="1"/>
    <col min="8" max="9" width="14.7265625" bestFit="1" customWidth="1"/>
    <col min="10" max="10" width="15" bestFit="1" customWidth="1"/>
    <col min="12" max="12" width="12.81640625" bestFit="1" customWidth="1"/>
    <col min="14" max="14" width="15.81640625" bestFit="1" customWidth="1"/>
    <col min="15" max="15" width="15" bestFit="1" customWidth="1"/>
    <col min="16" max="16" width="16.54296875" bestFit="1" customWidth="1"/>
    <col min="17" max="17" width="8.90625" customWidth="1"/>
    <col min="20" max="20" width="57" bestFit="1" customWidth="1"/>
    <col min="23" max="23" width="18.453125" bestFit="1" customWidth="1"/>
    <col min="24" max="24" width="12.26953125" bestFit="1" customWidth="1"/>
    <col min="25" max="25" width="14.1796875" bestFit="1" customWidth="1"/>
    <col min="27" max="27" width="26" bestFit="1" customWidth="1"/>
    <col min="28" max="28" width="11.54296875" bestFit="1" customWidth="1"/>
    <col min="29" max="29" width="12.453125" customWidth="1"/>
    <col min="30" max="30" width="11.453125" customWidth="1"/>
    <col min="31" max="31" width="12.7265625" customWidth="1"/>
    <col min="33" max="33" width="10.6328125" bestFit="1" customWidth="1"/>
    <col min="34" max="34" width="11.54296875" bestFit="1" customWidth="1"/>
    <col min="35" max="35" width="6.54296875" customWidth="1"/>
  </cols>
  <sheetData>
    <row r="1" spans="2:37" ht="15" thickBot="1">
      <c r="C1" s="3"/>
      <c r="D1" s="3"/>
      <c r="E1" s="3"/>
      <c r="F1" s="3"/>
      <c r="G1" s="3"/>
      <c r="H1" s="16"/>
      <c r="I1" s="3"/>
      <c r="J1" s="3"/>
      <c r="K1" s="3"/>
      <c r="L1" s="9"/>
      <c r="M1" s="16"/>
      <c r="N1" s="16"/>
      <c r="O1" s="9"/>
      <c r="P1" s="3"/>
      <c r="Q1" s="12"/>
      <c r="R1" s="12"/>
      <c r="S1" s="3"/>
      <c r="AB1" s="65"/>
    </row>
    <row r="2" spans="2:37" ht="15" thickBot="1">
      <c r="B2" s="198" t="s">
        <v>6</v>
      </c>
      <c r="C2" s="200" t="s">
        <v>0</v>
      </c>
      <c r="D2" s="200" t="s">
        <v>1</v>
      </c>
      <c r="E2" s="200" t="s">
        <v>471</v>
      </c>
      <c r="F2" s="200" t="s">
        <v>2</v>
      </c>
      <c r="G2" s="202" t="s">
        <v>3</v>
      </c>
      <c r="H2" s="204" t="s">
        <v>21</v>
      </c>
      <c r="I2" s="195" t="s">
        <v>668</v>
      </c>
      <c r="J2" s="196"/>
      <c r="K2" s="196"/>
      <c r="L2" s="196"/>
      <c r="M2" s="196"/>
      <c r="N2" s="196"/>
      <c r="O2" s="197"/>
      <c r="P2" s="23"/>
      <c r="Q2" s="63"/>
      <c r="R2" s="23"/>
      <c r="S2" s="24"/>
      <c r="T2" s="6" t="s">
        <v>12</v>
      </c>
      <c r="AB2" s="65"/>
    </row>
    <row r="3" spans="2:37" ht="15" thickBot="1">
      <c r="B3" s="199"/>
      <c r="C3" s="201"/>
      <c r="D3" s="201"/>
      <c r="E3" s="201"/>
      <c r="F3" s="201"/>
      <c r="G3" s="203"/>
      <c r="H3" s="205"/>
      <c r="I3" s="34" t="s">
        <v>19</v>
      </c>
      <c r="J3" s="34" t="s">
        <v>20</v>
      </c>
      <c r="K3" s="34" t="s">
        <v>5</v>
      </c>
      <c r="L3" s="59" t="s">
        <v>22</v>
      </c>
      <c r="M3" s="33" t="s">
        <v>4</v>
      </c>
      <c r="N3" s="117" t="s">
        <v>13</v>
      </c>
      <c r="O3" s="19" t="s">
        <v>17</v>
      </c>
      <c r="P3" s="117" t="s">
        <v>18</v>
      </c>
      <c r="Q3" s="64" t="s">
        <v>36</v>
      </c>
      <c r="R3" s="46" t="s">
        <v>11</v>
      </c>
      <c r="S3" s="47" t="s">
        <v>9</v>
      </c>
      <c r="T3" s="48"/>
      <c r="AB3" s="65"/>
    </row>
    <row r="4" spans="2:37">
      <c r="B4" s="42">
        <v>1</v>
      </c>
      <c r="C4" s="43">
        <v>44427</v>
      </c>
      <c r="D4" s="44" t="s">
        <v>156</v>
      </c>
      <c r="E4" s="44">
        <v>1.45</v>
      </c>
      <c r="F4" s="25" t="s">
        <v>90</v>
      </c>
      <c r="G4" s="25" t="s">
        <v>94</v>
      </c>
      <c r="H4" s="135">
        <v>200</v>
      </c>
      <c r="I4" s="36">
        <v>1.38</v>
      </c>
      <c r="J4" s="36">
        <v>2</v>
      </c>
      <c r="K4" s="35">
        <f t="shared" ref="K4:K48" si="0">J4</f>
        <v>2</v>
      </c>
      <c r="L4" s="60">
        <f t="shared" ref="L4:L35" si="1">IFERROR(((K4/H4)*100),"-")</f>
        <v>1</v>
      </c>
      <c r="M4" s="136">
        <v>0.74</v>
      </c>
      <c r="N4" s="7">
        <f>M4</f>
        <v>0.74</v>
      </c>
      <c r="O4" s="26">
        <f t="shared" ref="O4:O35" si="2">IFERROR(((M4/H4)*100),"0")</f>
        <v>0.37</v>
      </c>
      <c r="P4" s="10">
        <f>O4</f>
        <v>0.37</v>
      </c>
      <c r="Q4" s="52" t="s">
        <v>28</v>
      </c>
      <c r="R4" s="52" t="s">
        <v>30</v>
      </c>
      <c r="S4" s="25">
        <v>1</v>
      </c>
      <c r="T4" s="53" t="s">
        <v>1109</v>
      </c>
      <c r="AB4" s="65"/>
    </row>
    <row r="5" spans="2:37">
      <c r="B5" s="42">
        <v>2</v>
      </c>
      <c r="C5" s="43">
        <v>44427</v>
      </c>
      <c r="D5" s="25" t="s">
        <v>156</v>
      </c>
      <c r="E5" s="25">
        <v>1.4</v>
      </c>
      <c r="F5" s="25" t="s">
        <v>228</v>
      </c>
      <c r="G5" s="25" t="s">
        <v>98</v>
      </c>
      <c r="H5" s="120">
        <v>200</v>
      </c>
      <c r="I5" s="35">
        <v>1.34</v>
      </c>
      <c r="J5" s="35">
        <v>2</v>
      </c>
      <c r="K5" s="35">
        <f t="shared" si="0"/>
        <v>2</v>
      </c>
      <c r="L5" s="60">
        <f t="shared" si="1"/>
        <v>1</v>
      </c>
      <c r="M5" s="137">
        <v>0.68</v>
      </c>
      <c r="N5" s="7">
        <f>M5+N4</f>
        <v>1.42</v>
      </c>
      <c r="O5" s="26">
        <f t="shared" si="2"/>
        <v>0.34</v>
      </c>
      <c r="P5" s="10">
        <f>O5+P4</f>
        <v>0.71</v>
      </c>
      <c r="Q5" s="52" t="s">
        <v>28</v>
      </c>
      <c r="R5" s="52" t="s">
        <v>30</v>
      </c>
      <c r="S5" s="25">
        <v>1</v>
      </c>
      <c r="T5" s="53" t="s">
        <v>1109</v>
      </c>
      <c r="AB5" s="65"/>
    </row>
    <row r="6" spans="2:37">
      <c r="B6" s="42">
        <v>3</v>
      </c>
      <c r="C6" s="43">
        <v>44427</v>
      </c>
      <c r="D6" s="44" t="s">
        <v>84</v>
      </c>
      <c r="E6" s="44">
        <v>1.55</v>
      </c>
      <c r="F6" s="25" t="s">
        <v>217</v>
      </c>
      <c r="G6" s="25" t="s">
        <v>218</v>
      </c>
      <c r="H6" s="120">
        <v>200</v>
      </c>
      <c r="I6" s="36">
        <v>1.39</v>
      </c>
      <c r="J6" s="36">
        <v>2</v>
      </c>
      <c r="K6" s="35">
        <f t="shared" si="0"/>
        <v>2</v>
      </c>
      <c r="L6" s="60">
        <f t="shared" si="1"/>
        <v>1</v>
      </c>
      <c r="M6" s="29">
        <v>0.76</v>
      </c>
      <c r="N6" s="7">
        <f t="shared" ref="N6:N69" si="3">M6+N5</f>
        <v>2.1799999999999997</v>
      </c>
      <c r="O6" s="26">
        <f t="shared" si="2"/>
        <v>0.38</v>
      </c>
      <c r="P6" s="10">
        <f t="shared" ref="P6:P69" si="4">O6+P5</f>
        <v>1.0899999999999999</v>
      </c>
      <c r="Q6" s="52" t="s">
        <v>40</v>
      </c>
      <c r="R6" s="52" t="s">
        <v>40</v>
      </c>
      <c r="S6" s="25">
        <v>1</v>
      </c>
      <c r="T6" s="53" t="s">
        <v>1109</v>
      </c>
      <c r="AB6" s="65"/>
    </row>
    <row r="7" spans="2:37">
      <c r="B7" s="42">
        <v>4</v>
      </c>
      <c r="C7" s="43">
        <v>44428</v>
      </c>
      <c r="D7" s="44" t="s">
        <v>214</v>
      </c>
      <c r="E7" s="44">
        <v>1.45</v>
      </c>
      <c r="F7" s="25" t="s">
        <v>253</v>
      </c>
      <c r="G7" s="25" t="s">
        <v>254</v>
      </c>
      <c r="H7" s="120">
        <v>200</v>
      </c>
      <c r="I7" s="36">
        <v>1.35</v>
      </c>
      <c r="J7" s="36">
        <v>2</v>
      </c>
      <c r="K7" s="35">
        <f t="shared" si="0"/>
        <v>2</v>
      </c>
      <c r="L7" s="60">
        <f t="shared" si="1"/>
        <v>1</v>
      </c>
      <c r="M7" s="29">
        <v>0.69</v>
      </c>
      <c r="N7" s="7">
        <f t="shared" si="3"/>
        <v>2.8699999999999997</v>
      </c>
      <c r="O7" s="26">
        <f t="shared" si="2"/>
        <v>0.34499999999999997</v>
      </c>
      <c r="P7" s="10">
        <f t="shared" si="4"/>
        <v>1.4349999999999998</v>
      </c>
      <c r="Q7" s="52" t="s">
        <v>30</v>
      </c>
      <c r="R7" s="52" t="s">
        <v>30</v>
      </c>
      <c r="S7" s="25">
        <v>1</v>
      </c>
      <c r="T7" s="53" t="s">
        <v>1109</v>
      </c>
      <c r="W7" s="187" t="s">
        <v>14</v>
      </c>
      <c r="X7" s="189" t="s">
        <v>27</v>
      </c>
      <c r="Y7" s="189" t="s">
        <v>16</v>
      </c>
      <c r="AB7" s="65"/>
    </row>
    <row r="8" spans="2:37">
      <c r="B8" s="42">
        <v>5</v>
      </c>
      <c r="C8" s="43">
        <v>44428</v>
      </c>
      <c r="D8" s="25" t="s">
        <v>260</v>
      </c>
      <c r="E8" s="25">
        <v>1.61</v>
      </c>
      <c r="F8" s="25" t="s">
        <v>261</v>
      </c>
      <c r="G8" s="25" t="s">
        <v>262</v>
      </c>
      <c r="H8" s="120">
        <v>200</v>
      </c>
      <c r="I8" s="36">
        <v>1.4</v>
      </c>
      <c r="J8" s="36">
        <v>2</v>
      </c>
      <c r="K8" s="35">
        <f t="shared" si="0"/>
        <v>2</v>
      </c>
      <c r="L8" s="60">
        <f t="shared" si="1"/>
        <v>1</v>
      </c>
      <c r="M8" s="29">
        <v>0.78</v>
      </c>
      <c r="N8" s="7">
        <f t="shared" si="3"/>
        <v>3.6499999999999995</v>
      </c>
      <c r="O8" s="121">
        <f t="shared" si="2"/>
        <v>0.39</v>
      </c>
      <c r="P8" s="10">
        <f t="shared" si="4"/>
        <v>1.8249999999999997</v>
      </c>
      <c r="Q8" s="52" t="s">
        <v>29</v>
      </c>
      <c r="R8" s="52" t="s">
        <v>31</v>
      </c>
      <c r="S8" s="25">
        <v>1</v>
      </c>
      <c r="T8" s="53" t="s">
        <v>1109</v>
      </c>
      <c r="W8" s="7">
        <f>SUM(M4:M304)</f>
        <v>32.149999999999991</v>
      </c>
      <c r="X8" s="10">
        <f>SUM(O4:O375)</f>
        <v>17.804999999999989</v>
      </c>
      <c r="Y8" s="8">
        <f>((SUM(S4:S343))/B288)</f>
        <v>0.84210526315789469</v>
      </c>
      <c r="AB8" s="65"/>
    </row>
    <row r="9" spans="2:37">
      <c r="B9" s="42">
        <v>6</v>
      </c>
      <c r="C9" s="43">
        <v>44429</v>
      </c>
      <c r="D9" s="25" t="s">
        <v>165</v>
      </c>
      <c r="E9" s="25">
        <v>1.66</v>
      </c>
      <c r="F9" s="25" t="s">
        <v>271</v>
      </c>
      <c r="G9" s="25" t="s">
        <v>166</v>
      </c>
      <c r="H9" s="120">
        <v>200</v>
      </c>
      <c r="I9" s="36">
        <v>1.34</v>
      </c>
      <c r="J9" s="36">
        <v>2</v>
      </c>
      <c r="K9" s="35">
        <f t="shared" si="0"/>
        <v>2</v>
      </c>
      <c r="L9" s="60">
        <f t="shared" si="1"/>
        <v>1</v>
      </c>
      <c r="M9" s="29">
        <v>0.67</v>
      </c>
      <c r="N9" s="7">
        <f t="shared" si="3"/>
        <v>4.3199999999999994</v>
      </c>
      <c r="O9" s="121">
        <f t="shared" si="2"/>
        <v>0.33500000000000002</v>
      </c>
      <c r="P9" s="10">
        <f t="shared" si="4"/>
        <v>2.1599999999999997</v>
      </c>
      <c r="Q9" s="52" t="s">
        <v>39</v>
      </c>
      <c r="R9" s="52" t="s">
        <v>40</v>
      </c>
      <c r="S9" s="25">
        <v>1</v>
      </c>
      <c r="T9" s="53" t="s">
        <v>1109</v>
      </c>
      <c r="W9" s="187" t="s">
        <v>52</v>
      </c>
      <c r="X9" s="188" t="s">
        <v>1091</v>
      </c>
      <c r="Y9" s="4"/>
      <c r="AB9" s="65"/>
    </row>
    <row r="10" spans="2:37">
      <c r="B10" s="42">
        <v>7</v>
      </c>
      <c r="C10" s="43">
        <v>44429</v>
      </c>
      <c r="D10" s="44" t="s">
        <v>165</v>
      </c>
      <c r="E10" s="44">
        <v>1.72</v>
      </c>
      <c r="F10" s="25" t="s">
        <v>272</v>
      </c>
      <c r="G10" s="25" t="s">
        <v>273</v>
      </c>
      <c r="H10" s="120">
        <v>200</v>
      </c>
      <c r="I10" s="36">
        <v>1.37</v>
      </c>
      <c r="J10" s="36">
        <v>2</v>
      </c>
      <c r="K10" s="35">
        <f t="shared" si="0"/>
        <v>2</v>
      </c>
      <c r="L10" s="60">
        <f t="shared" si="1"/>
        <v>1</v>
      </c>
      <c r="M10" s="29">
        <v>0.74</v>
      </c>
      <c r="N10" s="7">
        <f t="shared" si="3"/>
        <v>5.0599999999999996</v>
      </c>
      <c r="O10" s="121">
        <f t="shared" si="2"/>
        <v>0.37</v>
      </c>
      <c r="P10" s="10">
        <f t="shared" si="4"/>
        <v>2.5299999999999998</v>
      </c>
      <c r="Q10" s="52" t="s">
        <v>29</v>
      </c>
      <c r="R10" s="52" t="s">
        <v>31</v>
      </c>
      <c r="S10" s="25">
        <v>1</v>
      </c>
      <c r="T10" s="53" t="s">
        <v>1109</v>
      </c>
      <c r="W10" s="7">
        <f>SUM(J4:J343)</f>
        <v>633</v>
      </c>
      <c r="X10" s="8">
        <f>W8/W10</f>
        <v>5.078988941548182E-2</v>
      </c>
      <c r="Y10" s="4"/>
      <c r="AB10" s="65"/>
    </row>
    <row r="11" spans="2:37">
      <c r="B11" s="42">
        <v>8</v>
      </c>
      <c r="C11" s="43">
        <v>44429</v>
      </c>
      <c r="D11" s="25" t="s">
        <v>103</v>
      </c>
      <c r="E11" s="25">
        <v>1.7</v>
      </c>
      <c r="F11" s="25" t="s">
        <v>268</v>
      </c>
      <c r="G11" s="25" t="s">
        <v>269</v>
      </c>
      <c r="H11" s="120">
        <v>200</v>
      </c>
      <c r="I11" s="36">
        <v>1.41</v>
      </c>
      <c r="J11" s="36">
        <v>2</v>
      </c>
      <c r="K11" s="35">
        <f t="shared" si="0"/>
        <v>2</v>
      </c>
      <c r="L11" s="60">
        <f t="shared" si="1"/>
        <v>1</v>
      </c>
      <c r="M11" s="29">
        <v>0.8</v>
      </c>
      <c r="N11" s="7">
        <f t="shared" si="3"/>
        <v>5.8599999999999994</v>
      </c>
      <c r="O11" s="121">
        <f t="shared" si="2"/>
        <v>0.4</v>
      </c>
      <c r="P11" s="10">
        <f t="shared" si="4"/>
        <v>2.9299999999999997</v>
      </c>
      <c r="Q11" s="52" t="s">
        <v>39</v>
      </c>
      <c r="R11" s="52" t="s">
        <v>39</v>
      </c>
      <c r="S11" s="25">
        <v>1</v>
      </c>
      <c r="T11" s="53" t="s">
        <v>1109</v>
      </c>
      <c r="AB11" s="65"/>
    </row>
    <row r="12" spans="2:37">
      <c r="B12" s="42">
        <v>9</v>
      </c>
      <c r="C12" s="43">
        <v>44435</v>
      </c>
      <c r="D12" s="25" t="s">
        <v>392</v>
      </c>
      <c r="E12" s="25">
        <v>1.75</v>
      </c>
      <c r="F12" s="25" t="s">
        <v>399</v>
      </c>
      <c r="G12" s="25" t="s">
        <v>315</v>
      </c>
      <c r="H12" s="120">
        <v>200</v>
      </c>
      <c r="I12" s="36">
        <v>1.38</v>
      </c>
      <c r="J12" s="36">
        <v>2</v>
      </c>
      <c r="K12" s="35">
        <f t="shared" si="0"/>
        <v>2</v>
      </c>
      <c r="L12" s="60">
        <f t="shared" si="1"/>
        <v>1</v>
      </c>
      <c r="M12" s="29">
        <v>0.76</v>
      </c>
      <c r="N12" s="7">
        <f t="shared" si="3"/>
        <v>6.6199999999999992</v>
      </c>
      <c r="O12" s="121">
        <f t="shared" si="2"/>
        <v>0.38</v>
      </c>
      <c r="P12" s="10">
        <f t="shared" si="4"/>
        <v>3.3099999999999996</v>
      </c>
      <c r="Q12" s="52" t="s">
        <v>33</v>
      </c>
      <c r="R12" s="52" t="s">
        <v>108</v>
      </c>
      <c r="S12" s="25">
        <v>1</v>
      </c>
      <c r="T12" s="53" t="s">
        <v>1109</v>
      </c>
      <c r="AB12" s="65"/>
    </row>
    <row r="13" spans="2:37">
      <c r="B13" s="42">
        <v>10</v>
      </c>
      <c r="C13" s="43">
        <v>44437</v>
      </c>
      <c r="D13" s="44" t="s">
        <v>276</v>
      </c>
      <c r="E13" s="44">
        <v>1.5</v>
      </c>
      <c r="F13" s="25" t="s">
        <v>282</v>
      </c>
      <c r="G13" s="25" t="s">
        <v>428</v>
      </c>
      <c r="H13" s="120">
        <v>200</v>
      </c>
      <c r="I13" s="36">
        <v>1.41</v>
      </c>
      <c r="J13" s="36">
        <v>2</v>
      </c>
      <c r="K13" s="35">
        <f t="shared" si="0"/>
        <v>2</v>
      </c>
      <c r="L13" s="60">
        <f t="shared" si="1"/>
        <v>1</v>
      </c>
      <c r="M13" s="29">
        <v>0.82</v>
      </c>
      <c r="N13" s="7">
        <f t="shared" si="3"/>
        <v>7.4399999999999995</v>
      </c>
      <c r="O13" s="121">
        <f t="shared" si="2"/>
        <v>0.40999999999999992</v>
      </c>
      <c r="P13" s="10">
        <f t="shared" si="4"/>
        <v>3.7199999999999998</v>
      </c>
      <c r="Q13" s="52" t="s">
        <v>28</v>
      </c>
      <c r="R13" s="52" t="s">
        <v>30</v>
      </c>
      <c r="S13" s="25">
        <v>1</v>
      </c>
      <c r="T13" s="53" t="s">
        <v>1109</v>
      </c>
      <c r="AB13" s="65"/>
    </row>
    <row r="14" spans="2:37">
      <c r="B14" s="42">
        <v>11</v>
      </c>
      <c r="C14" s="43">
        <v>44440</v>
      </c>
      <c r="D14" s="25" t="s">
        <v>440</v>
      </c>
      <c r="E14" s="25">
        <v>1.61</v>
      </c>
      <c r="F14" s="25" t="s">
        <v>441</v>
      </c>
      <c r="G14" s="25" t="s">
        <v>442</v>
      </c>
      <c r="H14" s="120">
        <v>200</v>
      </c>
      <c r="I14" s="36">
        <v>1.36</v>
      </c>
      <c r="J14" s="36">
        <v>2</v>
      </c>
      <c r="K14" s="35">
        <f t="shared" si="0"/>
        <v>2</v>
      </c>
      <c r="L14" s="60">
        <f t="shared" si="1"/>
        <v>1</v>
      </c>
      <c r="M14" s="29">
        <v>0.72</v>
      </c>
      <c r="N14" s="7">
        <f t="shared" si="3"/>
        <v>8.16</v>
      </c>
      <c r="O14" s="121">
        <f t="shared" si="2"/>
        <v>0.36</v>
      </c>
      <c r="P14" s="10">
        <f t="shared" si="4"/>
        <v>4.08</v>
      </c>
      <c r="Q14" s="52" t="s">
        <v>39</v>
      </c>
      <c r="R14" s="52" t="s">
        <v>40</v>
      </c>
      <c r="S14" s="25">
        <v>1</v>
      </c>
      <c r="T14" s="53" t="s">
        <v>1109</v>
      </c>
      <c r="W14" s="25">
        <v>2021</v>
      </c>
      <c r="X14" s="25" t="s">
        <v>26</v>
      </c>
      <c r="Y14" s="25" t="s">
        <v>25</v>
      </c>
      <c r="AA14" s="25" t="s">
        <v>1</v>
      </c>
      <c r="AB14" s="25" t="s">
        <v>46</v>
      </c>
      <c r="AC14" s="25" t="s">
        <v>9</v>
      </c>
      <c r="AD14" s="25" t="s">
        <v>485</v>
      </c>
      <c r="AE14" s="25" t="s">
        <v>25</v>
      </c>
      <c r="AG14" s="25" t="s">
        <v>1052</v>
      </c>
      <c r="AH14" s="25" t="s">
        <v>46</v>
      </c>
      <c r="AI14" s="25" t="s">
        <v>9</v>
      </c>
      <c r="AJ14" s="25" t="s">
        <v>485</v>
      </c>
      <c r="AK14" s="25" t="s">
        <v>25</v>
      </c>
    </row>
    <row r="15" spans="2:37">
      <c r="B15" s="42">
        <v>12</v>
      </c>
      <c r="C15" s="43">
        <v>44440</v>
      </c>
      <c r="D15" s="25" t="s">
        <v>440</v>
      </c>
      <c r="E15" s="25">
        <v>1.44</v>
      </c>
      <c r="F15" s="25" t="s">
        <v>447</v>
      </c>
      <c r="G15" s="25" t="s">
        <v>448</v>
      </c>
      <c r="H15" s="120">
        <v>200</v>
      </c>
      <c r="I15" s="37">
        <v>1.4</v>
      </c>
      <c r="J15" s="37">
        <v>2</v>
      </c>
      <c r="K15" s="35">
        <f t="shared" si="0"/>
        <v>2</v>
      </c>
      <c r="L15" s="60">
        <f t="shared" si="1"/>
        <v>1</v>
      </c>
      <c r="M15" s="30">
        <v>0.8</v>
      </c>
      <c r="N15" s="7">
        <f t="shared" si="3"/>
        <v>8.9600000000000009</v>
      </c>
      <c r="O15" s="26">
        <f t="shared" si="2"/>
        <v>0.4</v>
      </c>
      <c r="P15" s="10">
        <f t="shared" si="4"/>
        <v>4.4800000000000004</v>
      </c>
      <c r="Q15" s="52" t="s">
        <v>39</v>
      </c>
      <c r="R15" s="52" t="s">
        <v>39</v>
      </c>
      <c r="S15" s="25">
        <v>1</v>
      </c>
      <c r="T15" s="53" t="s">
        <v>1109</v>
      </c>
      <c r="W15" s="124">
        <v>44197</v>
      </c>
      <c r="X15" s="7" t="s">
        <v>7</v>
      </c>
      <c r="Y15" s="10" t="s">
        <v>7</v>
      </c>
      <c r="AA15" s="172" t="s">
        <v>1214</v>
      </c>
      <c r="AB15" s="153">
        <f t="shared" ref="AB15:AB54" si="5">COUNTIF($D$4:$D$342,AA15)</f>
        <v>2</v>
      </c>
      <c r="AC15" s="153">
        <f t="shared" ref="AC15:AC54" si="6">COUNTIFS($D$4:$D$343,AA15,$S$4:$S$343,1)</f>
        <v>2</v>
      </c>
      <c r="AD15" s="154">
        <f t="shared" ref="AD15:AD54" si="7">AC15/AB15</f>
        <v>1</v>
      </c>
      <c r="AE15" s="167">
        <f t="shared" ref="AE15:AE54" si="8">SUMIF($D$4:$D$342,AA15,$O$4:$O$342)</f>
        <v>0.7</v>
      </c>
      <c r="AG15" s="172">
        <v>1.33</v>
      </c>
      <c r="AH15" s="153">
        <f>COUNTIF($I$4:$I$342,AG15)</f>
        <v>35</v>
      </c>
      <c r="AI15" s="153">
        <f>COUNTIFS($I$4:$I$343,AG15,$S$4:$S$343,1)</f>
        <v>27</v>
      </c>
      <c r="AJ15" s="154">
        <f t="shared" ref="AJ15:AJ50" si="9">AI15/AH15</f>
        <v>0.77142857142857146</v>
      </c>
      <c r="AK15" s="167">
        <f>SUMIF($I$4:$I$342,AG15,$O$4:$O$342)</f>
        <v>0.69000000000000017</v>
      </c>
    </row>
    <row r="16" spans="2:37">
      <c r="B16" s="42">
        <v>13</v>
      </c>
      <c r="C16" s="43">
        <v>44441</v>
      </c>
      <c r="D16" s="25" t="s">
        <v>440</v>
      </c>
      <c r="E16" s="25">
        <v>1.5</v>
      </c>
      <c r="F16" s="25" t="s">
        <v>467</v>
      </c>
      <c r="G16" s="25" t="s">
        <v>468</v>
      </c>
      <c r="H16" s="120">
        <v>200</v>
      </c>
      <c r="I16" s="37">
        <v>1.57</v>
      </c>
      <c r="J16" s="37">
        <v>2</v>
      </c>
      <c r="K16" s="35">
        <f t="shared" si="0"/>
        <v>2</v>
      </c>
      <c r="L16" s="60">
        <f t="shared" si="1"/>
        <v>1</v>
      </c>
      <c r="M16" s="30">
        <v>1.1399999999999999</v>
      </c>
      <c r="N16" s="7">
        <f t="shared" si="3"/>
        <v>10.100000000000001</v>
      </c>
      <c r="O16" s="26">
        <f t="shared" si="2"/>
        <v>0.56999999999999995</v>
      </c>
      <c r="P16" s="10">
        <f t="shared" si="4"/>
        <v>5.0500000000000007</v>
      </c>
      <c r="Q16" s="52" t="s">
        <v>39</v>
      </c>
      <c r="R16" s="52" t="s">
        <v>39</v>
      </c>
      <c r="S16" s="25">
        <v>1</v>
      </c>
      <c r="T16" s="53" t="s">
        <v>1109</v>
      </c>
      <c r="W16" s="124">
        <v>44228</v>
      </c>
      <c r="X16" s="7" t="s">
        <v>7</v>
      </c>
      <c r="Y16" s="10" t="s">
        <v>7</v>
      </c>
      <c r="AA16" s="151" t="s">
        <v>767</v>
      </c>
      <c r="AB16" s="153">
        <f t="shared" si="5"/>
        <v>1</v>
      </c>
      <c r="AC16" s="153">
        <f t="shared" si="6"/>
        <v>1</v>
      </c>
      <c r="AD16" s="154">
        <f t="shared" si="7"/>
        <v>1</v>
      </c>
      <c r="AE16" s="167">
        <f t="shared" si="8"/>
        <v>0.36</v>
      </c>
      <c r="AG16" s="172">
        <v>1.34</v>
      </c>
      <c r="AH16" s="153">
        <f t="shared" ref="AH16:AH50" si="10">COUNTIF($I$4:$I$342,AG16)</f>
        <v>28</v>
      </c>
      <c r="AI16" s="153">
        <f t="shared" ref="AI16:AI50" si="11">COUNTIFS($I$4:$I$343,AG16,$S$4:$S$343,1)</f>
        <v>21</v>
      </c>
      <c r="AJ16" s="154">
        <f t="shared" si="9"/>
        <v>0.75</v>
      </c>
      <c r="AK16" s="167">
        <f t="shared" ref="AK16:AK50" si="12">SUMIF($I$4:$I$342,AG16,$O$4:$O$342)</f>
        <v>1.3750000000000007</v>
      </c>
    </row>
    <row r="17" spans="2:37">
      <c r="B17" s="42">
        <v>14</v>
      </c>
      <c r="C17" s="43">
        <v>44441</v>
      </c>
      <c r="D17" s="25" t="s">
        <v>440</v>
      </c>
      <c r="E17" s="25">
        <v>1.55</v>
      </c>
      <c r="F17" s="25" t="s">
        <v>469</v>
      </c>
      <c r="G17" s="25" t="s">
        <v>470</v>
      </c>
      <c r="H17" s="120">
        <v>200</v>
      </c>
      <c r="I17" s="37">
        <v>1.39</v>
      </c>
      <c r="J17" s="37">
        <v>2</v>
      </c>
      <c r="K17" s="35">
        <f t="shared" si="0"/>
        <v>2</v>
      </c>
      <c r="L17" s="60">
        <f t="shared" si="1"/>
        <v>1</v>
      </c>
      <c r="M17" s="30">
        <v>0.78</v>
      </c>
      <c r="N17" s="7">
        <f t="shared" si="3"/>
        <v>10.88</v>
      </c>
      <c r="O17" s="26">
        <f t="shared" si="2"/>
        <v>0.39</v>
      </c>
      <c r="P17" s="10">
        <f t="shared" si="4"/>
        <v>5.44</v>
      </c>
      <c r="Q17" s="52" t="s">
        <v>38</v>
      </c>
      <c r="R17" s="52" t="s">
        <v>376</v>
      </c>
      <c r="S17" s="25">
        <v>1</v>
      </c>
      <c r="T17" s="53" t="s">
        <v>1109</v>
      </c>
      <c r="W17" s="124">
        <v>44256</v>
      </c>
      <c r="X17" s="7" t="s">
        <v>7</v>
      </c>
      <c r="Y17" s="10" t="s">
        <v>7</v>
      </c>
      <c r="AA17" s="172" t="s">
        <v>1205</v>
      </c>
      <c r="AB17" s="153">
        <f t="shared" si="5"/>
        <v>1</v>
      </c>
      <c r="AC17" s="153">
        <f t="shared" si="6"/>
        <v>1</v>
      </c>
      <c r="AD17" s="154">
        <f t="shared" si="7"/>
        <v>1</v>
      </c>
      <c r="AE17" s="167">
        <f t="shared" si="8"/>
        <v>0.33500000000000002</v>
      </c>
      <c r="AG17" s="172">
        <v>1.35</v>
      </c>
      <c r="AH17" s="153">
        <f t="shared" si="10"/>
        <v>37</v>
      </c>
      <c r="AI17" s="153">
        <f t="shared" si="11"/>
        <v>29</v>
      </c>
      <c r="AJ17" s="154">
        <f t="shared" si="9"/>
        <v>0.78378378378378377</v>
      </c>
      <c r="AK17" s="167">
        <f t="shared" si="12"/>
        <v>2.0649999999999999</v>
      </c>
    </row>
    <row r="18" spans="2:37">
      <c r="B18" s="42">
        <v>15</v>
      </c>
      <c r="C18" s="43">
        <v>44441</v>
      </c>
      <c r="D18" s="25" t="s">
        <v>456</v>
      </c>
      <c r="E18" s="25">
        <v>1.8</v>
      </c>
      <c r="F18" s="25" t="s">
        <v>461</v>
      </c>
      <c r="G18" s="25" t="s">
        <v>462</v>
      </c>
      <c r="H18" s="120">
        <v>200</v>
      </c>
      <c r="I18" s="37">
        <v>1.44</v>
      </c>
      <c r="J18" s="37">
        <v>2</v>
      </c>
      <c r="K18" s="35">
        <f t="shared" si="0"/>
        <v>2</v>
      </c>
      <c r="L18" s="60">
        <f t="shared" si="1"/>
        <v>1</v>
      </c>
      <c r="M18" s="30">
        <v>0.86</v>
      </c>
      <c r="N18" s="7">
        <f t="shared" si="3"/>
        <v>11.74</v>
      </c>
      <c r="O18" s="26">
        <f t="shared" si="2"/>
        <v>0.43</v>
      </c>
      <c r="P18" s="10">
        <f t="shared" si="4"/>
        <v>5.87</v>
      </c>
      <c r="Q18" s="52" t="s">
        <v>39</v>
      </c>
      <c r="R18" s="52" t="s">
        <v>108</v>
      </c>
      <c r="S18" s="25">
        <v>1</v>
      </c>
      <c r="T18" s="53" t="s">
        <v>1109</v>
      </c>
      <c r="W18" s="124">
        <v>44287</v>
      </c>
      <c r="X18" s="7" t="s">
        <v>7</v>
      </c>
      <c r="Y18" s="10" t="s">
        <v>7</v>
      </c>
      <c r="AA18" s="151" t="s">
        <v>162</v>
      </c>
      <c r="AB18" s="153">
        <f t="shared" si="5"/>
        <v>1</v>
      </c>
      <c r="AC18" s="153">
        <f t="shared" si="6"/>
        <v>0</v>
      </c>
      <c r="AD18" s="154">
        <f t="shared" si="7"/>
        <v>0</v>
      </c>
      <c r="AE18" s="167">
        <f t="shared" si="8"/>
        <v>-1</v>
      </c>
      <c r="AG18" s="172">
        <v>1.36</v>
      </c>
      <c r="AH18" s="153">
        <f t="shared" si="10"/>
        <v>27</v>
      </c>
      <c r="AI18" s="153">
        <f t="shared" si="11"/>
        <v>21</v>
      </c>
      <c r="AJ18" s="154">
        <f t="shared" si="9"/>
        <v>0.77777777777777779</v>
      </c>
      <c r="AK18" s="167">
        <f t="shared" si="12"/>
        <v>1.3850000000000011</v>
      </c>
    </row>
    <row r="19" spans="2:37">
      <c r="B19" s="42">
        <v>16</v>
      </c>
      <c r="C19" s="43">
        <v>44443</v>
      </c>
      <c r="D19" s="25" t="s">
        <v>440</v>
      </c>
      <c r="E19" s="25">
        <v>1.52</v>
      </c>
      <c r="F19" s="25" t="s">
        <v>472</v>
      </c>
      <c r="G19" s="25" t="s">
        <v>473</v>
      </c>
      <c r="H19" s="120">
        <v>200</v>
      </c>
      <c r="I19" s="37">
        <v>1.39</v>
      </c>
      <c r="J19" s="37">
        <v>2</v>
      </c>
      <c r="K19" s="35">
        <f t="shared" si="0"/>
        <v>2</v>
      </c>
      <c r="L19" s="60">
        <f t="shared" si="1"/>
        <v>1</v>
      </c>
      <c r="M19" s="30">
        <v>-2</v>
      </c>
      <c r="N19" s="7">
        <f t="shared" si="3"/>
        <v>9.74</v>
      </c>
      <c r="O19" s="26">
        <f t="shared" si="2"/>
        <v>-1</v>
      </c>
      <c r="P19" s="10">
        <f t="shared" si="4"/>
        <v>4.87</v>
      </c>
      <c r="Q19" s="52" t="s">
        <v>33</v>
      </c>
      <c r="R19" s="52" t="s">
        <v>33</v>
      </c>
      <c r="S19" s="25">
        <v>0</v>
      </c>
      <c r="T19" s="53"/>
      <c r="W19" s="124">
        <v>44317</v>
      </c>
      <c r="X19" s="7" t="s">
        <v>7</v>
      </c>
      <c r="Y19" s="10" t="s">
        <v>7</v>
      </c>
      <c r="AA19" s="151" t="s">
        <v>316</v>
      </c>
      <c r="AB19" s="153">
        <f t="shared" si="5"/>
        <v>3</v>
      </c>
      <c r="AC19" s="153">
        <f t="shared" si="6"/>
        <v>3</v>
      </c>
      <c r="AD19" s="154">
        <f t="shared" si="7"/>
        <v>1</v>
      </c>
      <c r="AE19" s="167">
        <f t="shared" si="8"/>
        <v>1.0649999999999999</v>
      </c>
      <c r="AG19" s="172">
        <v>1.37</v>
      </c>
      <c r="AH19" s="153">
        <f t="shared" si="10"/>
        <v>16</v>
      </c>
      <c r="AI19" s="153">
        <f t="shared" si="11"/>
        <v>11</v>
      </c>
      <c r="AJ19" s="154">
        <f t="shared" si="9"/>
        <v>0.6875</v>
      </c>
      <c r="AK19" s="167">
        <f t="shared" si="12"/>
        <v>-0.99500000000000033</v>
      </c>
    </row>
    <row r="20" spans="2:37">
      <c r="B20" s="42">
        <v>17</v>
      </c>
      <c r="C20" s="43">
        <v>44450</v>
      </c>
      <c r="D20" s="25" t="s">
        <v>295</v>
      </c>
      <c r="E20" s="25">
        <v>1.63</v>
      </c>
      <c r="F20" s="25" t="s">
        <v>508</v>
      </c>
      <c r="G20" s="25" t="s">
        <v>346</v>
      </c>
      <c r="H20" s="120">
        <v>200</v>
      </c>
      <c r="I20" s="37">
        <v>1.36</v>
      </c>
      <c r="J20" s="37">
        <v>2</v>
      </c>
      <c r="K20" s="35">
        <f t="shared" si="0"/>
        <v>2</v>
      </c>
      <c r="L20" s="60">
        <f t="shared" si="1"/>
        <v>1</v>
      </c>
      <c r="M20" s="30">
        <v>0.71</v>
      </c>
      <c r="N20" s="7">
        <f t="shared" si="3"/>
        <v>10.45</v>
      </c>
      <c r="O20" s="26">
        <f t="shared" si="2"/>
        <v>0.35499999999999998</v>
      </c>
      <c r="P20" s="10">
        <f t="shared" si="4"/>
        <v>5.2249999999999996</v>
      </c>
      <c r="Q20" s="52" t="s">
        <v>35</v>
      </c>
      <c r="R20" s="52" t="s">
        <v>34</v>
      </c>
      <c r="S20" s="25">
        <v>1</v>
      </c>
      <c r="T20" s="53"/>
      <c r="W20" s="124">
        <v>44348</v>
      </c>
      <c r="X20" s="7" t="s">
        <v>7</v>
      </c>
      <c r="Y20" s="10" t="s">
        <v>7</v>
      </c>
      <c r="AA20" s="151" t="s">
        <v>67</v>
      </c>
      <c r="AB20" s="153">
        <f t="shared" si="5"/>
        <v>1</v>
      </c>
      <c r="AC20" s="153">
        <f t="shared" si="6"/>
        <v>1</v>
      </c>
      <c r="AD20" s="154">
        <f t="shared" si="7"/>
        <v>1</v>
      </c>
      <c r="AE20" s="167">
        <f t="shared" si="8"/>
        <v>0.32500000000000001</v>
      </c>
      <c r="AG20" s="172">
        <v>1.38</v>
      </c>
      <c r="AH20" s="153">
        <f t="shared" si="10"/>
        <v>28</v>
      </c>
      <c r="AI20" s="153">
        <f t="shared" si="11"/>
        <v>21</v>
      </c>
      <c r="AJ20" s="154">
        <f t="shared" si="9"/>
        <v>0.75</v>
      </c>
      <c r="AK20" s="167">
        <f t="shared" si="12"/>
        <v>0.80000000000000127</v>
      </c>
    </row>
    <row r="21" spans="2:37">
      <c r="B21" s="42">
        <v>18</v>
      </c>
      <c r="C21" s="43">
        <v>44452</v>
      </c>
      <c r="D21" s="25" t="s">
        <v>103</v>
      </c>
      <c r="E21" s="25">
        <v>1.77</v>
      </c>
      <c r="F21" s="25" t="s">
        <v>510</v>
      </c>
      <c r="G21" s="25" t="s">
        <v>511</v>
      </c>
      <c r="H21" s="120">
        <v>200</v>
      </c>
      <c r="I21" s="37">
        <v>1.39</v>
      </c>
      <c r="J21" s="37">
        <v>2</v>
      </c>
      <c r="K21" s="35">
        <f t="shared" si="0"/>
        <v>2</v>
      </c>
      <c r="L21" s="60">
        <f t="shared" si="1"/>
        <v>1</v>
      </c>
      <c r="M21" s="30">
        <v>0.78</v>
      </c>
      <c r="N21" s="7">
        <f t="shared" si="3"/>
        <v>11.229999999999999</v>
      </c>
      <c r="O21" s="26">
        <f t="shared" si="2"/>
        <v>0.39</v>
      </c>
      <c r="P21" s="10">
        <f t="shared" si="4"/>
        <v>5.6149999999999993</v>
      </c>
      <c r="Q21" s="52" t="s">
        <v>29</v>
      </c>
      <c r="R21" s="52" t="s">
        <v>41</v>
      </c>
      <c r="S21" s="25">
        <v>1</v>
      </c>
      <c r="T21" s="53"/>
      <c r="W21" s="124">
        <v>44378</v>
      </c>
      <c r="X21" s="7" t="s">
        <v>7</v>
      </c>
      <c r="Y21" s="10" t="s">
        <v>7</v>
      </c>
      <c r="AA21" s="151" t="s">
        <v>764</v>
      </c>
      <c r="AB21" s="153">
        <f t="shared" si="5"/>
        <v>1</v>
      </c>
      <c r="AC21" s="153">
        <f t="shared" si="6"/>
        <v>1</v>
      </c>
      <c r="AD21" s="154">
        <f t="shared" si="7"/>
        <v>1</v>
      </c>
      <c r="AE21" s="167">
        <f t="shared" si="8"/>
        <v>0.33</v>
      </c>
      <c r="AG21" s="172">
        <v>1.39</v>
      </c>
      <c r="AH21" s="153">
        <f t="shared" si="10"/>
        <v>22</v>
      </c>
      <c r="AI21" s="153">
        <f t="shared" si="11"/>
        <v>16</v>
      </c>
      <c r="AJ21" s="154">
        <f t="shared" si="9"/>
        <v>0.72727272727272729</v>
      </c>
      <c r="AK21" s="167">
        <f t="shared" si="12"/>
        <v>0.11500000000000021</v>
      </c>
    </row>
    <row r="22" spans="2:37">
      <c r="B22" s="42">
        <v>19</v>
      </c>
      <c r="C22" s="43">
        <v>44453</v>
      </c>
      <c r="D22" s="25" t="s">
        <v>156</v>
      </c>
      <c r="E22" s="25">
        <v>1.57</v>
      </c>
      <c r="F22" s="25" t="s">
        <v>512</v>
      </c>
      <c r="G22" s="25" t="s">
        <v>223</v>
      </c>
      <c r="H22" s="120">
        <v>200</v>
      </c>
      <c r="I22" s="37">
        <v>1.36</v>
      </c>
      <c r="J22" s="37">
        <v>2</v>
      </c>
      <c r="K22" s="35">
        <f t="shared" si="0"/>
        <v>2</v>
      </c>
      <c r="L22" s="60">
        <f t="shared" si="1"/>
        <v>1</v>
      </c>
      <c r="M22" s="29">
        <v>0.7</v>
      </c>
      <c r="N22" s="7">
        <f t="shared" si="3"/>
        <v>11.929999999999998</v>
      </c>
      <c r="O22" s="26">
        <f t="shared" si="2"/>
        <v>0.35</v>
      </c>
      <c r="P22" s="10">
        <f t="shared" si="4"/>
        <v>5.964999999999999</v>
      </c>
      <c r="Q22" s="52" t="s">
        <v>41</v>
      </c>
      <c r="R22" s="52" t="s">
        <v>376</v>
      </c>
      <c r="S22" s="25">
        <v>1</v>
      </c>
      <c r="T22" s="53"/>
      <c r="W22" s="124">
        <v>44409</v>
      </c>
      <c r="X22" s="7">
        <f>SUMIFS($M$4:M373,$C$4:C373,"&gt;="&amp;W22,$C$4:C373,"&lt;="&amp;EOMONTH(W22,0))</f>
        <v>7.4399999999999995</v>
      </c>
      <c r="Y22" s="10">
        <f>SUMIFS($O$4:O373,$C$4:C373,"&gt;="&amp;W22,$C$4:C373,"&lt;="&amp;EOMONTH(W22,0))</f>
        <v>3.7199999999999998</v>
      </c>
      <c r="AA22" s="172" t="s">
        <v>931</v>
      </c>
      <c r="AB22" s="153">
        <f t="shared" si="5"/>
        <v>2</v>
      </c>
      <c r="AC22" s="153">
        <f t="shared" si="6"/>
        <v>2</v>
      </c>
      <c r="AD22" s="154">
        <f t="shared" si="7"/>
        <v>1</v>
      </c>
      <c r="AE22" s="167">
        <f t="shared" si="8"/>
        <v>0.79500000000000004</v>
      </c>
      <c r="AG22" s="172">
        <v>1.4</v>
      </c>
      <c r="AH22" s="153">
        <f t="shared" si="10"/>
        <v>21</v>
      </c>
      <c r="AI22" s="153">
        <f t="shared" si="11"/>
        <v>17</v>
      </c>
      <c r="AJ22" s="154">
        <f t="shared" si="9"/>
        <v>0.80952380952380953</v>
      </c>
      <c r="AK22" s="167">
        <f t="shared" si="12"/>
        <v>4.0400000000000009</v>
      </c>
    </row>
    <row r="23" spans="2:37">
      <c r="B23" s="42">
        <v>20</v>
      </c>
      <c r="C23" s="43">
        <v>44454</v>
      </c>
      <c r="D23" s="25" t="s">
        <v>138</v>
      </c>
      <c r="E23" s="25">
        <v>1.61</v>
      </c>
      <c r="F23" s="25" t="s">
        <v>279</v>
      </c>
      <c r="G23" s="25" t="s">
        <v>516</v>
      </c>
      <c r="H23" s="120">
        <v>200</v>
      </c>
      <c r="I23" s="37">
        <v>1.44</v>
      </c>
      <c r="J23" s="37">
        <v>2</v>
      </c>
      <c r="K23" s="35">
        <f t="shared" si="0"/>
        <v>2</v>
      </c>
      <c r="L23" s="60">
        <f t="shared" si="1"/>
        <v>1</v>
      </c>
      <c r="M23" s="29">
        <v>-2</v>
      </c>
      <c r="N23" s="7">
        <f t="shared" si="3"/>
        <v>9.9299999999999979</v>
      </c>
      <c r="O23" s="26">
        <f t="shared" si="2"/>
        <v>-1</v>
      </c>
      <c r="P23" s="10">
        <f t="shared" si="4"/>
        <v>4.964999999999999</v>
      </c>
      <c r="Q23" s="52" t="s">
        <v>29</v>
      </c>
      <c r="R23" s="52" t="s">
        <v>29</v>
      </c>
      <c r="S23" s="25">
        <v>0</v>
      </c>
      <c r="T23" s="53"/>
      <c r="W23" s="124">
        <v>44440</v>
      </c>
      <c r="X23" s="7">
        <f>SUMIFS($M$4:M374,$C$4:C374,"&gt;="&amp;W23,$C$4:C374,"&lt;="&amp;EOMONTH(W23,0))</f>
        <v>7.6100000000000012</v>
      </c>
      <c r="Y23" s="10">
        <f>SUMIFS($O$4:O374,$C$4:C374,"&gt;="&amp;W23,$C$4:C374,"&lt;="&amp;EOMONTH(W23,0))</f>
        <v>3.8050000000000006</v>
      </c>
      <c r="AA23" s="151" t="s">
        <v>739</v>
      </c>
      <c r="AB23" s="153">
        <f t="shared" si="5"/>
        <v>2</v>
      </c>
      <c r="AC23" s="153">
        <f t="shared" si="6"/>
        <v>2</v>
      </c>
      <c r="AD23" s="154">
        <f t="shared" si="7"/>
        <v>1</v>
      </c>
      <c r="AE23" s="167">
        <f t="shared" si="8"/>
        <v>0.75</v>
      </c>
      <c r="AG23" s="172">
        <v>1.41</v>
      </c>
      <c r="AH23" s="153">
        <f t="shared" si="10"/>
        <v>23</v>
      </c>
      <c r="AI23" s="153">
        <f t="shared" si="11"/>
        <v>16</v>
      </c>
      <c r="AJ23" s="154">
        <f t="shared" si="9"/>
        <v>0.69565217391304346</v>
      </c>
      <c r="AK23" s="167">
        <f t="shared" si="12"/>
        <v>-0.63500000000000056</v>
      </c>
    </row>
    <row r="24" spans="2:37">
      <c r="B24" s="42">
        <v>21</v>
      </c>
      <c r="C24" s="43">
        <v>44456</v>
      </c>
      <c r="D24" s="25" t="s">
        <v>214</v>
      </c>
      <c r="E24" s="25">
        <v>1.4</v>
      </c>
      <c r="F24" s="25" t="s">
        <v>387</v>
      </c>
      <c r="G24" s="25" t="s">
        <v>254</v>
      </c>
      <c r="H24" s="120">
        <v>200</v>
      </c>
      <c r="I24" s="37">
        <v>1.37</v>
      </c>
      <c r="J24" s="37">
        <v>2</v>
      </c>
      <c r="K24" s="35">
        <f t="shared" si="0"/>
        <v>2</v>
      </c>
      <c r="L24" s="60">
        <f t="shared" si="1"/>
        <v>1</v>
      </c>
      <c r="M24" s="29">
        <v>0.73</v>
      </c>
      <c r="N24" s="7">
        <f t="shared" si="3"/>
        <v>10.659999999999998</v>
      </c>
      <c r="O24" s="26">
        <f t="shared" si="2"/>
        <v>0.36499999999999999</v>
      </c>
      <c r="P24" s="10">
        <f t="shared" si="4"/>
        <v>5.3299999999999992</v>
      </c>
      <c r="Q24" s="52" t="s">
        <v>35</v>
      </c>
      <c r="R24" s="52" t="s">
        <v>31</v>
      </c>
      <c r="S24" s="25">
        <v>1</v>
      </c>
      <c r="T24" s="53"/>
      <c r="W24" s="124">
        <v>44470</v>
      </c>
      <c r="X24" s="7">
        <f>SUMIFS($M$4:M375,$C$4:C375,"&gt;="&amp;W24,$C$4:C375,"&lt;="&amp;EOMONTH(W24,0))</f>
        <v>13.500000000000002</v>
      </c>
      <c r="Y24" s="10">
        <f>SUMIFS($O$4:O375,$C$4:C375,"&gt;="&amp;W24,$C$4:C375,"&lt;="&amp;EOMONTH(W24,0))</f>
        <v>6.7500000000000009</v>
      </c>
      <c r="AA24" s="151" t="s">
        <v>120</v>
      </c>
      <c r="AB24" s="153">
        <f t="shared" si="5"/>
        <v>2</v>
      </c>
      <c r="AC24" s="153">
        <f t="shared" si="6"/>
        <v>1</v>
      </c>
      <c r="AD24" s="154">
        <f t="shared" si="7"/>
        <v>0.5</v>
      </c>
      <c r="AE24" s="167">
        <f t="shared" si="8"/>
        <v>-0.52</v>
      </c>
      <c r="AG24" s="172">
        <v>1.42</v>
      </c>
      <c r="AH24" s="153">
        <f t="shared" si="10"/>
        <v>13</v>
      </c>
      <c r="AI24" s="153">
        <f t="shared" si="11"/>
        <v>11</v>
      </c>
      <c r="AJ24" s="154">
        <f t="shared" si="9"/>
        <v>0.84615384615384615</v>
      </c>
      <c r="AK24" s="167">
        <f t="shared" si="12"/>
        <v>2.5100000000000007</v>
      </c>
    </row>
    <row r="25" spans="2:37">
      <c r="B25" s="42">
        <v>22</v>
      </c>
      <c r="C25" s="43">
        <v>44457</v>
      </c>
      <c r="D25" s="25" t="s">
        <v>295</v>
      </c>
      <c r="E25" s="25">
        <v>1.6</v>
      </c>
      <c r="F25" s="25" t="s">
        <v>534</v>
      </c>
      <c r="G25" s="25" t="s">
        <v>535</v>
      </c>
      <c r="H25" s="120">
        <v>200</v>
      </c>
      <c r="I25" s="37">
        <v>1.38</v>
      </c>
      <c r="J25" s="37">
        <v>2</v>
      </c>
      <c r="K25" s="35">
        <f t="shared" si="0"/>
        <v>2</v>
      </c>
      <c r="L25" s="60">
        <f t="shared" si="1"/>
        <v>1</v>
      </c>
      <c r="M25" s="29">
        <v>0.74</v>
      </c>
      <c r="N25" s="7">
        <f t="shared" si="3"/>
        <v>11.399999999999999</v>
      </c>
      <c r="O25" s="26">
        <f t="shared" si="2"/>
        <v>0.37</v>
      </c>
      <c r="P25" s="10">
        <f t="shared" si="4"/>
        <v>5.6999999999999993</v>
      </c>
      <c r="Q25" s="52" t="s">
        <v>39</v>
      </c>
      <c r="R25" s="52" t="s">
        <v>119</v>
      </c>
      <c r="S25" s="25">
        <v>1</v>
      </c>
      <c r="T25" s="53"/>
      <c r="W25" s="124">
        <v>44501</v>
      </c>
      <c r="X25" s="7">
        <f>SUMIFS($M$4:M376,$C$4:C376,"&gt;="&amp;W25,$C$4:C376,"&lt;="&amp;EOMONTH(W25,0))</f>
        <v>7.86</v>
      </c>
      <c r="Y25" s="10">
        <f>SUMIFS($O$4:O376,$C$4:C376,"&gt;="&amp;W25,$C$4:C376,"&lt;="&amp;EOMONTH(W25,0))</f>
        <v>3.9299999999999984</v>
      </c>
      <c r="AA25" s="151" t="s">
        <v>1064</v>
      </c>
      <c r="AB25" s="153">
        <f t="shared" si="5"/>
        <v>2</v>
      </c>
      <c r="AC25" s="153">
        <f t="shared" si="6"/>
        <v>1</v>
      </c>
      <c r="AD25" s="154">
        <f t="shared" si="7"/>
        <v>0.5</v>
      </c>
      <c r="AE25" s="167">
        <f t="shared" si="8"/>
        <v>-0.67500000000000004</v>
      </c>
      <c r="AG25" s="172">
        <v>1.43</v>
      </c>
      <c r="AH25" s="153">
        <f t="shared" si="10"/>
        <v>6</v>
      </c>
      <c r="AI25" s="153">
        <f t="shared" si="11"/>
        <v>5</v>
      </c>
      <c r="AJ25" s="154">
        <f t="shared" si="9"/>
        <v>0.83333333333333337</v>
      </c>
      <c r="AK25" s="167">
        <f t="shared" si="12"/>
        <v>1.1000000000000001</v>
      </c>
    </row>
    <row r="26" spans="2:37">
      <c r="B26" s="42">
        <v>23</v>
      </c>
      <c r="C26" s="43">
        <v>44457</v>
      </c>
      <c r="D26" s="25" t="s">
        <v>295</v>
      </c>
      <c r="E26" s="25">
        <v>1.65</v>
      </c>
      <c r="F26" s="25" t="s">
        <v>536</v>
      </c>
      <c r="G26" s="25" t="s">
        <v>375</v>
      </c>
      <c r="H26" s="120">
        <v>200</v>
      </c>
      <c r="I26" s="37">
        <v>1.44</v>
      </c>
      <c r="J26" s="37">
        <v>2</v>
      </c>
      <c r="K26" s="35">
        <f t="shared" si="0"/>
        <v>2</v>
      </c>
      <c r="L26" s="60">
        <f t="shared" si="1"/>
        <v>1</v>
      </c>
      <c r="M26" s="29">
        <v>-2</v>
      </c>
      <c r="N26" s="7">
        <f t="shared" si="3"/>
        <v>9.3999999999999986</v>
      </c>
      <c r="O26" s="121">
        <f t="shared" si="2"/>
        <v>-1</v>
      </c>
      <c r="P26" s="10">
        <f t="shared" si="4"/>
        <v>4.6999999999999993</v>
      </c>
      <c r="Q26" s="52" t="s">
        <v>29</v>
      </c>
      <c r="R26" s="52" t="s">
        <v>29</v>
      </c>
      <c r="S26" s="25">
        <v>0</v>
      </c>
      <c r="T26" s="53"/>
      <c r="W26" s="124">
        <v>44531</v>
      </c>
      <c r="X26" s="7">
        <f>SUMIFS($M$4:M377,$C$4:C377,"&gt;="&amp;W26,$C$4:C377,"&lt;="&amp;EOMONTH(W26,0))</f>
        <v>13.090000000000005</v>
      </c>
      <c r="Y26" s="10">
        <f>SUMIFS($O$4:O377,$C$4:C377,"&gt;="&amp;W26,$C$4:C377,"&lt;="&amp;EOMONTH(W26,0))</f>
        <v>6.5450000000000026</v>
      </c>
      <c r="AA26" s="151" t="s">
        <v>181</v>
      </c>
      <c r="AB26" s="153">
        <f t="shared" si="5"/>
        <v>2</v>
      </c>
      <c r="AC26" s="153">
        <f t="shared" si="6"/>
        <v>2</v>
      </c>
      <c r="AD26" s="154">
        <f t="shared" si="7"/>
        <v>1</v>
      </c>
      <c r="AE26" s="167">
        <f t="shared" si="8"/>
        <v>0.69</v>
      </c>
      <c r="AG26" s="172">
        <v>1.44</v>
      </c>
      <c r="AH26" s="153">
        <f t="shared" si="10"/>
        <v>12</v>
      </c>
      <c r="AI26" s="153">
        <f t="shared" si="11"/>
        <v>9</v>
      </c>
      <c r="AJ26" s="154">
        <f t="shared" si="9"/>
        <v>0.75</v>
      </c>
      <c r="AK26" s="167">
        <f t="shared" si="12"/>
        <v>0.8899999999999999</v>
      </c>
    </row>
    <row r="27" spans="2:37">
      <c r="B27" s="42">
        <v>24</v>
      </c>
      <c r="C27" s="43">
        <v>44457</v>
      </c>
      <c r="D27" s="25" t="s">
        <v>214</v>
      </c>
      <c r="E27" s="25">
        <v>1.65</v>
      </c>
      <c r="F27" s="25" t="s">
        <v>279</v>
      </c>
      <c r="G27" s="25" t="s">
        <v>552</v>
      </c>
      <c r="H27" s="120">
        <v>200</v>
      </c>
      <c r="I27" s="37">
        <v>1.5</v>
      </c>
      <c r="J27" s="37">
        <v>2</v>
      </c>
      <c r="K27" s="35">
        <f t="shared" si="0"/>
        <v>2</v>
      </c>
      <c r="L27" s="60">
        <f t="shared" si="1"/>
        <v>1</v>
      </c>
      <c r="M27" s="29">
        <v>-2</v>
      </c>
      <c r="N27" s="7">
        <f t="shared" si="3"/>
        <v>7.3999999999999986</v>
      </c>
      <c r="O27" s="121">
        <f t="shared" si="2"/>
        <v>-1</v>
      </c>
      <c r="P27" s="10">
        <f t="shared" si="4"/>
        <v>3.6999999999999993</v>
      </c>
      <c r="Q27" s="52" t="s">
        <v>29</v>
      </c>
      <c r="R27" s="52" t="s">
        <v>29</v>
      </c>
      <c r="S27" s="25">
        <v>0</v>
      </c>
      <c r="T27" s="53"/>
      <c r="W27" s="124">
        <v>44562</v>
      </c>
      <c r="X27" s="7">
        <f>SUMIFS($M$4:M378,$C$4:C378,"&gt;="&amp;W27,$C$4:C378,"&lt;="&amp;EOMONTH(W27,0))</f>
        <v>-16.830000000000002</v>
      </c>
      <c r="Y27" s="10">
        <f>SUMIFS($O$4:O378,$C$4:C378,"&gt;="&amp;W27,$C$4:C378,"&lt;="&amp;EOMONTH(W27,0))</f>
        <v>-8.4150000000000009</v>
      </c>
      <c r="AA27" s="151" t="s">
        <v>456</v>
      </c>
      <c r="AB27" s="153">
        <f t="shared" si="5"/>
        <v>2</v>
      </c>
      <c r="AC27" s="153">
        <f t="shared" si="6"/>
        <v>2</v>
      </c>
      <c r="AD27" s="154">
        <f t="shared" si="7"/>
        <v>1</v>
      </c>
      <c r="AE27" s="167">
        <f t="shared" si="8"/>
        <v>0.87</v>
      </c>
      <c r="AG27" s="172">
        <v>1.45</v>
      </c>
      <c r="AH27" s="153">
        <f t="shared" si="10"/>
        <v>7</v>
      </c>
      <c r="AI27" s="153">
        <f t="shared" si="11"/>
        <v>6</v>
      </c>
      <c r="AJ27" s="154">
        <f t="shared" si="9"/>
        <v>0.8571428571428571</v>
      </c>
      <c r="AK27" s="167">
        <f t="shared" si="12"/>
        <v>1.4749999999999999</v>
      </c>
    </row>
    <row r="28" spans="2:37">
      <c r="B28" s="42">
        <v>25</v>
      </c>
      <c r="C28" s="43">
        <v>44457</v>
      </c>
      <c r="D28" s="25" t="s">
        <v>168</v>
      </c>
      <c r="E28" s="25">
        <v>1.72</v>
      </c>
      <c r="F28" s="25" t="s">
        <v>436</v>
      </c>
      <c r="G28" s="25" t="s">
        <v>235</v>
      </c>
      <c r="H28" s="120">
        <v>200</v>
      </c>
      <c r="I28" s="37">
        <v>1.4</v>
      </c>
      <c r="J28" s="37">
        <v>2</v>
      </c>
      <c r="K28" s="35">
        <f t="shared" si="0"/>
        <v>2</v>
      </c>
      <c r="L28" s="60">
        <f t="shared" si="1"/>
        <v>1</v>
      </c>
      <c r="M28" s="29">
        <v>0.78</v>
      </c>
      <c r="N28" s="7">
        <f t="shared" si="3"/>
        <v>8.1799999999999979</v>
      </c>
      <c r="O28" s="26">
        <f t="shared" si="2"/>
        <v>0.39</v>
      </c>
      <c r="P28" s="10">
        <f t="shared" si="4"/>
        <v>4.089999999999999</v>
      </c>
      <c r="Q28" s="52" t="s">
        <v>30</v>
      </c>
      <c r="R28" s="52" t="s">
        <v>30</v>
      </c>
      <c r="S28" s="25">
        <v>1</v>
      </c>
      <c r="T28" s="53"/>
      <c r="W28" s="124">
        <v>44593</v>
      </c>
      <c r="X28" s="7">
        <f>SUMIFS($M$4:M379,$C$4:C379,"&gt;="&amp;W28,$C$4:C379,"&lt;="&amp;EOMONTH(W28,0))</f>
        <v>2.9399999999999995</v>
      </c>
      <c r="Y28" s="10">
        <f>SUMIFS($O$4:O379,$C$4:C379,"&gt;="&amp;W28,$C$4:C379,"&lt;="&amp;EOMONTH(W28,0))</f>
        <v>1.4699999999999998</v>
      </c>
      <c r="AA28" s="172" t="s">
        <v>190</v>
      </c>
      <c r="AB28" s="153">
        <f t="shared" si="5"/>
        <v>3</v>
      </c>
      <c r="AC28" s="153">
        <f t="shared" si="6"/>
        <v>2</v>
      </c>
      <c r="AD28" s="154">
        <f t="shared" si="7"/>
        <v>0.66666666666666663</v>
      </c>
      <c r="AE28" s="167">
        <f t="shared" si="8"/>
        <v>-0.33000000000000007</v>
      </c>
      <c r="AG28" s="172">
        <v>1.46</v>
      </c>
      <c r="AH28" s="153">
        <f t="shared" si="10"/>
        <v>7</v>
      </c>
      <c r="AI28" s="153">
        <f t="shared" si="11"/>
        <v>6</v>
      </c>
      <c r="AJ28" s="154">
        <f t="shared" si="9"/>
        <v>0.8571428571428571</v>
      </c>
      <c r="AK28" s="167">
        <f t="shared" si="12"/>
        <v>1.7050000000000005</v>
      </c>
    </row>
    <row r="29" spans="2:37">
      <c r="B29" s="42">
        <v>26</v>
      </c>
      <c r="C29" s="43">
        <v>44458</v>
      </c>
      <c r="D29" s="25" t="s">
        <v>571</v>
      </c>
      <c r="E29" s="25">
        <v>1.5</v>
      </c>
      <c r="F29" s="25" t="s">
        <v>568</v>
      </c>
      <c r="G29" s="25" t="s">
        <v>569</v>
      </c>
      <c r="H29" s="120">
        <v>200</v>
      </c>
      <c r="I29" s="37">
        <v>1.34</v>
      </c>
      <c r="J29" s="37">
        <v>2</v>
      </c>
      <c r="K29" s="35">
        <f t="shared" si="0"/>
        <v>2</v>
      </c>
      <c r="L29" s="60">
        <f t="shared" si="1"/>
        <v>1</v>
      </c>
      <c r="M29" s="29">
        <v>0.67</v>
      </c>
      <c r="N29" s="7">
        <f t="shared" si="3"/>
        <v>8.8499999999999979</v>
      </c>
      <c r="O29" s="26">
        <f t="shared" si="2"/>
        <v>0.33500000000000002</v>
      </c>
      <c r="P29" s="10">
        <f t="shared" si="4"/>
        <v>4.4249999999999989</v>
      </c>
      <c r="Q29" s="52" t="s">
        <v>35</v>
      </c>
      <c r="R29" s="52" t="s">
        <v>570</v>
      </c>
      <c r="S29" s="25">
        <v>1</v>
      </c>
      <c r="T29" s="53"/>
      <c r="W29" s="124">
        <v>44621</v>
      </c>
      <c r="X29" s="7">
        <f>SUMIFS($M$4:M380,$C$4:C380,"&gt;="&amp;W29,$C$4:C380,"&lt;="&amp;EOMONTH(W29,0))</f>
        <v>0</v>
      </c>
      <c r="Y29" s="10">
        <f>SUMIFS($O$4:O380,$C$4:C380,"&gt;="&amp;W29,$C$4:C380,"&lt;="&amp;EOMONTH(W29,0))</f>
        <v>0</v>
      </c>
      <c r="AA29" s="151" t="s">
        <v>392</v>
      </c>
      <c r="AB29" s="153">
        <f t="shared" si="5"/>
        <v>3</v>
      </c>
      <c r="AC29" s="153">
        <f t="shared" si="6"/>
        <v>3</v>
      </c>
      <c r="AD29" s="154">
        <f t="shared" si="7"/>
        <v>1</v>
      </c>
      <c r="AE29" s="167">
        <f t="shared" si="8"/>
        <v>1.0900000000000001</v>
      </c>
      <c r="AG29" s="172">
        <v>1.47</v>
      </c>
      <c r="AH29" s="153">
        <f t="shared" si="10"/>
        <v>5</v>
      </c>
      <c r="AI29" s="153">
        <f t="shared" si="11"/>
        <v>3</v>
      </c>
      <c r="AJ29" s="154">
        <f t="shared" si="9"/>
        <v>0.6</v>
      </c>
      <c r="AK29" s="167">
        <f t="shared" si="12"/>
        <v>-0.66000000000000014</v>
      </c>
    </row>
    <row r="30" spans="2:37">
      <c r="B30" s="42">
        <v>27</v>
      </c>
      <c r="C30" s="45">
        <v>44458</v>
      </c>
      <c r="D30" s="25" t="s">
        <v>574</v>
      </c>
      <c r="E30" s="25">
        <v>1.55</v>
      </c>
      <c r="F30" s="25" t="s">
        <v>575</v>
      </c>
      <c r="G30" s="25" t="s">
        <v>576</v>
      </c>
      <c r="H30" s="120">
        <v>200</v>
      </c>
      <c r="I30" s="37">
        <v>1.51</v>
      </c>
      <c r="J30" s="37">
        <v>2</v>
      </c>
      <c r="K30" s="35">
        <f t="shared" si="0"/>
        <v>2</v>
      </c>
      <c r="L30" s="60">
        <f t="shared" si="1"/>
        <v>1</v>
      </c>
      <c r="M30" s="30">
        <v>1</v>
      </c>
      <c r="N30" s="7">
        <f t="shared" si="3"/>
        <v>9.8499999999999979</v>
      </c>
      <c r="O30" s="26">
        <f t="shared" si="2"/>
        <v>0.5</v>
      </c>
      <c r="P30" s="10">
        <f t="shared" si="4"/>
        <v>4.9249999999999989</v>
      </c>
      <c r="Q30" s="52" t="s">
        <v>33</v>
      </c>
      <c r="R30" s="52" t="s">
        <v>31</v>
      </c>
      <c r="S30" s="25">
        <v>1</v>
      </c>
      <c r="T30" s="53"/>
      <c r="W30" s="124">
        <v>44652</v>
      </c>
      <c r="X30" s="7">
        <f>SUMIFS($M$4:M381,$C$4:C381,"&gt;="&amp;W30,$C$4:C381,"&lt;="&amp;EOMONTH(W30,0))</f>
        <v>0</v>
      </c>
      <c r="Y30" s="10">
        <f>SUMIFS($O$4:O381,$C$4:C381,"&gt;="&amp;W30,$C$4:C381,"&lt;="&amp;EOMONTH(W30,0))</f>
        <v>0</v>
      </c>
      <c r="AA30" s="151" t="s">
        <v>1210</v>
      </c>
      <c r="AB30" s="153">
        <f t="shared" si="5"/>
        <v>3</v>
      </c>
      <c r="AC30" s="153">
        <f t="shared" si="6"/>
        <v>2</v>
      </c>
      <c r="AD30" s="154">
        <f t="shared" si="7"/>
        <v>0.66666666666666663</v>
      </c>
      <c r="AE30" s="167">
        <f t="shared" si="8"/>
        <v>-0.14000000000000001</v>
      </c>
      <c r="AG30" s="172">
        <v>1.48</v>
      </c>
      <c r="AH30" s="153">
        <f t="shared" si="10"/>
        <v>5</v>
      </c>
      <c r="AI30" s="153">
        <f t="shared" si="11"/>
        <v>3</v>
      </c>
      <c r="AJ30" s="154">
        <f t="shared" si="9"/>
        <v>0.6</v>
      </c>
      <c r="AK30" s="167">
        <f t="shared" si="12"/>
        <v>-0.20500000000000013</v>
      </c>
    </row>
    <row r="31" spans="2:37">
      <c r="B31" s="42">
        <v>28</v>
      </c>
      <c r="C31" s="45">
        <v>44460</v>
      </c>
      <c r="D31" s="25" t="s">
        <v>392</v>
      </c>
      <c r="E31" s="25">
        <v>1.8</v>
      </c>
      <c r="F31" s="25" t="s">
        <v>413</v>
      </c>
      <c r="G31" s="25" t="s">
        <v>506</v>
      </c>
      <c r="H31" s="120">
        <v>200</v>
      </c>
      <c r="I31" s="37">
        <v>1.38</v>
      </c>
      <c r="J31" s="37">
        <v>2</v>
      </c>
      <c r="K31" s="35">
        <f t="shared" si="0"/>
        <v>2</v>
      </c>
      <c r="L31" s="60">
        <f t="shared" si="1"/>
        <v>1</v>
      </c>
      <c r="M31" s="30">
        <v>0.74</v>
      </c>
      <c r="N31" s="7">
        <f t="shared" si="3"/>
        <v>10.589999999999998</v>
      </c>
      <c r="O31" s="26">
        <f t="shared" si="2"/>
        <v>0.37</v>
      </c>
      <c r="P31" s="10">
        <f t="shared" si="4"/>
        <v>5.294999999999999</v>
      </c>
      <c r="Q31" s="52" t="s">
        <v>30</v>
      </c>
      <c r="R31" s="52" t="s">
        <v>32</v>
      </c>
      <c r="S31" s="25">
        <v>1</v>
      </c>
      <c r="T31" s="53"/>
      <c r="W31" s="124">
        <v>44682</v>
      </c>
      <c r="X31" s="7">
        <f>SUMIFS($M$4:M382,$C$4:C382,"&gt;="&amp;W31,$C$4:C382,"&lt;="&amp;EOMONTH(W31,0))</f>
        <v>0</v>
      </c>
      <c r="Y31" s="10">
        <f>SUMIFS($O$4:O382,$C$4:C382,"&gt;="&amp;W31,$C$4:C382,"&lt;="&amp;EOMONTH(W31,0))</f>
        <v>0</v>
      </c>
      <c r="AA31" s="151" t="s">
        <v>592</v>
      </c>
      <c r="AB31" s="153">
        <f t="shared" si="5"/>
        <v>3</v>
      </c>
      <c r="AC31" s="153">
        <f t="shared" si="6"/>
        <v>3</v>
      </c>
      <c r="AD31" s="154">
        <f t="shared" si="7"/>
        <v>1</v>
      </c>
      <c r="AE31" s="167">
        <f t="shared" si="8"/>
        <v>1.0350000000000001</v>
      </c>
      <c r="AG31" s="172">
        <v>1.49</v>
      </c>
      <c r="AH31" s="153">
        <f t="shared" si="10"/>
        <v>3</v>
      </c>
      <c r="AI31" s="153">
        <f t="shared" si="11"/>
        <v>3</v>
      </c>
      <c r="AJ31" s="154">
        <f t="shared" si="9"/>
        <v>1</v>
      </c>
      <c r="AK31" s="167">
        <f t="shared" si="12"/>
        <v>1.44</v>
      </c>
    </row>
    <row r="32" spans="2:37">
      <c r="B32" s="42">
        <v>29</v>
      </c>
      <c r="C32" s="45">
        <v>44461</v>
      </c>
      <c r="D32" s="25" t="s">
        <v>214</v>
      </c>
      <c r="E32" s="25">
        <v>1.55</v>
      </c>
      <c r="F32" s="25" t="s">
        <v>215</v>
      </c>
      <c r="G32" s="25" t="s">
        <v>280</v>
      </c>
      <c r="H32" s="120">
        <v>200</v>
      </c>
      <c r="I32" s="37">
        <v>1.41</v>
      </c>
      <c r="J32" s="37">
        <v>2</v>
      </c>
      <c r="K32" s="35">
        <f t="shared" si="0"/>
        <v>2</v>
      </c>
      <c r="L32" s="60">
        <f t="shared" si="1"/>
        <v>1</v>
      </c>
      <c r="M32" s="30">
        <v>0.81</v>
      </c>
      <c r="N32" s="7">
        <f t="shared" si="3"/>
        <v>11.399999999999999</v>
      </c>
      <c r="O32" s="26">
        <f t="shared" si="2"/>
        <v>0.40500000000000008</v>
      </c>
      <c r="P32" s="10">
        <f t="shared" si="4"/>
        <v>5.6999999999999993</v>
      </c>
      <c r="Q32" s="52" t="s">
        <v>38</v>
      </c>
      <c r="R32" s="52"/>
      <c r="S32" s="25">
        <v>1</v>
      </c>
      <c r="T32" s="53"/>
      <c r="W32" s="124">
        <v>44713</v>
      </c>
      <c r="X32" s="7">
        <f>SUMIFS($M$4:M383,$C$4:C383,"&gt;="&amp;W32,$C$4:C383,"&lt;="&amp;EOMONTH(W32,0))</f>
        <v>0</v>
      </c>
      <c r="Y32" s="10">
        <f>SUMIFS($O$4:O383,$C$4:C383,"&gt;="&amp;W32,$C$4:C383,"&lt;="&amp;EOMONTH(W32,0))</f>
        <v>0</v>
      </c>
      <c r="AA32" s="151" t="s">
        <v>138</v>
      </c>
      <c r="AB32" s="153">
        <f t="shared" si="5"/>
        <v>4</v>
      </c>
      <c r="AC32" s="153">
        <f t="shared" si="6"/>
        <v>3</v>
      </c>
      <c r="AD32" s="154">
        <f t="shared" si="7"/>
        <v>0.75</v>
      </c>
      <c r="AE32" s="167">
        <f t="shared" si="8"/>
        <v>0</v>
      </c>
      <c r="AG32" s="172">
        <v>1.5</v>
      </c>
      <c r="AH32" s="153">
        <f t="shared" si="10"/>
        <v>6</v>
      </c>
      <c r="AI32" s="153">
        <f t="shared" si="11"/>
        <v>5</v>
      </c>
      <c r="AJ32" s="154">
        <f t="shared" si="9"/>
        <v>0.83333333333333337</v>
      </c>
      <c r="AK32" s="167">
        <f t="shared" si="12"/>
        <v>1.45</v>
      </c>
    </row>
    <row r="33" spans="2:37">
      <c r="B33" s="42">
        <v>30</v>
      </c>
      <c r="C33" s="45">
        <v>44461</v>
      </c>
      <c r="D33" s="25" t="s">
        <v>214</v>
      </c>
      <c r="E33" s="25">
        <v>1.67</v>
      </c>
      <c r="F33" s="25" t="s">
        <v>595</v>
      </c>
      <c r="G33" s="25" t="s">
        <v>596</v>
      </c>
      <c r="H33" s="120">
        <v>200</v>
      </c>
      <c r="I33" s="37">
        <v>1.33</v>
      </c>
      <c r="J33" s="37">
        <v>2</v>
      </c>
      <c r="K33" s="35">
        <f t="shared" si="0"/>
        <v>2</v>
      </c>
      <c r="L33" s="60">
        <f t="shared" si="1"/>
        <v>1</v>
      </c>
      <c r="M33" s="30">
        <v>0.65</v>
      </c>
      <c r="N33" s="7">
        <f t="shared" si="3"/>
        <v>12.049999999999999</v>
      </c>
      <c r="O33" s="26">
        <f t="shared" si="2"/>
        <v>0.32500000000000001</v>
      </c>
      <c r="P33" s="10">
        <f t="shared" si="4"/>
        <v>6.0249999999999995</v>
      </c>
      <c r="Q33" s="52" t="s">
        <v>41</v>
      </c>
      <c r="R33" s="52" t="s">
        <v>41</v>
      </c>
      <c r="S33" s="25">
        <v>1</v>
      </c>
      <c r="T33" s="53"/>
      <c r="W33" s="124">
        <v>44743</v>
      </c>
      <c r="X33" s="7">
        <f>SUMIFS($M$4:M384,$C$4:C384,"&gt;="&amp;W33,$C$4:C384,"&lt;="&amp;EOMONTH(W33,0))</f>
        <v>0</v>
      </c>
      <c r="Y33" s="10">
        <f>SUMIFS($O$4:O384,$C$4:C384,"&gt;="&amp;W33,$C$4:C384,"&lt;="&amp;EOMONTH(W33,0))</f>
        <v>0</v>
      </c>
      <c r="AA33" s="151" t="s">
        <v>156</v>
      </c>
      <c r="AB33" s="153">
        <f t="shared" si="5"/>
        <v>4</v>
      </c>
      <c r="AC33" s="153">
        <f t="shared" si="6"/>
        <v>4</v>
      </c>
      <c r="AD33" s="154">
        <f t="shared" si="7"/>
        <v>1</v>
      </c>
      <c r="AE33" s="167">
        <f t="shared" si="8"/>
        <v>1.44</v>
      </c>
      <c r="AG33" s="172">
        <v>1.51</v>
      </c>
      <c r="AH33" s="153">
        <f t="shared" si="10"/>
        <v>4</v>
      </c>
      <c r="AI33" s="153">
        <f t="shared" si="11"/>
        <v>1</v>
      </c>
      <c r="AJ33" s="154">
        <f t="shared" si="9"/>
        <v>0.25</v>
      </c>
      <c r="AK33" s="167">
        <f t="shared" si="12"/>
        <v>-2.5</v>
      </c>
    </row>
    <row r="34" spans="2:37">
      <c r="B34" s="42">
        <v>31</v>
      </c>
      <c r="C34" s="45">
        <v>44461</v>
      </c>
      <c r="D34" s="25" t="s">
        <v>202</v>
      </c>
      <c r="E34" s="25">
        <v>1.8</v>
      </c>
      <c r="F34" s="25" t="s">
        <v>430</v>
      </c>
      <c r="G34" s="25" t="s">
        <v>598</v>
      </c>
      <c r="H34" s="120">
        <v>200</v>
      </c>
      <c r="I34" s="37">
        <v>1.48</v>
      </c>
      <c r="J34" s="37">
        <v>2</v>
      </c>
      <c r="K34" s="35">
        <f t="shared" si="0"/>
        <v>2</v>
      </c>
      <c r="L34" s="60">
        <f t="shared" si="1"/>
        <v>1</v>
      </c>
      <c r="M34" s="30">
        <v>0.94</v>
      </c>
      <c r="N34" s="7">
        <f t="shared" si="3"/>
        <v>12.989999999999998</v>
      </c>
      <c r="O34" s="26">
        <f t="shared" si="2"/>
        <v>0.46999999999999992</v>
      </c>
      <c r="P34" s="10">
        <f t="shared" si="4"/>
        <v>6.4949999999999992</v>
      </c>
      <c r="Q34" s="52" t="s">
        <v>39</v>
      </c>
      <c r="R34" s="52" t="s">
        <v>38</v>
      </c>
      <c r="S34" s="25">
        <v>1</v>
      </c>
      <c r="T34" s="53"/>
      <c r="W34" s="124">
        <v>44774</v>
      </c>
      <c r="X34" s="7">
        <f>SUMIFS($M$4:M385,$C$4:C385,"&gt;="&amp;W34,$C$4:C385,"&lt;="&amp;EOMONTH(W34,0))</f>
        <v>0</v>
      </c>
      <c r="Y34" s="10">
        <f>SUMIFS($O$4:O385,$C$4:C385,"&gt;="&amp;W34,$C$4:C385,"&lt;="&amp;EOMONTH(W34,0))</f>
        <v>0</v>
      </c>
      <c r="AA34" s="151" t="s">
        <v>532</v>
      </c>
      <c r="AB34" s="153">
        <f t="shared" si="5"/>
        <v>4</v>
      </c>
      <c r="AC34" s="153">
        <f t="shared" si="6"/>
        <v>4</v>
      </c>
      <c r="AD34" s="154">
        <f t="shared" si="7"/>
        <v>1</v>
      </c>
      <c r="AE34" s="167">
        <f t="shared" si="8"/>
        <v>1.7299999999999998</v>
      </c>
      <c r="AG34" s="172">
        <v>1.52</v>
      </c>
      <c r="AH34" s="153">
        <f t="shared" si="10"/>
        <v>2</v>
      </c>
      <c r="AI34" s="153">
        <f t="shared" si="11"/>
        <v>2</v>
      </c>
      <c r="AJ34" s="154">
        <f t="shared" si="9"/>
        <v>1</v>
      </c>
      <c r="AK34" s="167">
        <f t="shared" si="12"/>
        <v>1.0150000000000001</v>
      </c>
    </row>
    <row r="35" spans="2:37">
      <c r="B35" s="42">
        <v>32</v>
      </c>
      <c r="C35" s="45">
        <v>44463</v>
      </c>
      <c r="D35" s="25" t="s">
        <v>165</v>
      </c>
      <c r="E35" s="25">
        <v>1.73</v>
      </c>
      <c r="F35" s="25" t="s">
        <v>609</v>
      </c>
      <c r="G35" s="25" t="s">
        <v>610</v>
      </c>
      <c r="H35" s="122">
        <v>200</v>
      </c>
      <c r="I35" s="37">
        <v>1.34</v>
      </c>
      <c r="J35" s="37">
        <v>2</v>
      </c>
      <c r="K35" s="35">
        <f t="shared" si="0"/>
        <v>2</v>
      </c>
      <c r="L35" s="170">
        <f t="shared" si="1"/>
        <v>1</v>
      </c>
      <c r="M35" s="30">
        <v>0.66</v>
      </c>
      <c r="N35" s="7">
        <f t="shared" si="3"/>
        <v>13.649999999999999</v>
      </c>
      <c r="O35" s="26">
        <f t="shared" si="2"/>
        <v>0.33</v>
      </c>
      <c r="P35" s="10">
        <f t="shared" si="4"/>
        <v>6.8249999999999993</v>
      </c>
      <c r="Q35" s="52" t="s">
        <v>29</v>
      </c>
      <c r="R35" s="52" t="s">
        <v>108</v>
      </c>
      <c r="S35" s="25">
        <v>1</v>
      </c>
      <c r="T35" s="53"/>
      <c r="W35" s="124">
        <v>44805</v>
      </c>
      <c r="X35" s="7">
        <f>SUMIFS($M$4:M386,$C$4:C386,"&gt;="&amp;W35,$C$4:C386,"&lt;="&amp;EOMONTH(W35,0))</f>
        <v>0</v>
      </c>
      <c r="Y35" s="10">
        <f>SUMIFS($O$4:O386,$C$4:C386,"&gt;="&amp;W35,$C$4:C386,"&lt;="&amp;EOMONTH(W35,0))</f>
        <v>0</v>
      </c>
      <c r="AA35" s="151" t="s">
        <v>877</v>
      </c>
      <c r="AB35" s="153">
        <f t="shared" si="5"/>
        <v>6</v>
      </c>
      <c r="AC35" s="153">
        <f t="shared" si="6"/>
        <v>5</v>
      </c>
      <c r="AD35" s="154">
        <f t="shared" si="7"/>
        <v>0.83333333333333337</v>
      </c>
      <c r="AE35" s="167">
        <f t="shared" si="8"/>
        <v>0.84000000000000019</v>
      </c>
      <c r="AG35" s="172">
        <v>1.53</v>
      </c>
      <c r="AH35" s="153">
        <f t="shared" si="10"/>
        <v>0</v>
      </c>
      <c r="AI35" s="153">
        <f t="shared" si="11"/>
        <v>0</v>
      </c>
      <c r="AJ35" s="154" t="e">
        <f t="shared" si="9"/>
        <v>#DIV/0!</v>
      </c>
      <c r="AK35" s="167">
        <f t="shared" si="12"/>
        <v>0</v>
      </c>
    </row>
    <row r="36" spans="2:37">
      <c r="B36" s="42">
        <v>33</v>
      </c>
      <c r="C36" s="45">
        <v>44464</v>
      </c>
      <c r="D36" s="25" t="s">
        <v>496</v>
      </c>
      <c r="E36" s="25">
        <v>1.72</v>
      </c>
      <c r="F36" s="25" t="s">
        <v>616</v>
      </c>
      <c r="G36" s="25" t="s">
        <v>617</v>
      </c>
      <c r="H36" s="122">
        <v>200</v>
      </c>
      <c r="I36" s="37">
        <v>1.41</v>
      </c>
      <c r="J36" s="37">
        <v>2</v>
      </c>
      <c r="K36" s="35">
        <f t="shared" si="0"/>
        <v>2</v>
      </c>
      <c r="L36" s="170">
        <f t="shared" ref="L36:L67" si="13">IFERROR(((K36/H36)*100),"-")</f>
        <v>1</v>
      </c>
      <c r="M36" s="30">
        <v>0.78</v>
      </c>
      <c r="N36" s="7">
        <f t="shared" si="3"/>
        <v>14.429999999999998</v>
      </c>
      <c r="O36" s="26">
        <f t="shared" ref="O36:O67" si="14">IFERROR(((M36/H36)*100),"0")</f>
        <v>0.39</v>
      </c>
      <c r="P36" s="10">
        <f t="shared" si="4"/>
        <v>7.214999999999999</v>
      </c>
      <c r="Q36" s="52" t="s">
        <v>33</v>
      </c>
      <c r="R36" s="52" t="s">
        <v>39</v>
      </c>
      <c r="S36" s="25">
        <v>1</v>
      </c>
      <c r="T36" s="53"/>
      <c r="W36" s="124">
        <v>44835</v>
      </c>
      <c r="X36" s="7">
        <f>SUMIFS($M$4:M387,$C$4:C387,"&gt;="&amp;W36,$C$4:C387,"&lt;="&amp;EOMONTH(W36,0))</f>
        <v>0</v>
      </c>
      <c r="Y36" s="10">
        <f>SUMIFS($O$4:O387,$C$4:C387,"&gt;="&amp;W36,$C$4:C387,"&lt;="&amp;EOMONTH(W36,0))</f>
        <v>0</v>
      </c>
      <c r="AA36" s="172" t="s">
        <v>1026</v>
      </c>
      <c r="AB36" s="153">
        <f t="shared" si="5"/>
        <v>6</v>
      </c>
      <c r="AC36" s="153">
        <f t="shared" si="6"/>
        <v>4</v>
      </c>
      <c r="AD36" s="154">
        <f t="shared" si="7"/>
        <v>0.66666666666666663</v>
      </c>
      <c r="AE36" s="167">
        <f t="shared" si="8"/>
        <v>-0.63500000000000001</v>
      </c>
      <c r="AG36" s="172">
        <v>1.54</v>
      </c>
      <c r="AH36" s="153">
        <f t="shared" si="10"/>
        <v>0</v>
      </c>
      <c r="AI36" s="153">
        <f t="shared" si="11"/>
        <v>0</v>
      </c>
      <c r="AJ36" s="154" t="e">
        <f t="shared" si="9"/>
        <v>#DIV/0!</v>
      </c>
      <c r="AK36" s="167">
        <f t="shared" si="12"/>
        <v>0</v>
      </c>
    </row>
    <row r="37" spans="2:37">
      <c r="B37" s="42">
        <v>34</v>
      </c>
      <c r="C37" s="45">
        <v>44464</v>
      </c>
      <c r="D37" s="25" t="s">
        <v>496</v>
      </c>
      <c r="E37" s="25">
        <v>1.67</v>
      </c>
      <c r="F37" s="25" t="s">
        <v>272</v>
      </c>
      <c r="G37" s="25" t="s">
        <v>242</v>
      </c>
      <c r="H37" s="122">
        <v>200</v>
      </c>
      <c r="I37" s="37">
        <v>1.37</v>
      </c>
      <c r="J37" s="37">
        <v>2</v>
      </c>
      <c r="K37" s="35">
        <f t="shared" si="0"/>
        <v>2</v>
      </c>
      <c r="L37" s="60">
        <f t="shared" si="13"/>
        <v>1</v>
      </c>
      <c r="M37" s="30">
        <v>-2</v>
      </c>
      <c r="N37" s="7">
        <f t="shared" si="3"/>
        <v>12.429999999999998</v>
      </c>
      <c r="O37" s="26">
        <f t="shared" si="14"/>
        <v>-1</v>
      </c>
      <c r="P37" s="10">
        <f t="shared" si="4"/>
        <v>6.214999999999999</v>
      </c>
      <c r="Q37" s="52" t="s">
        <v>29</v>
      </c>
      <c r="R37" s="52" t="s">
        <v>33</v>
      </c>
      <c r="S37" s="25">
        <v>0</v>
      </c>
      <c r="T37" s="53"/>
      <c r="W37" s="124">
        <v>44866</v>
      </c>
      <c r="X37" s="7">
        <f>SUMIFS($M$4:M388,$C$4:C388,"&gt;="&amp;W37,$C$4:C388,"&lt;="&amp;EOMONTH(W37,0))</f>
        <v>0</v>
      </c>
      <c r="Y37" s="10">
        <f>SUMIFS($O$4:O388,$C$4:C388,"&gt;="&amp;W37,$C$4:C388,"&lt;="&amp;EOMONTH(W37,0))</f>
        <v>0</v>
      </c>
      <c r="AA37" s="151" t="s">
        <v>295</v>
      </c>
      <c r="AB37" s="153">
        <f t="shared" si="5"/>
        <v>5</v>
      </c>
      <c r="AC37" s="153">
        <f t="shared" si="6"/>
        <v>3</v>
      </c>
      <c r="AD37" s="154">
        <f t="shared" si="7"/>
        <v>0.6</v>
      </c>
      <c r="AE37" s="167">
        <f t="shared" si="8"/>
        <v>-0.93</v>
      </c>
      <c r="AG37" s="172">
        <v>1.55</v>
      </c>
      <c r="AH37" s="153">
        <f t="shared" si="10"/>
        <v>0</v>
      </c>
      <c r="AI37" s="153">
        <f t="shared" si="11"/>
        <v>0</v>
      </c>
      <c r="AJ37" s="154" t="e">
        <f t="shared" si="9"/>
        <v>#DIV/0!</v>
      </c>
      <c r="AK37" s="167">
        <f t="shared" si="12"/>
        <v>0</v>
      </c>
    </row>
    <row r="38" spans="2:37">
      <c r="B38" s="42">
        <v>35</v>
      </c>
      <c r="C38" s="45">
        <v>44464</v>
      </c>
      <c r="D38" s="25" t="s">
        <v>171</v>
      </c>
      <c r="E38" s="25">
        <v>1.76</v>
      </c>
      <c r="F38" s="25" t="s">
        <v>500</v>
      </c>
      <c r="G38" s="25" t="s">
        <v>172</v>
      </c>
      <c r="H38" s="122">
        <v>200</v>
      </c>
      <c r="I38" s="37">
        <v>1.37</v>
      </c>
      <c r="J38" s="37">
        <v>2</v>
      </c>
      <c r="K38" s="35">
        <f t="shared" si="0"/>
        <v>2</v>
      </c>
      <c r="L38" s="170">
        <f t="shared" si="13"/>
        <v>1</v>
      </c>
      <c r="M38" s="30">
        <v>-2</v>
      </c>
      <c r="N38" s="7">
        <f t="shared" si="3"/>
        <v>10.429999999999998</v>
      </c>
      <c r="O38" s="26">
        <f t="shared" si="14"/>
        <v>-1</v>
      </c>
      <c r="P38" s="10">
        <f t="shared" si="4"/>
        <v>5.214999999999999</v>
      </c>
      <c r="Q38" s="52" t="s">
        <v>29</v>
      </c>
      <c r="R38" s="52" t="s">
        <v>33</v>
      </c>
      <c r="S38" s="25">
        <v>0</v>
      </c>
      <c r="T38" s="53"/>
      <c r="W38" s="124">
        <v>44896</v>
      </c>
      <c r="X38" s="7">
        <f>SUMIFS($M$4:M389,$C$4:C389,"&gt;="&amp;W38,$C$4:C389,"&lt;="&amp;EOMONTH(W38,0))</f>
        <v>0</v>
      </c>
      <c r="Y38" s="10">
        <f>SUMIFS($O$4:O389,$C$4:C389,"&gt;="&amp;W38,$C$4:C389,"&lt;="&amp;EOMONTH(W38,0))</f>
        <v>0</v>
      </c>
      <c r="AA38" s="151" t="s">
        <v>168</v>
      </c>
      <c r="AB38" s="153">
        <f t="shared" si="5"/>
        <v>5</v>
      </c>
      <c r="AC38" s="153">
        <f t="shared" si="6"/>
        <v>5</v>
      </c>
      <c r="AD38" s="154">
        <f t="shared" si="7"/>
        <v>1</v>
      </c>
      <c r="AE38" s="167">
        <f t="shared" si="8"/>
        <v>1.7350000000000001</v>
      </c>
      <c r="AG38" s="172">
        <v>1.56</v>
      </c>
      <c r="AH38" s="153">
        <f t="shared" si="10"/>
        <v>4</v>
      </c>
      <c r="AI38" s="153">
        <f t="shared" si="11"/>
        <v>2</v>
      </c>
      <c r="AJ38" s="154">
        <f t="shared" si="9"/>
        <v>0.5</v>
      </c>
      <c r="AK38" s="167">
        <f t="shared" si="12"/>
        <v>-0.9049999999999998</v>
      </c>
    </row>
    <row r="39" spans="2:37">
      <c r="B39" s="42">
        <v>36</v>
      </c>
      <c r="C39" s="43">
        <v>44464</v>
      </c>
      <c r="D39" s="25" t="s">
        <v>276</v>
      </c>
      <c r="E39" s="25">
        <v>1.77</v>
      </c>
      <c r="F39" s="25" t="s">
        <v>622</v>
      </c>
      <c r="G39" s="25" t="s">
        <v>428</v>
      </c>
      <c r="H39" s="120">
        <v>200</v>
      </c>
      <c r="I39" s="37">
        <v>1.37</v>
      </c>
      <c r="J39" s="37">
        <v>2</v>
      </c>
      <c r="K39" s="35">
        <f t="shared" si="0"/>
        <v>2</v>
      </c>
      <c r="L39" s="60">
        <f t="shared" si="13"/>
        <v>1</v>
      </c>
      <c r="M39" s="30">
        <v>0.72</v>
      </c>
      <c r="N39" s="7">
        <f t="shared" si="3"/>
        <v>11.149999999999999</v>
      </c>
      <c r="O39" s="26">
        <f t="shared" si="14"/>
        <v>0.36</v>
      </c>
      <c r="P39" s="10">
        <f t="shared" si="4"/>
        <v>5.5749999999999993</v>
      </c>
      <c r="Q39" s="52" t="s">
        <v>30</v>
      </c>
      <c r="R39" s="52" t="s">
        <v>38</v>
      </c>
      <c r="S39" s="25">
        <v>1</v>
      </c>
      <c r="T39" s="53"/>
      <c r="AA39" s="151" t="s">
        <v>292</v>
      </c>
      <c r="AB39" s="153">
        <f t="shared" si="5"/>
        <v>5</v>
      </c>
      <c r="AC39" s="153">
        <f t="shared" si="6"/>
        <v>4</v>
      </c>
      <c r="AD39" s="154">
        <f t="shared" si="7"/>
        <v>0.8</v>
      </c>
      <c r="AE39" s="167">
        <f t="shared" si="8"/>
        <v>0.63000000000000012</v>
      </c>
      <c r="AG39" s="172">
        <v>1.57</v>
      </c>
      <c r="AH39" s="153">
        <f t="shared" si="10"/>
        <v>2</v>
      </c>
      <c r="AI39" s="153">
        <f t="shared" si="11"/>
        <v>1</v>
      </c>
      <c r="AJ39" s="154">
        <f t="shared" si="9"/>
        <v>0.5</v>
      </c>
      <c r="AK39" s="167">
        <f t="shared" si="12"/>
        <v>-0.43000000000000005</v>
      </c>
    </row>
    <row r="40" spans="2:37">
      <c r="B40" s="42">
        <v>37</v>
      </c>
      <c r="C40" s="43">
        <v>44464</v>
      </c>
      <c r="D40" s="25" t="s">
        <v>539</v>
      </c>
      <c r="E40" s="25">
        <v>1.78</v>
      </c>
      <c r="F40" s="25" t="s">
        <v>624</v>
      </c>
      <c r="G40" s="25" t="s">
        <v>625</v>
      </c>
      <c r="H40" s="120">
        <v>200</v>
      </c>
      <c r="I40" s="37">
        <v>1.36</v>
      </c>
      <c r="J40" s="37">
        <v>2</v>
      </c>
      <c r="K40" s="35">
        <f t="shared" si="0"/>
        <v>2</v>
      </c>
      <c r="L40" s="60">
        <f t="shared" si="13"/>
        <v>1</v>
      </c>
      <c r="M40" s="30">
        <v>0.7</v>
      </c>
      <c r="N40" s="7">
        <f t="shared" si="3"/>
        <v>11.849999999999998</v>
      </c>
      <c r="O40" s="26">
        <f t="shared" si="14"/>
        <v>0.35</v>
      </c>
      <c r="P40" s="10">
        <f t="shared" si="4"/>
        <v>5.9249999999999989</v>
      </c>
      <c r="Q40" s="52" t="s">
        <v>30</v>
      </c>
      <c r="R40" s="52" t="s">
        <v>38</v>
      </c>
      <c r="S40" s="25">
        <v>1</v>
      </c>
      <c r="T40" s="53"/>
      <c r="AA40" s="194" t="s">
        <v>544</v>
      </c>
      <c r="AB40" s="191">
        <f t="shared" si="5"/>
        <v>9</v>
      </c>
      <c r="AC40" s="191">
        <f t="shared" si="6"/>
        <v>6</v>
      </c>
      <c r="AD40" s="154">
        <f t="shared" si="7"/>
        <v>0.66666666666666663</v>
      </c>
      <c r="AE40" s="167">
        <f t="shared" si="8"/>
        <v>-0.90999999999999992</v>
      </c>
      <c r="AG40" s="172">
        <v>1.58</v>
      </c>
      <c r="AH40" s="153">
        <f t="shared" si="10"/>
        <v>1</v>
      </c>
      <c r="AI40" s="153">
        <f t="shared" si="11"/>
        <v>1</v>
      </c>
      <c r="AJ40" s="154">
        <f t="shared" si="9"/>
        <v>1</v>
      </c>
      <c r="AK40" s="167">
        <f t="shared" si="12"/>
        <v>0.56999999999999995</v>
      </c>
    </row>
    <row r="41" spans="2:37">
      <c r="B41" s="42">
        <v>38</v>
      </c>
      <c r="C41" s="43">
        <v>44464</v>
      </c>
      <c r="D41" s="25" t="s">
        <v>214</v>
      </c>
      <c r="E41" s="25">
        <v>1.64</v>
      </c>
      <c r="F41" s="25" t="s">
        <v>595</v>
      </c>
      <c r="G41" s="25" t="s">
        <v>627</v>
      </c>
      <c r="H41" s="120">
        <v>200</v>
      </c>
      <c r="I41" s="37">
        <v>1.44</v>
      </c>
      <c r="J41" s="37">
        <v>2</v>
      </c>
      <c r="K41" s="35">
        <f t="shared" si="0"/>
        <v>2</v>
      </c>
      <c r="L41" s="60">
        <f t="shared" si="13"/>
        <v>1</v>
      </c>
      <c r="M41" s="30">
        <v>0.88</v>
      </c>
      <c r="N41" s="7">
        <f t="shared" si="3"/>
        <v>12.729999999999999</v>
      </c>
      <c r="O41" s="26">
        <f t="shared" si="14"/>
        <v>0.44</v>
      </c>
      <c r="P41" s="10">
        <f t="shared" si="4"/>
        <v>6.3649999999999993</v>
      </c>
      <c r="Q41" s="52" t="s">
        <v>33</v>
      </c>
      <c r="R41" s="52" t="s">
        <v>39</v>
      </c>
      <c r="S41" s="25">
        <v>1</v>
      </c>
      <c r="T41" s="53"/>
      <c r="AA41" s="151" t="s">
        <v>202</v>
      </c>
      <c r="AB41" s="153">
        <f t="shared" si="5"/>
        <v>8</v>
      </c>
      <c r="AC41" s="153">
        <f t="shared" si="6"/>
        <v>7</v>
      </c>
      <c r="AD41" s="154">
        <f t="shared" si="7"/>
        <v>0.875</v>
      </c>
      <c r="AE41" s="167">
        <f t="shared" si="8"/>
        <v>1.6600000000000001</v>
      </c>
      <c r="AG41" s="172">
        <v>1.59</v>
      </c>
      <c r="AH41" s="153">
        <f t="shared" si="10"/>
        <v>0</v>
      </c>
      <c r="AI41" s="153">
        <f t="shared" si="11"/>
        <v>0</v>
      </c>
      <c r="AJ41" s="154" t="e">
        <f t="shared" si="9"/>
        <v>#DIV/0!</v>
      </c>
      <c r="AK41" s="167">
        <f t="shared" si="12"/>
        <v>0</v>
      </c>
    </row>
    <row r="42" spans="2:37">
      <c r="B42" s="42">
        <v>39</v>
      </c>
      <c r="C42" s="45">
        <v>44465</v>
      </c>
      <c r="D42" s="25" t="s">
        <v>214</v>
      </c>
      <c r="E42" s="25">
        <v>1.72</v>
      </c>
      <c r="F42" s="25" t="s">
        <v>656</v>
      </c>
      <c r="G42" s="25" t="s">
        <v>665</v>
      </c>
      <c r="H42" s="120">
        <v>200</v>
      </c>
      <c r="I42" s="37">
        <v>1.43</v>
      </c>
      <c r="J42" s="37">
        <v>2</v>
      </c>
      <c r="K42" s="35">
        <f t="shared" si="0"/>
        <v>2</v>
      </c>
      <c r="L42" s="60">
        <f t="shared" si="13"/>
        <v>1</v>
      </c>
      <c r="M42" s="30">
        <v>0.84</v>
      </c>
      <c r="N42" s="7">
        <f t="shared" si="3"/>
        <v>13.569999999999999</v>
      </c>
      <c r="O42" s="26">
        <f t="shared" si="14"/>
        <v>0.42</v>
      </c>
      <c r="P42" s="10">
        <f t="shared" si="4"/>
        <v>6.7849999999999993</v>
      </c>
      <c r="Q42" s="52" t="s">
        <v>38</v>
      </c>
      <c r="R42" s="52" t="s">
        <v>41</v>
      </c>
      <c r="S42" s="25">
        <v>1</v>
      </c>
      <c r="T42" s="53"/>
      <c r="AA42" s="151" t="s">
        <v>103</v>
      </c>
      <c r="AB42" s="153">
        <f t="shared" si="5"/>
        <v>8</v>
      </c>
      <c r="AC42" s="153">
        <f t="shared" si="6"/>
        <v>7</v>
      </c>
      <c r="AD42" s="154">
        <f t="shared" si="7"/>
        <v>0.875</v>
      </c>
      <c r="AE42" s="167">
        <f t="shared" si="8"/>
        <v>1.62</v>
      </c>
      <c r="AG42" s="172">
        <v>1.6</v>
      </c>
      <c r="AH42" s="153">
        <f t="shared" si="10"/>
        <v>1</v>
      </c>
      <c r="AI42" s="153">
        <f t="shared" si="11"/>
        <v>1</v>
      </c>
      <c r="AJ42" s="154">
        <f t="shared" si="9"/>
        <v>1</v>
      </c>
      <c r="AK42" s="167">
        <f t="shared" si="12"/>
        <v>0.58499999999999996</v>
      </c>
    </row>
    <row r="43" spans="2:37">
      <c r="B43" s="42">
        <v>40</v>
      </c>
      <c r="C43" s="45">
        <v>44465</v>
      </c>
      <c r="D43" s="25" t="s">
        <v>214</v>
      </c>
      <c r="E43" s="25">
        <v>1.78</v>
      </c>
      <c r="F43" s="25" t="s">
        <v>395</v>
      </c>
      <c r="G43" s="25" t="s">
        <v>429</v>
      </c>
      <c r="H43" s="122">
        <v>200</v>
      </c>
      <c r="I43" s="37">
        <v>1.41</v>
      </c>
      <c r="J43" s="37">
        <v>2</v>
      </c>
      <c r="K43" s="35">
        <f t="shared" si="0"/>
        <v>2</v>
      </c>
      <c r="L43" s="60">
        <f t="shared" si="13"/>
        <v>1</v>
      </c>
      <c r="M43" s="30">
        <v>0.8</v>
      </c>
      <c r="N43" s="7">
        <f t="shared" si="3"/>
        <v>14.37</v>
      </c>
      <c r="O43" s="26">
        <f t="shared" si="14"/>
        <v>0.4</v>
      </c>
      <c r="P43" s="10">
        <f t="shared" si="4"/>
        <v>7.1849999999999996</v>
      </c>
      <c r="Q43" s="52" t="s">
        <v>33</v>
      </c>
      <c r="R43" s="52" t="s">
        <v>39</v>
      </c>
      <c r="S43" s="25">
        <v>1</v>
      </c>
      <c r="T43" s="53"/>
      <c r="AA43" s="151" t="s">
        <v>276</v>
      </c>
      <c r="AB43" s="153">
        <f t="shared" si="5"/>
        <v>9</v>
      </c>
      <c r="AC43" s="153">
        <f t="shared" si="6"/>
        <v>8</v>
      </c>
      <c r="AD43" s="154">
        <f t="shared" si="7"/>
        <v>0.88888888888888884</v>
      </c>
      <c r="AE43" s="167">
        <f t="shared" si="8"/>
        <v>1.9750000000000001</v>
      </c>
      <c r="AG43" s="172">
        <v>1.61</v>
      </c>
      <c r="AH43" s="153">
        <f t="shared" si="10"/>
        <v>0</v>
      </c>
      <c r="AI43" s="153">
        <f t="shared" si="11"/>
        <v>0</v>
      </c>
      <c r="AJ43" s="154" t="e">
        <f t="shared" si="9"/>
        <v>#DIV/0!</v>
      </c>
      <c r="AK43" s="167">
        <f t="shared" si="12"/>
        <v>0</v>
      </c>
    </row>
    <row r="44" spans="2:37">
      <c r="B44" s="42">
        <v>41</v>
      </c>
      <c r="C44" s="43">
        <v>44466</v>
      </c>
      <c r="D44" s="25" t="s">
        <v>544</v>
      </c>
      <c r="E44" s="25">
        <v>1.63</v>
      </c>
      <c r="F44" s="25" t="s">
        <v>545</v>
      </c>
      <c r="G44" s="25" t="s">
        <v>683</v>
      </c>
      <c r="H44" s="120">
        <v>200</v>
      </c>
      <c r="I44" s="37">
        <v>1.33</v>
      </c>
      <c r="J44" s="37">
        <v>2</v>
      </c>
      <c r="K44" s="35">
        <f t="shared" si="0"/>
        <v>2</v>
      </c>
      <c r="L44" s="60">
        <f t="shared" si="13"/>
        <v>1</v>
      </c>
      <c r="M44" s="30">
        <v>0.65</v>
      </c>
      <c r="N44" s="7">
        <f t="shared" si="3"/>
        <v>15.02</v>
      </c>
      <c r="O44" s="26">
        <f t="shared" si="14"/>
        <v>0.32500000000000001</v>
      </c>
      <c r="P44" s="10">
        <f t="shared" si="4"/>
        <v>7.51</v>
      </c>
      <c r="Q44" s="52" t="s">
        <v>43</v>
      </c>
      <c r="R44" s="52" t="s">
        <v>43</v>
      </c>
      <c r="S44" s="25">
        <v>1</v>
      </c>
      <c r="T44" s="53"/>
      <c r="AA44" s="194" t="s">
        <v>1066</v>
      </c>
      <c r="AB44" s="191">
        <f t="shared" si="5"/>
        <v>9</v>
      </c>
      <c r="AC44" s="191">
        <f t="shared" si="6"/>
        <v>5</v>
      </c>
      <c r="AD44" s="154">
        <f t="shared" si="7"/>
        <v>0.55555555555555558</v>
      </c>
      <c r="AE44" s="167">
        <f t="shared" si="8"/>
        <v>-2.04</v>
      </c>
      <c r="AG44" s="172">
        <v>1.62</v>
      </c>
      <c r="AH44" s="153">
        <f t="shared" si="10"/>
        <v>0</v>
      </c>
      <c r="AI44" s="153">
        <f t="shared" si="11"/>
        <v>0</v>
      </c>
      <c r="AJ44" s="154" t="e">
        <f t="shared" si="9"/>
        <v>#DIV/0!</v>
      </c>
      <c r="AK44" s="167">
        <f t="shared" si="12"/>
        <v>0</v>
      </c>
    </row>
    <row r="45" spans="2:37">
      <c r="B45" s="42">
        <v>42</v>
      </c>
      <c r="C45" s="43">
        <v>44466</v>
      </c>
      <c r="D45" s="25" t="s">
        <v>258</v>
      </c>
      <c r="E45" s="25">
        <v>1.73</v>
      </c>
      <c r="F45" s="25" t="s">
        <v>685</v>
      </c>
      <c r="G45" s="25" t="s">
        <v>686</v>
      </c>
      <c r="H45" s="120">
        <v>200</v>
      </c>
      <c r="I45" s="37">
        <v>1.34</v>
      </c>
      <c r="J45" s="37">
        <v>2</v>
      </c>
      <c r="K45" s="35">
        <f t="shared" si="0"/>
        <v>2</v>
      </c>
      <c r="L45" s="60">
        <f t="shared" si="13"/>
        <v>1</v>
      </c>
      <c r="M45" s="30">
        <v>-2</v>
      </c>
      <c r="N45" s="7">
        <f t="shared" si="3"/>
        <v>13.02</v>
      </c>
      <c r="O45" s="26">
        <f t="shared" si="14"/>
        <v>-1</v>
      </c>
      <c r="P45" s="10">
        <f t="shared" si="4"/>
        <v>6.51</v>
      </c>
      <c r="Q45" s="52" t="s">
        <v>33</v>
      </c>
      <c r="R45" s="52" t="s">
        <v>33</v>
      </c>
      <c r="S45" s="25">
        <v>0</v>
      </c>
      <c r="T45" s="53"/>
      <c r="AA45" s="151" t="s">
        <v>571</v>
      </c>
      <c r="AB45" s="153">
        <f t="shared" si="5"/>
        <v>9</v>
      </c>
      <c r="AC45" s="153">
        <f t="shared" si="6"/>
        <v>7</v>
      </c>
      <c r="AD45" s="154">
        <f t="shared" si="7"/>
        <v>0.77777777777777779</v>
      </c>
      <c r="AE45" s="167">
        <f t="shared" si="8"/>
        <v>0.66500000000000004</v>
      </c>
      <c r="AG45" s="172">
        <v>1.63</v>
      </c>
      <c r="AH45" s="153">
        <f t="shared" si="10"/>
        <v>0</v>
      </c>
      <c r="AI45" s="153">
        <f t="shared" si="11"/>
        <v>0</v>
      </c>
      <c r="AJ45" s="154" t="e">
        <f t="shared" si="9"/>
        <v>#DIV/0!</v>
      </c>
      <c r="AK45" s="167">
        <f t="shared" si="12"/>
        <v>0</v>
      </c>
    </row>
    <row r="46" spans="2:37">
      <c r="B46" s="42">
        <v>43</v>
      </c>
      <c r="C46" s="43">
        <v>44467</v>
      </c>
      <c r="D46" s="25" t="s">
        <v>168</v>
      </c>
      <c r="E46" s="25">
        <v>1.77</v>
      </c>
      <c r="F46" s="25" t="s">
        <v>689</v>
      </c>
      <c r="G46" s="25" t="s">
        <v>401</v>
      </c>
      <c r="H46" s="120">
        <v>200</v>
      </c>
      <c r="I46" s="37">
        <v>1.36</v>
      </c>
      <c r="J46" s="37">
        <v>2</v>
      </c>
      <c r="K46" s="35">
        <f t="shared" si="0"/>
        <v>2</v>
      </c>
      <c r="L46" s="60">
        <f t="shared" si="13"/>
        <v>1</v>
      </c>
      <c r="M46" s="30">
        <v>0.7</v>
      </c>
      <c r="N46" s="7">
        <f t="shared" si="3"/>
        <v>13.719999999999999</v>
      </c>
      <c r="O46" s="26">
        <f t="shared" si="14"/>
        <v>0.35</v>
      </c>
      <c r="P46" s="10">
        <f t="shared" si="4"/>
        <v>6.8599999999999994</v>
      </c>
      <c r="Q46" s="52" t="s">
        <v>39</v>
      </c>
      <c r="R46" s="52" t="s">
        <v>313</v>
      </c>
      <c r="S46" s="25">
        <v>1</v>
      </c>
      <c r="T46" s="53"/>
      <c r="AA46" s="172" t="s">
        <v>748</v>
      </c>
      <c r="AB46" s="153">
        <f t="shared" si="5"/>
        <v>10</v>
      </c>
      <c r="AC46" s="153">
        <f t="shared" si="6"/>
        <v>6</v>
      </c>
      <c r="AD46" s="154">
        <f t="shared" si="7"/>
        <v>0.6</v>
      </c>
      <c r="AE46" s="167">
        <f t="shared" si="8"/>
        <v>-1.405</v>
      </c>
      <c r="AG46" s="172">
        <v>1.64</v>
      </c>
      <c r="AH46" s="153">
        <f t="shared" si="10"/>
        <v>1</v>
      </c>
      <c r="AI46" s="153">
        <f t="shared" si="11"/>
        <v>1</v>
      </c>
      <c r="AJ46" s="154">
        <f t="shared" si="9"/>
        <v>1</v>
      </c>
      <c r="AK46" s="167">
        <f t="shared" si="12"/>
        <v>0.625</v>
      </c>
    </row>
    <row r="47" spans="2:37">
      <c r="B47" s="42">
        <v>44</v>
      </c>
      <c r="C47" s="43">
        <v>44467</v>
      </c>
      <c r="D47" s="25" t="s">
        <v>690</v>
      </c>
      <c r="E47" s="25">
        <v>1.73</v>
      </c>
      <c r="F47" s="25" t="s">
        <v>691</v>
      </c>
      <c r="G47" s="25" t="s">
        <v>692</v>
      </c>
      <c r="H47" s="120">
        <v>200</v>
      </c>
      <c r="I47" s="37">
        <v>1.35</v>
      </c>
      <c r="J47" s="37">
        <v>2</v>
      </c>
      <c r="K47" s="35">
        <f t="shared" si="0"/>
        <v>2</v>
      </c>
      <c r="L47" s="60">
        <f t="shared" si="13"/>
        <v>1</v>
      </c>
      <c r="M47" s="30">
        <v>0.68</v>
      </c>
      <c r="N47" s="7">
        <f t="shared" si="3"/>
        <v>14.399999999999999</v>
      </c>
      <c r="O47" s="26">
        <f t="shared" si="14"/>
        <v>0.34</v>
      </c>
      <c r="P47" s="10">
        <f t="shared" si="4"/>
        <v>7.1999999999999993</v>
      </c>
      <c r="Q47" s="52" t="s">
        <v>29</v>
      </c>
      <c r="R47" s="52" t="s">
        <v>108</v>
      </c>
      <c r="S47" s="25">
        <v>1</v>
      </c>
      <c r="T47" s="53"/>
      <c r="AA47" s="151" t="s">
        <v>621</v>
      </c>
      <c r="AB47" s="153">
        <f t="shared" si="5"/>
        <v>12</v>
      </c>
      <c r="AC47" s="153">
        <f t="shared" si="6"/>
        <v>11</v>
      </c>
      <c r="AD47" s="154">
        <f t="shared" si="7"/>
        <v>0.91666666666666663</v>
      </c>
      <c r="AE47" s="167">
        <f t="shared" si="8"/>
        <v>2.98</v>
      </c>
      <c r="AG47" s="172">
        <v>1.65</v>
      </c>
      <c r="AH47" s="153">
        <f t="shared" si="10"/>
        <v>0</v>
      </c>
      <c r="AI47" s="153">
        <f t="shared" si="11"/>
        <v>0</v>
      </c>
      <c r="AJ47" s="154" t="e">
        <f t="shared" si="9"/>
        <v>#DIV/0!</v>
      </c>
      <c r="AK47" s="167">
        <f t="shared" si="12"/>
        <v>0</v>
      </c>
    </row>
    <row r="48" spans="2:37">
      <c r="B48" s="42">
        <v>45</v>
      </c>
      <c r="C48" s="45">
        <v>44469</v>
      </c>
      <c r="D48" s="25" t="s">
        <v>592</v>
      </c>
      <c r="E48" s="25">
        <v>1.67</v>
      </c>
      <c r="F48" s="25" t="s">
        <v>697</v>
      </c>
      <c r="G48" s="25" t="s">
        <v>698</v>
      </c>
      <c r="H48" s="120">
        <v>200</v>
      </c>
      <c r="I48" s="37">
        <v>1.33</v>
      </c>
      <c r="J48" s="37">
        <v>2</v>
      </c>
      <c r="K48" s="35">
        <f t="shared" si="0"/>
        <v>2</v>
      </c>
      <c r="L48" s="60">
        <f t="shared" si="13"/>
        <v>1</v>
      </c>
      <c r="M48" s="30">
        <v>0.65</v>
      </c>
      <c r="N48" s="7">
        <f t="shared" si="3"/>
        <v>15.049999999999999</v>
      </c>
      <c r="O48" s="26">
        <f t="shared" si="14"/>
        <v>0.32500000000000001</v>
      </c>
      <c r="P48" s="10">
        <f t="shared" si="4"/>
        <v>7.5249999999999995</v>
      </c>
      <c r="Q48" s="52" t="s">
        <v>41</v>
      </c>
      <c r="R48" s="52" t="s">
        <v>32</v>
      </c>
      <c r="S48" s="25">
        <v>1</v>
      </c>
      <c r="T48" s="53"/>
      <c r="AA48" s="194" t="s">
        <v>300</v>
      </c>
      <c r="AB48" s="191">
        <f t="shared" si="5"/>
        <v>10</v>
      </c>
      <c r="AC48" s="191">
        <f t="shared" si="6"/>
        <v>6</v>
      </c>
      <c r="AD48" s="154">
        <f t="shared" si="7"/>
        <v>0.6</v>
      </c>
      <c r="AE48" s="167">
        <f t="shared" si="8"/>
        <v>-1.3649999999999998</v>
      </c>
      <c r="AG48" s="172">
        <v>1.66</v>
      </c>
      <c r="AH48" s="153">
        <f t="shared" si="10"/>
        <v>0</v>
      </c>
      <c r="AI48" s="153">
        <f t="shared" si="11"/>
        <v>0</v>
      </c>
      <c r="AJ48" s="154" t="e">
        <f t="shared" si="9"/>
        <v>#DIV/0!</v>
      </c>
      <c r="AK48" s="167">
        <f t="shared" si="12"/>
        <v>0</v>
      </c>
    </row>
    <row r="49" spans="2:37">
      <c r="B49" s="42">
        <v>46</v>
      </c>
      <c r="C49" s="45">
        <v>44471</v>
      </c>
      <c r="D49" s="25" t="s">
        <v>214</v>
      </c>
      <c r="E49" s="25">
        <v>1.59</v>
      </c>
      <c r="F49" s="25" t="s">
        <v>388</v>
      </c>
      <c r="G49" s="25" t="s">
        <v>720</v>
      </c>
      <c r="H49" s="122">
        <v>200</v>
      </c>
      <c r="I49" s="37">
        <v>1.48</v>
      </c>
      <c r="J49" s="37">
        <v>2</v>
      </c>
      <c r="K49" s="35">
        <v>2</v>
      </c>
      <c r="L49" s="171">
        <f t="shared" si="13"/>
        <v>1</v>
      </c>
      <c r="M49" s="30">
        <v>-2</v>
      </c>
      <c r="N49" s="7">
        <f t="shared" si="3"/>
        <v>13.049999999999999</v>
      </c>
      <c r="O49" s="26">
        <f t="shared" si="14"/>
        <v>-1</v>
      </c>
      <c r="P49" s="10">
        <f t="shared" si="4"/>
        <v>6.5249999999999995</v>
      </c>
      <c r="Q49" s="52" t="s">
        <v>33</v>
      </c>
      <c r="R49" s="52" t="s">
        <v>33</v>
      </c>
      <c r="S49" s="25">
        <v>0</v>
      </c>
      <c r="T49" s="53"/>
      <c r="AA49" s="194" t="s">
        <v>539</v>
      </c>
      <c r="AB49" s="191">
        <f t="shared" si="5"/>
        <v>14</v>
      </c>
      <c r="AC49" s="191">
        <f t="shared" si="6"/>
        <v>9</v>
      </c>
      <c r="AD49" s="154">
        <f t="shared" si="7"/>
        <v>0.6428571428571429</v>
      </c>
      <c r="AE49" s="167">
        <f t="shared" si="8"/>
        <v>0.86499999999999999</v>
      </c>
      <c r="AG49" s="172">
        <v>1.67</v>
      </c>
      <c r="AH49" s="153">
        <f t="shared" si="10"/>
        <v>0</v>
      </c>
      <c r="AI49" s="153">
        <f t="shared" si="11"/>
        <v>0</v>
      </c>
      <c r="AJ49" s="154" t="e">
        <f t="shared" si="9"/>
        <v>#DIV/0!</v>
      </c>
      <c r="AK49" s="167">
        <f t="shared" si="12"/>
        <v>0</v>
      </c>
    </row>
    <row r="50" spans="2:37">
      <c r="B50" s="42">
        <v>47</v>
      </c>
      <c r="C50" s="43">
        <v>44471</v>
      </c>
      <c r="D50" s="25" t="s">
        <v>728</v>
      </c>
      <c r="E50" s="25">
        <v>1.81</v>
      </c>
      <c r="F50" s="25" t="s">
        <v>729</v>
      </c>
      <c r="G50" s="25" t="s">
        <v>235</v>
      </c>
      <c r="H50" s="120">
        <v>200</v>
      </c>
      <c r="I50" s="37">
        <v>1.36</v>
      </c>
      <c r="J50" s="37">
        <v>2</v>
      </c>
      <c r="K50" s="35">
        <v>2</v>
      </c>
      <c r="L50" s="171">
        <f t="shared" si="13"/>
        <v>1</v>
      </c>
      <c r="M50" s="30">
        <v>0.7</v>
      </c>
      <c r="N50" s="7">
        <f t="shared" si="3"/>
        <v>13.749999999999998</v>
      </c>
      <c r="O50" s="26">
        <f t="shared" si="14"/>
        <v>0.35</v>
      </c>
      <c r="P50" s="10">
        <f t="shared" si="4"/>
        <v>6.8749999999999991</v>
      </c>
      <c r="Q50" s="52" t="s">
        <v>39</v>
      </c>
      <c r="R50" s="52" t="s">
        <v>38</v>
      </c>
      <c r="S50" s="25">
        <v>1</v>
      </c>
      <c r="T50" s="53"/>
      <c r="AA50" s="194" t="s">
        <v>165</v>
      </c>
      <c r="AB50" s="191">
        <f t="shared" si="5"/>
        <v>18</v>
      </c>
      <c r="AC50" s="191">
        <f t="shared" si="6"/>
        <v>13</v>
      </c>
      <c r="AD50" s="154">
        <f t="shared" si="7"/>
        <v>0.72222222222222221</v>
      </c>
      <c r="AE50" s="167">
        <f t="shared" si="8"/>
        <v>-0.31499999999999967</v>
      </c>
      <c r="AG50" s="172">
        <v>1.68</v>
      </c>
      <c r="AH50" s="153">
        <f t="shared" si="10"/>
        <v>0</v>
      </c>
      <c r="AI50" s="153">
        <f t="shared" si="11"/>
        <v>0</v>
      </c>
      <c r="AJ50" s="154" t="e">
        <f t="shared" si="9"/>
        <v>#DIV/0!</v>
      </c>
      <c r="AK50" s="167">
        <f t="shared" si="12"/>
        <v>0</v>
      </c>
    </row>
    <row r="51" spans="2:37">
      <c r="B51" s="42">
        <v>48</v>
      </c>
      <c r="C51" s="45">
        <v>44471</v>
      </c>
      <c r="D51" s="25" t="s">
        <v>621</v>
      </c>
      <c r="E51" s="25">
        <v>1.78</v>
      </c>
      <c r="F51" s="25" t="s">
        <v>730</v>
      </c>
      <c r="G51" s="25" t="s">
        <v>731</v>
      </c>
      <c r="H51" s="122">
        <v>200</v>
      </c>
      <c r="I51" s="37">
        <v>1.4</v>
      </c>
      <c r="J51" s="37">
        <v>2</v>
      </c>
      <c r="K51" s="35">
        <v>2</v>
      </c>
      <c r="L51" s="61">
        <f t="shared" si="13"/>
        <v>1</v>
      </c>
      <c r="M51" s="30">
        <v>0.78</v>
      </c>
      <c r="N51" s="7">
        <f t="shared" si="3"/>
        <v>14.529999999999998</v>
      </c>
      <c r="O51" s="26">
        <f t="shared" si="14"/>
        <v>0.39</v>
      </c>
      <c r="P51" s="10">
        <f t="shared" si="4"/>
        <v>7.2649999999999988</v>
      </c>
      <c r="Q51" s="52" t="s">
        <v>33</v>
      </c>
      <c r="R51" s="52" t="s">
        <v>108</v>
      </c>
      <c r="S51" s="25">
        <v>1</v>
      </c>
      <c r="T51" s="53"/>
      <c r="AA51" s="151" t="s">
        <v>440</v>
      </c>
      <c r="AB51" s="153">
        <f t="shared" si="5"/>
        <v>13</v>
      </c>
      <c r="AC51" s="153">
        <f t="shared" si="6"/>
        <v>10</v>
      </c>
      <c r="AD51" s="154">
        <f t="shared" si="7"/>
        <v>0.76923076923076927</v>
      </c>
      <c r="AE51" s="167">
        <f t="shared" si="8"/>
        <v>0.98</v>
      </c>
    </row>
    <row r="52" spans="2:37">
      <c r="B52" s="42">
        <v>49</v>
      </c>
      <c r="C52" s="45">
        <v>44471</v>
      </c>
      <c r="D52" s="25" t="s">
        <v>276</v>
      </c>
      <c r="E52" s="25">
        <v>1.62</v>
      </c>
      <c r="F52" s="25" t="s">
        <v>732</v>
      </c>
      <c r="G52" s="25" t="s">
        <v>622</v>
      </c>
      <c r="H52" s="120">
        <v>200</v>
      </c>
      <c r="I52" s="37">
        <v>1.35</v>
      </c>
      <c r="J52" s="37">
        <v>2</v>
      </c>
      <c r="K52" s="35">
        <v>2</v>
      </c>
      <c r="L52" s="171">
        <f t="shared" si="13"/>
        <v>1</v>
      </c>
      <c r="M52" s="30">
        <v>0.68</v>
      </c>
      <c r="N52" s="7">
        <f t="shared" si="3"/>
        <v>15.209999999999997</v>
      </c>
      <c r="O52" s="26">
        <f t="shared" si="14"/>
        <v>0.34</v>
      </c>
      <c r="P52" s="10">
        <f t="shared" si="4"/>
        <v>7.6049999999999986</v>
      </c>
      <c r="Q52" s="52" t="s">
        <v>39</v>
      </c>
      <c r="R52" s="52" t="s">
        <v>39</v>
      </c>
      <c r="S52" s="25">
        <v>1</v>
      </c>
      <c r="T52" s="53"/>
      <c r="AA52" s="151" t="s">
        <v>214</v>
      </c>
      <c r="AB52" s="153">
        <f t="shared" si="5"/>
        <v>27</v>
      </c>
      <c r="AC52" s="153">
        <f t="shared" si="6"/>
        <v>21</v>
      </c>
      <c r="AD52" s="154">
        <f t="shared" si="7"/>
        <v>0.77777777777777779</v>
      </c>
      <c r="AE52" s="167">
        <f t="shared" si="8"/>
        <v>2.5100000000000011</v>
      </c>
    </row>
    <row r="53" spans="2:37">
      <c r="B53" s="42">
        <v>50</v>
      </c>
      <c r="C53" s="45">
        <v>44471</v>
      </c>
      <c r="D53" s="25" t="s">
        <v>544</v>
      </c>
      <c r="E53" s="25">
        <v>1.76</v>
      </c>
      <c r="F53" s="25" t="s">
        <v>733</v>
      </c>
      <c r="G53" s="25" t="s">
        <v>734</v>
      </c>
      <c r="H53" s="122">
        <v>200</v>
      </c>
      <c r="I53" s="37">
        <v>1.34</v>
      </c>
      <c r="J53" s="37">
        <v>2</v>
      </c>
      <c r="K53" s="35">
        <v>2</v>
      </c>
      <c r="L53" s="61">
        <f t="shared" si="13"/>
        <v>1</v>
      </c>
      <c r="M53" s="30">
        <v>0.66</v>
      </c>
      <c r="N53" s="7">
        <f t="shared" si="3"/>
        <v>15.869999999999997</v>
      </c>
      <c r="O53" s="26">
        <f t="shared" si="14"/>
        <v>0.33</v>
      </c>
      <c r="P53" s="10">
        <f t="shared" si="4"/>
        <v>7.9349999999999987</v>
      </c>
      <c r="Q53" s="52" t="s">
        <v>33</v>
      </c>
      <c r="R53" s="52" t="s">
        <v>30</v>
      </c>
      <c r="S53" s="25">
        <v>1</v>
      </c>
      <c r="T53" s="53"/>
      <c r="AA53" s="151" t="s">
        <v>574</v>
      </c>
      <c r="AB53" s="153">
        <f t="shared" si="5"/>
        <v>34</v>
      </c>
      <c r="AC53" s="153">
        <f t="shared" si="6"/>
        <v>24</v>
      </c>
      <c r="AD53" s="154">
        <f t="shared" si="7"/>
        <v>0.70588235294117652</v>
      </c>
      <c r="AE53" s="167">
        <f t="shared" si="8"/>
        <v>-2.9999999999999472E-2</v>
      </c>
    </row>
    <row r="54" spans="2:37">
      <c r="B54" s="42">
        <v>51</v>
      </c>
      <c r="C54" s="45">
        <v>44471</v>
      </c>
      <c r="D54" s="25" t="s">
        <v>544</v>
      </c>
      <c r="E54" s="25">
        <v>1.76</v>
      </c>
      <c r="F54" s="25" t="s">
        <v>735</v>
      </c>
      <c r="G54" s="25" t="s">
        <v>736</v>
      </c>
      <c r="H54" s="122">
        <v>200</v>
      </c>
      <c r="I54" s="37">
        <v>1.41</v>
      </c>
      <c r="J54" s="37">
        <v>2</v>
      </c>
      <c r="K54" s="35">
        <v>2</v>
      </c>
      <c r="L54" s="61">
        <f t="shared" si="13"/>
        <v>1</v>
      </c>
      <c r="M54" s="30">
        <v>-2</v>
      </c>
      <c r="N54" s="7">
        <f t="shared" si="3"/>
        <v>13.869999999999997</v>
      </c>
      <c r="O54" s="26">
        <f t="shared" si="14"/>
        <v>-1</v>
      </c>
      <c r="P54" s="10">
        <f t="shared" si="4"/>
        <v>6.9349999999999987</v>
      </c>
      <c r="Q54" s="52" t="s">
        <v>29</v>
      </c>
      <c r="R54" s="52" t="s">
        <v>28</v>
      </c>
      <c r="S54" s="25">
        <v>0</v>
      </c>
      <c r="T54" s="53"/>
      <c r="AA54" s="151" t="s">
        <v>690</v>
      </c>
      <c r="AB54" s="153">
        <f t="shared" si="5"/>
        <v>36</v>
      </c>
      <c r="AC54" s="153">
        <f t="shared" si="6"/>
        <v>26</v>
      </c>
      <c r="AD54" s="154">
        <f t="shared" si="7"/>
        <v>0.72222222222222221</v>
      </c>
      <c r="AE54" s="167">
        <f t="shared" si="8"/>
        <v>0.38499999999999979</v>
      </c>
    </row>
    <row r="55" spans="2:37">
      <c r="B55" s="42">
        <v>52</v>
      </c>
      <c r="C55" s="45">
        <v>44471</v>
      </c>
      <c r="D55" s="25" t="s">
        <v>544</v>
      </c>
      <c r="E55" s="25">
        <v>1.69</v>
      </c>
      <c r="F55" s="25" t="s">
        <v>737</v>
      </c>
      <c r="G55" s="25" t="s">
        <v>738</v>
      </c>
      <c r="H55" s="122">
        <v>200</v>
      </c>
      <c r="I55" s="37">
        <v>1.44</v>
      </c>
      <c r="J55" s="37">
        <v>2</v>
      </c>
      <c r="K55" s="35">
        <v>2</v>
      </c>
      <c r="L55" s="61">
        <f t="shared" si="13"/>
        <v>1</v>
      </c>
      <c r="M55" s="30">
        <v>-2</v>
      </c>
      <c r="N55" s="7">
        <f t="shared" si="3"/>
        <v>11.869999999999997</v>
      </c>
      <c r="O55" s="26">
        <f t="shared" si="14"/>
        <v>-1</v>
      </c>
      <c r="P55" s="10">
        <f t="shared" si="4"/>
        <v>5.9349999999999987</v>
      </c>
      <c r="Q55" s="52" t="s">
        <v>29</v>
      </c>
      <c r="R55" s="52" t="s">
        <v>33</v>
      </c>
      <c r="S55" s="25">
        <v>0</v>
      </c>
      <c r="T55" s="53"/>
      <c r="AA55" s="183"/>
      <c r="AB55" s="184"/>
      <c r="AC55" s="184"/>
      <c r="AD55" s="185"/>
      <c r="AE55" s="186"/>
    </row>
    <row r="56" spans="2:37">
      <c r="B56" s="42">
        <v>53</v>
      </c>
      <c r="C56" s="45">
        <v>44471</v>
      </c>
      <c r="D56" s="25" t="s">
        <v>739</v>
      </c>
      <c r="E56" s="25">
        <v>1.72</v>
      </c>
      <c r="F56" s="25" t="s">
        <v>99</v>
      </c>
      <c r="G56" s="25" t="s">
        <v>106</v>
      </c>
      <c r="H56" s="122">
        <v>200</v>
      </c>
      <c r="I56" s="37">
        <v>1.42</v>
      </c>
      <c r="J56" s="37">
        <v>2</v>
      </c>
      <c r="K56" s="35">
        <v>2</v>
      </c>
      <c r="L56" s="61">
        <f t="shared" si="13"/>
        <v>1</v>
      </c>
      <c r="M56" s="30">
        <v>0.82</v>
      </c>
      <c r="N56" s="7">
        <f t="shared" si="3"/>
        <v>12.689999999999998</v>
      </c>
      <c r="O56" s="26">
        <f t="shared" si="14"/>
        <v>0.40999999999999992</v>
      </c>
      <c r="P56" s="10">
        <f t="shared" si="4"/>
        <v>6.3449999999999989</v>
      </c>
      <c r="Q56" s="52" t="s">
        <v>38</v>
      </c>
      <c r="R56" s="52" t="s">
        <v>38</v>
      </c>
      <c r="S56" s="25">
        <v>1</v>
      </c>
      <c r="T56" s="53"/>
      <c r="AA56" s="65"/>
      <c r="AB56" s="65"/>
      <c r="AC56" s="65"/>
      <c r="AD56" s="65"/>
      <c r="AE56" s="65"/>
    </row>
    <row r="57" spans="2:37">
      <c r="B57" s="42">
        <v>54</v>
      </c>
      <c r="C57" s="45">
        <v>44471</v>
      </c>
      <c r="D57" s="25" t="s">
        <v>300</v>
      </c>
      <c r="E57" s="25">
        <v>1.78</v>
      </c>
      <c r="F57" s="25" t="s">
        <v>584</v>
      </c>
      <c r="G57" s="25" t="s">
        <v>744</v>
      </c>
      <c r="H57" s="122">
        <v>200</v>
      </c>
      <c r="I57" s="37">
        <v>1.35</v>
      </c>
      <c r="J57" s="37">
        <v>2</v>
      </c>
      <c r="K57" s="35">
        <v>2</v>
      </c>
      <c r="L57" s="61">
        <f t="shared" si="13"/>
        <v>1</v>
      </c>
      <c r="M57" s="30">
        <v>-2</v>
      </c>
      <c r="N57" s="7">
        <f t="shared" si="3"/>
        <v>10.689999999999998</v>
      </c>
      <c r="O57" s="121">
        <f t="shared" si="14"/>
        <v>-1</v>
      </c>
      <c r="P57" s="10">
        <f t="shared" si="4"/>
        <v>5.3449999999999989</v>
      </c>
      <c r="Q57" s="52" t="s">
        <v>29</v>
      </c>
      <c r="R57" s="52" t="s">
        <v>28</v>
      </c>
      <c r="S57" s="25">
        <v>0</v>
      </c>
      <c r="T57" s="53"/>
    </row>
    <row r="58" spans="2:37">
      <c r="B58" s="42">
        <v>55</v>
      </c>
      <c r="C58" s="45">
        <v>44471</v>
      </c>
      <c r="D58" s="25" t="s">
        <v>300</v>
      </c>
      <c r="E58" s="25">
        <v>1.71</v>
      </c>
      <c r="F58" s="25" t="s">
        <v>745</v>
      </c>
      <c r="G58" s="25" t="s">
        <v>746</v>
      </c>
      <c r="H58" s="122">
        <v>200</v>
      </c>
      <c r="I58" s="37">
        <v>1.33</v>
      </c>
      <c r="J58" s="37">
        <v>2</v>
      </c>
      <c r="K58" s="35">
        <v>2</v>
      </c>
      <c r="L58" s="61">
        <f t="shared" si="13"/>
        <v>1</v>
      </c>
      <c r="M58" s="30">
        <v>-2</v>
      </c>
      <c r="N58" s="7">
        <f t="shared" si="3"/>
        <v>8.6899999999999977</v>
      </c>
      <c r="O58" s="26">
        <f t="shared" si="14"/>
        <v>-1</v>
      </c>
      <c r="P58" s="10">
        <f t="shared" si="4"/>
        <v>4.3449999999999989</v>
      </c>
      <c r="Q58" s="52" t="s">
        <v>28</v>
      </c>
      <c r="R58" s="52" t="s">
        <v>28</v>
      </c>
      <c r="S58" s="25">
        <v>0</v>
      </c>
      <c r="T58" s="53"/>
    </row>
    <row r="59" spans="2:37">
      <c r="B59" s="42">
        <v>56</v>
      </c>
      <c r="C59" s="45">
        <v>44472</v>
      </c>
      <c r="D59" s="25" t="s">
        <v>748</v>
      </c>
      <c r="E59" s="25">
        <v>1.72</v>
      </c>
      <c r="F59" s="25" t="s">
        <v>749</v>
      </c>
      <c r="G59" s="25" t="s">
        <v>750</v>
      </c>
      <c r="H59" s="122">
        <v>200</v>
      </c>
      <c r="I59" s="37">
        <v>1.36</v>
      </c>
      <c r="J59" s="37">
        <v>2</v>
      </c>
      <c r="K59" s="35">
        <v>2</v>
      </c>
      <c r="L59" s="61">
        <f t="shared" si="13"/>
        <v>1</v>
      </c>
      <c r="M59" s="30">
        <v>-2</v>
      </c>
      <c r="N59" s="7">
        <f t="shared" si="3"/>
        <v>6.6899999999999977</v>
      </c>
      <c r="O59" s="26">
        <f t="shared" si="14"/>
        <v>-1</v>
      </c>
      <c r="P59" s="10">
        <f t="shared" si="4"/>
        <v>3.3449999999999989</v>
      </c>
      <c r="Q59" s="52" t="s">
        <v>29</v>
      </c>
      <c r="R59" s="52" t="s">
        <v>33</v>
      </c>
      <c r="S59" s="25">
        <v>0</v>
      </c>
      <c r="T59" s="53"/>
    </row>
    <row r="60" spans="2:37">
      <c r="B60" s="42">
        <v>57</v>
      </c>
      <c r="C60" s="45">
        <v>44472</v>
      </c>
      <c r="D60" s="25" t="s">
        <v>181</v>
      </c>
      <c r="E60" s="25">
        <v>1.65</v>
      </c>
      <c r="F60" s="25" t="s">
        <v>180</v>
      </c>
      <c r="G60" s="25" t="s">
        <v>588</v>
      </c>
      <c r="H60" s="122">
        <v>200</v>
      </c>
      <c r="I60" s="37">
        <v>1.34</v>
      </c>
      <c r="J60" s="37">
        <v>2</v>
      </c>
      <c r="K60" s="35">
        <v>2</v>
      </c>
      <c r="L60" s="61">
        <f t="shared" si="13"/>
        <v>1</v>
      </c>
      <c r="M60" s="30">
        <v>0.66</v>
      </c>
      <c r="N60" s="7">
        <f t="shared" si="3"/>
        <v>7.3499999999999979</v>
      </c>
      <c r="O60" s="26">
        <f t="shared" si="14"/>
        <v>0.33</v>
      </c>
      <c r="P60" s="10">
        <f t="shared" si="4"/>
        <v>3.6749999999999989</v>
      </c>
      <c r="Q60" s="52" t="s">
        <v>29</v>
      </c>
      <c r="R60" s="52" t="s">
        <v>39</v>
      </c>
      <c r="S60" s="25">
        <v>1</v>
      </c>
      <c r="T60" s="53"/>
    </row>
    <row r="61" spans="2:37">
      <c r="B61" s="42">
        <v>58</v>
      </c>
      <c r="C61" s="45">
        <v>44472</v>
      </c>
      <c r="D61" s="25" t="s">
        <v>690</v>
      </c>
      <c r="E61" s="25">
        <v>1.74</v>
      </c>
      <c r="F61" s="25" t="s">
        <v>753</v>
      </c>
      <c r="G61" s="25" t="s">
        <v>754</v>
      </c>
      <c r="H61" s="122">
        <v>200</v>
      </c>
      <c r="I61" s="37">
        <v>1.6</v>
      </c>
      <c r="J61" s="37">
        <v>2</v>
      </c>
      <c r="K61" s="35">
        <v>2</v>
      </c>
      <c r="L61" s="61">
        <f t="shared" si="13"/>
        <v>1</v>
      </c>
      <c r="M61" s="30">
        <v>1.17</v>
      </c>
      <c r="N61" s="7">
        <f t="shared" si="3"/>
        <v>8.5199999999999978</v>
      </c>
      <c r="O61" s="26">
        <f t="shared" si="14"/>
        <v>0.58499999999999996</v>
      </c>
      <c r="P61" s="10">
        <f t="shared" si="4"/>
        <v>4.2599999999999989</v>
      </c>
      <c r="Q61" s="52" t="s">
        <v>29</v>
      </c>
      <c r="R61" s="52" t="s">
        <v>30</v>
      </c>
      <c r="S61" s="25">
        <v>1</v>
      </c>
      <c r="T61" s="53"/>
    </row>
    <row r="62" spans="2:37">
      <c r="B62" s="42">
        <v>59</v>
      </c>
      <c r="C62" s="45">
        <v>44472</v>
      </c>
      <c r="D62" s="25" t="s">
        <v>690</v>
      </c>
      <c r="E62" s="25">
        <v>1.8</v>
      </c>
      <c r="F62" s="25" t="s">
        <v>755</v>
      </c>
      <c r="G62" s="25" t="s">
        <v>756</v>
      </c>
      <c r="H62" s="122">
        <v>200</v>
      </c>
      <c r="I62" s="37">
        <v>1.45</v>
      </c>
      <c r="J62" s="37">
        <v>2</v>
      </c>
      <c r="K62" s="35">
        <v>2</v>
      </c>
      <c r="L62" s="61">
        <f t="shared" si="13"/>
        <v>1</v>
      </c>
      <c r="M62" s="30">
        <v>0.88</v>
      </c>
      <c r="N62" s="7">
        <f t="shared" si="3"/>
        <v>9.3999999999999986</v>
      </c>
      <c r="O62" s="26">
        <f t="shared" si="14"/>
        <v>0.44</v>
      </c>
      <c r="P62" s="10">
        <f t="shared" si="4"/>
        <v>4.6999999999999993</v>
      </c>
      <c r="Q62" s="52" t="s">
        <v>108</v>
      </c>
      <c r="R62" s="52" t="s">
        <v>119</v>
      </c>
      <c r="S62" s="25">
        <v>1</v>
      </c>
      <c r="T62" s="53"/>
    </row>
    <row r="63" spans="2:37">
      <c r="B63" s="42">
        <v>60</v>
      </c>
      <c r="C63" s="45">
        <v>44472</v>
      </c>
      <c r="D63" s="25" t="s">
        <v>690</v>
      </c>
      <c r="E63" s="25">
        <v>1.66</v>
      </c>
      <c r="F63" s="25" t="s">
        <v>757</v>
      </c>
      <c r="G63" s="25" t="s">
        <v>758</v>
      </c>
      <c r="H63" s="122">
        <v>200</v>
      </c>
      <c r="I63" s="37">
        <v>1.4</v>
      </c>
      <c r="J63" s="37">
        <v>2</v>
      </c>
      <c r="K63" s="35">
        <v>2</v>
      </c>
      <c r="L63" s="61">
        <f t="shared" si="13"/>
        <v>1</v>
      </c>
      <c r="M63" s="30">
        <v>-2</v>
      </c>
      <c r="N63" s="7">
        <f t="shared" si="3"/>
        <v>7.3999999999999986</v>
      </c>
      <c r="O63" s="26">
        <f t="shared" si="14"/>
        <v>-1</v>
      </c>
      <c r="P63" s="10">
        <f t="shared" si="4"/>
        <v>3.6999999999999993</v>
      </c>
      <c r="Q63" s="52" t="s">
        <v>29</v>
      </c>
      <c r="R63" s="52" t="s">
        <v>33</v>
      </c>
      <c r="S63" s="25">
        <v>0</v>
      </c>
      <c r="T63" s="53"/>
    </row>
    <row r="64" spans="2:37">
      <c r="B64" s="42">
        <v>61</v>
      </c>
      <c r="C64" s="45">
        <v>44472</v>
      </c>
      <c r="D64" s="25" t="s">
        <v>214</v>
      </c>
      <c r="E64" s="25">
        <v>1.69</v>
      </c>
      <c r="F64" s="25" t="s">
        <v>759</v>
      </c>
      <c r="G64" s="25" t="s">
        <v>760</v>
      </c>
      <c r="H64" s="122">
        <v>200</v>
      </c>
      <c r="I64" s="37">
        <v>1.48</v>
      </c>
      <c r="J64" s="37">
        <v>2</v>
      </c>
      <c r="K64" s="35">
        <v>2</v>
      </c>
      <c r="L64" s="61">
        <f t="shared" si="13"/>
        <v>1</v>
      </c>
      <c r="M64" s="30">
        <v>0.94</v>
      </c>
      <c r="N64" s="7">
        <f t="shared" si="3"/>
        <v>8.3399999999999981</v>
      </c>
      <c r="O64" s="26">
        <f t="shared" si="14"/>
        <v>0.46999999999999992</v>
      </c>
      <c r="P64" s="10">
        <f t="shared" si="4"/>
        <v>4.169999999999999</v>
      </c>
      <c r="Q64" s="52" t="s">
        <v>29</v>
      </c>
      <c r="R64" s="52" t="s">
        <v>30</v>
      </c>
      <c r="S64" s="25">
        <v>1</v>
      </c>
      <c r="T64" s="53"/>
    </row>
    <row r="65" spans="2:20">
      <c r="B65" s="42">
        <v>62</v>
      </c>
      <c r="C65" s="45">
        <v>44472</v>
      </c>
      <c r="D65" s="25" t="s">
        <v>126</v>
      </c>
      <c r="E65" s="25">
        <v>1.69</v>
      </c>
      <c r="F65" s="25" t="s">
        <v>340</v>
      </c>
      <c r="G65" s="25" t="s">
        <v>132</v>
      </c>
      <c r="H65" s="122">
        <v>200</v>
      </c>
      <c r="I65" s="37">
        <v>1.33</v>
      </c>
      <c r="J65" s="37">
        <v>2</v>
      </c>
      <c r="K65" s="35">
        <v>2</v>
      </c>
      <c r="L65" s="61">
        <f t="shared" si="13"/>
        <v>1</v>
      </c>
      <c r="M65" s="30">
        <v>0.64</v>
      </c>
      <c r="N65" s="7">
        <f t="shared" si="3"/>
        <v>8.9799999999999986</v>
      </c>
      <c r="O65" s="26">
        <f t="shared" si="14"/>
        <v>0.32</v>
      </c>
      <c r="P65" s="10">
        <f t="shared" si="4"/>
        <v>4.4899999999999993</v>
      </c>
      <c r="Q65" s="52" t="s">
        <v>28</v>
      </c>
      <c r="R65" s="52" t="s">
        <v>41</v>
      </c>
      <c r="S65" s="25">
        <v>1</v>
      </c>
      <c r="T65" s="53"/>
    </row>
    <row r="66" spans="2:20">
      <c r="B66" s="42">
        <v>63</v>
      </c>
      <c r="C66" s="45">
        <v>44473</v>
      </c>
      <c r="D66" s="25" t="s">
        <v>764</v>
      </c>
      <c r="E66" s="25">
        <v>1.68</v>
      </c>
      <c r="F66" s="25" t="s">
        <v>765</v>
      </c>
      <c r="G66" s="25" t="s">
        <v>766</v>
      </c>
      <c r="H66" s="122">
        <v>200</v>
      </c>
      <c r="I66" s="37">
        <v>1.34</v>
      </c>
      <c r="J66" s="37">
        <v>2</v>
      </c>
      <c r="K66" s="35">
        <f t="shared" ref="K66:K89" si="15">J66</f>
        <v>2</v>
      </c>
      <c r="L66" s="61">
        <f t="shared" si="13"/>
        <v>1</v>
      </c>
      <c r="M66" s="30">
        <v>0.66</v>
      </c>
      <c r="N66" s="7">
        <f t="shared" si="3"/>
        <v>9.6399999999999988</v>
      </c>
      <c r="O66" s="26">
        <f t="shared" si="14"/>
        <v>0.33</v>
      </c>
      <c r="P66" s="10">
        <f t="shared" si="4"/>
        <v>4.8199999999999994</v>
      </c>
      <c r="Q66" s="52" t="s">
        <v>33</v>
      </c>
      <c r="R66" s="52" t="s">
        <v>108</v>
      </c>
      <c r="S66" s="25">
        <v>1</v>
      </c>
      <c r="T66" s="53"/>
    </row>
    <row r="67" spans="2:20">
      <c r="B67" s="42">
        <v>64</v>
      </c>
      <c r="C67" s="45">
        <v>44473</v>
      </c>
      <c r="D67" s="25" t="s">
        <v>767</v>
      </c>
      <c r="E67" s="25">
        <v>1.68</v>
      </c>
      <c r="F67" s="25" t="s">
        <v>768</v>
      </c>
      <c r="G67" s="25" t="s">
        <v>769</v>
      </c>
      <c r="H67" s="122">
        <v>200</v>
      </c>
      <c r="I67" s="37">
        <v>1.37</v>
      </c>
      <c r="J67" s="37">
        <v>2</v>
      </c>
      <c r="K67" s="35">
        <f t="shared" si="15"/>
        <v>2</v>
      </c>
      <c r="L67" s="61">
        <f t="shared" si="13"/>
        <v>1</v>
      </c>
      <c r="M67" s="30">
        <v>0.72</v>
      </c>
      <c r="N67" s="7">
        <f t="shared" si="3"/>
        <v>10.36</v>
      </c>
      <c r="O67" s="26">
        <f t="shared" si="14"/>
        <v>0.36</v>
      </c>
      <c r="P67" s="10">
        <f t="shared" si="4"/>
        <v>5.18</v>
      </c>
      <c r="Q67" s="52" t="s">
        <v>31</v>
      </c>
      <c r="R67" s="52" t="s">
        <v>31</v>
      </c>
      <c r="S67" s="25">
        <v>1</v>
      </c>
      <c r="T67" s="53"/>
    </row>
    <row r="68" spans="2:20">
      <c r="B68" s="42">
        <v>65</v>
      </c>
      <c r="C68" s="45">
        <v>44474</v>
      </c>
      <c r="D68" s="25" t="s">
        <v>592</v>
      </c>
      <c r="E68" s="25">
        <v>1.72</v>
      </c>
      <c r="F68" s="25" t="s">
        <v>771</v>
      </c>
      <c r="G68" s="25" t="s">
        <v>772</v>
      </c>
      <c r="H68" s="122">
        <v>200</v>
      </c>
      <c r="I68" s="37">
        <v>1.35</v>
      </c>
      <c r="J68" s="37">
        <v>2</v>
      </c>
      <c r="K68" s="35">
        <f t="shared" si="15"/>
        <v>2</v>
      </c>
      <c r="L68" s="61">
        <f t="shared" ref="L68:L89" si="16">IFERROR(((K68/H68)*100),"-")</f>
        <v>1</v>
      </c>
      <c r="M68" s="30">
        <v>0.68</v>
      </c>
      <c r="N68" s="7">
        <f t="shared" si="3"/>
        <v>11.04</v>
      </c>
      <c r="O68" s="121">
        <f t="shared" ref="O68:O89" si="17">IFERROR(((M68/H68)*100),"0")</f>
        <v>0.34</v>
      </c>
      <c r="P68" s="10">
        <f t="shared" si="4"/>
        <v>5.52</v>
      </c>
      <c r="Q68" s="52" t="s">
        <v>28</v>
      </c>
      <c r="R68" s="52" t="s">
        <v>40</v>
      </c>
      <c r="S68" s="25">
        <v>1</v>
      </c>
      <c r="T68" s="53"/>
    </row>
    <row r="69" spans="2:20">
      <c r="B69" s="42">
        <v>66</v>
      </c>
      <c r="C69" s="45">
        <v>44475</v>
      </c>
      <c r="D69" s="25" t="s">
        <v>748</v>
      </c>
      <c r="E69" s="25">
        <v>1.58</v>
      </c>
      <c r="F69" s="25" t="s">
        <v>773</v>
      </c>
      <c r="G69" s="25" t="s">
        <v>774</v>
      </c>
      <c r="H69" s="122">
        <v>200</v>
      </c>
      <c r="I69" s="37">
        <v>1.44</v>
      </c>
      <c r="J69" s="37">
        <v>2</v>
      </c>
      <c r="K69" s="35">
        <f t="shared" si="15"/>
        <v>2</v>
      </c>
      <c r="L69" s="61">
        <f t="shared" si="16"/>
        <v>1</v>
      </c>
      <c r="M69" s="30">
        <v>0.86</v>
      </c>
      <c r="N69" s="7">
        <f t="shared" si="3"/>
        <v>11.899999999999999</v>
      </c>
      <c r="O69" s="26">
        <f t="shared" si="17"/>
        <v>0.43</v>
      </c>
      <c r="P69" s="10">
        <f t="shared" si="4"/>
        <v>5.9499999999999993</v>
      </c>
      <c r="Q69" s="52" t="s">
        <v>28</v>
      </c>
      <c r="R69" s="52" t="s">
        <v>40</v>
      </c>
      <c r="S69" s="25">
        <v>1</v>
      </c>
      <c r="T69" s="53"/>
    </row>
    <row r="70" spans="2:20">
      <c r="B70" s="42">
        <v>67</v>
      </c>
      <c r="C70" s="45">
        <v>44476</v>
      </c>
      <c r="D70" s="25" t="s">
        <v>456</v>
      </c>
      <c r="E70" s="25">
        <v>1.52</v>
      </c>
      <c r="F70" s="25" t="s">
        <v>461</v>
      </c>
      <c r="G70" s="25" t="s">
        <v>775</v>
      </c>
      <c r="H70" s="122">
        <v>200</v>
      </c>
      <c r="I70" s="37">
        <v>1.45</v>
      </c>
      <c r="J70" s="37">
        <v>2</v>
      </c>
      <c r="K70" s="35">
        <f t="shared" si="15"/>
        <v>2</v>
      </c>
      <c r="L70" s="61">
        <f t="shared" si="16"/>
        <v>1</v>
      </c>
      <c r="M70" s="30">
        <v>0.88</v>
      </c>
      <c r="N70" s="7">
        <f t="shared" ref="N70:N133" si="18">M70+N69</f>
        <v>12.78</v>
      </c>
      <c r="O70" s="26">
        <f t="shared" si="17"/>
        <v>0.44</v>
      </c>
      <c r="P70" s="10">
        <f t="shared" ref="P70:P133" si="19">O70+P69</f>
        <v>6.39</v>
      </c>
      <c r="Q70" s="52" t="s">
        <v>30</v>
      </c>
      <c r="R70" s="52" t="s">
        <v>41</v>
      </c>
      <c r="S70" s="25">
        <v>1</v>
      </c>
      <c r="T70" s="53"/>
    </row>
    <row r="71" spans="2:20">
      <c r="B71" s="42">
        <v>68</v>
      </c>
      <c r="C71" s="45">
        <v>44478</v>
      </c>
      <c r="D71" s="25" t="s">
        <v>574</v>
      </c>
      <c r="E71" s="25">
        <v>1.8</v>
      </c>
      <c r="F71" s="25" t="s">
        <v>797</v>
      </c>
      <c r="G71" s="25" t="s">
        <v>798</v>
      </c>
      <c r="H71" s="122">
        <v>200</v>
      </c>
      <c r="I71" s="37">
        <v>1.34</v>
      </c>
      <c r="J71" s="37">
        <v>2</v>
      </c>
      <c r="K71" s="35">
        <f t="shared" si="15"/>
        <v>2</v>
      </c>
      <c r="L71" s="61">
        <f t="shared" si="16"/>
        <v>1</v>
      </c>
      <c r="M71" s="30">
        <v>0.66</v>
      </c>
      <c r="N71" s="7">
        <f t="shared" si="18"/>
        <v>13.44</v>
      </c>
      <c r="O71" s="26">
        <f t="shared" si="17"/>
        <v>0.33</v>
      </c>
      <c r="P71" s="10">
        <f t="shared" si="19"/>
        <v>6.72</v>
      </c>
      <c r="Q71" s="52" t="s">
        <v>33</v>
      </c>
      <c r="R71" s="52" t="s">
        <v>30</v>
      </c>
      <c r="S71" s="25">
        <v>1</v>
      </c>
      <c r="T71" s="53"/>
    </row>
    <row r="72" spans="2:20">
      <c r="B72" s="42">
        <v>69</v>
      </c>
      <c r="C72" s="45">
        <v>44478</v>
      </c>
      <c r="D72" s="25" t="s">
        <v>621</v>
      </c>
      <c r="E72" s="25">
        <v>1.78</v>
      </c>
      <c r="F72" s="25" t="s">
        <v>803</v>
      </c>
      <c r="G72" s="25" t="s">
        <v>804</v>
      </c>
      <c r="H72" s="122">
        <v>200</v>
      </c>
      <c r="I72" s="37">
        <v>1.33</v>
      </c>
      <c r="J72" s="37">
        <v>2</v>
      </c>
      <c r="K72" s="35">
        <f t="shared" si="15"/>
        <v>2</v>
      </c>
      <c r="L72" s="61">
        <f t="shared" si="16"/>
        <v>1</v>
      </c>
      <c r="M72" s="30">
        <v>0.64</v>
      </c>
      <c r="N72" s="7">
        <f t="shared" si="18"/>
        <v>14.08</v>
      </c>
      <c r="O72" s="26">
        <f t="shared" si="17"/>
        <v>0.32</v>
      </c>
      <c r="P72" s="10">
        <f t="shared" si="19"/>
        <v>7.04</v>
      </c>
      <c r="Q72" s="52" t="s">
        <v>28</v>
      </c>
      <c r="R72" s="52" t="s">
        <v>35</v>
      </c>
      <c r="S72" s="25">
        <v>1</v>
      </c>
      <c r="T72" s="53"/>
    </row>
    <row r="73" spans="2:20">
      <c r="B73" s="42">
        <v>70</v>
      </c>
      <c r="C73" s="45">
        <v>44480</v>
      </c>
      <c r="D73" s="25" t="s">
        <v>440</v>
      </c>
      <c r="E73" s="25">
        <v>1.51</v>
      </c>
      <c r="F73" s="25" t="s">
        <v>806</v>
      </c>
      <c r="G73" s="25" t="s">
        <v>442</v>
      </c>
      <c r="H73" s="122">
        <v>200</v>
      </c>
      <c r="I73" s="37">
        <v>1.42</v>
      </c>
      <c r="J73" s="37">
        <v>2</v>
      </c>
      <c r="K73" s="35">
        <f t="shared" si="15"/>
        <v>2</v>
      </c>
      <c r="L73" s="61">
        <f t="shared" si="16"/>
        <v>1</v>
      </c>
      <c r="M73" s="30">
        <v>0.82</v>
      </c>
      <c r="N73" s="7">
        <f t="shared" si="18"/>
        <v>14.9</v>
      </c>
      <c r="O73" s="26">
        <f t="shared" si="17"/>
        <v>0.40999999999999992</v>
      </c>
      <c r="P73" s="10">
        <f t="shared" si="19"/>
        <v>7.45</v>
      </c>
      <c r="Q73" s="52" t="s">
        <v>33</v>
      </c>
      <c r="R73" s="52" t="s">
        <v>39</v>
      </c>
      <c r="S73" s="25">
        <v>1</v>
      </c>
      <c r="T73" s="53"/>
    </row>
    <row r="74" spans="2:20">
      <c r="B74" s="42">
        <v>71</v>
      </c>
      <c r="C74" s="45">
        <v>44484</v>
      </c>
      <c r="D74" s="25" t="s">
        <v>165</v>
      </c>
      <c r="E74" s="25">
        <v>1.69</v>
      </c>
      <c r="F74" s="25" t="s">
        <v>497</v>
      </c>
      <c r="G74" s="25" t="s">
        <v>863</v>
      </c>
      <c r="H74" s="122">
        <v>200</v>
      </c>
      <c r="I74" s="37">
        <v>1.37</v>
      </c>
      <c r="J74" s="37">
        <v>2</v>
      </c>
      <c r="K74" s="35">
        <f t="shared" si="15"/>
        <v>2</v>
      </c>
      <c r="L74" s="61">
        <f t="shared" si="16"/>
        <v>1</v>
      </c>
      <c r="M74" s="30">
        <v>-2</v>
      </c>
      <c r="N74" s="7">
        <f t="shared" si="18"/>
        <v>12.9</v>
      </c>
      <c r="O74" s="26">
        <f t="shared" si="17"/>
        <v>-1</v>
      </c>
      <c r="P74" s="10">
        <f t="shared" si="19"/>
        <v>6.45</v>
      </c>
      <c r="Q74" s="52" t="s">
        <v>29</v>
      </c>
      <c r="R74" s="52" t="s">
        <v>33</v>
      </c>
      <c r="S74" s="25">
        <v>0</v>
      </c>
      <c r="T74" s="53"/>
    </row>
    <row r="75" spans="2:20">
      <c r="B75" s="42">
        <v>72</v>
      </c>
      <c r="C75" s="45">
        <v>44486</v>
      </c>
      <c r="D75" s="25" t="s">
        <v>748</v>
      </c>
      <c r="E75" s="25">
        <v>1.62</v>
      </c>
      <c r="F75" s="25" t="s">
        <v>871</v>
      </c>
      <c r="G75" s="25" t="s">
        <v>872</v>
      </c>
      <c r="H75" s="122">
        <v>200</v>
      </c>
      <c r="I75" s="37">
        <v>1.52</v>
      </c>
      <c r="J75" s="37">
        <v>2</v>
      </c>
      <c r="K75" s="35">
        <f t="shared" si="15"/>
        <v>2</v>
      </c>
      <c r="L75" s="61">
        <f t="shared" si="16"/>
        <v>1</v>
      </c>
      <c r="M75" s="30">
        <v>1.01</v>
      </c>
      <c r="N75" s="7">
        <f t="shared" si="18"/>
        <v>13.91</v>
      </c>
      <c r="O75" s="26">
        <f t="shared" si="17"/>
        <v>0.505</v>
      </c>
      <c r="P75" s="10">
        <f t="shared" si="19"/>
        <v>6.9550000000000001</v>
      </c>
      <c r="Q75" s="52" t="s">
        <v>39</v>
      </c>
      <c r="R75" s="52" t="s">
        <v>32</v>
      </c>
      <c r="S75" s="25">
        <v>1</v>
      </c>
      <c r="T75" s="53"/>
    </row>
    <row r="76" spans="2:20">
      <c r="B76" s="42">
        <v>73</v>
      </c>
      <c r="C76" s="45">
        <v>44486</v>
      </c>
      <c r="D76" s="25" t="s">
        <v>295</v>
      </c>
      <c r="E76" s="25">
        <v>1.7</v>
      </c>
      <c r="F76" s="25" t="s">
        <v>875</v>
      </c>
      <c r="G76" s="25" t="s">
        <v>533</v>
      </c>
      <c r="H76" s="122">
        <v>200</v>
      </c>
      <c r="I76" s="37">
        <v>1.35</v>
      </c>
      <c r="J76" s="37">
        <v>2</v>
      </c>
      <c r="K76" s="35">
        <f t="shared" si="15"/>
        <v>2</v>
      </c>
      <c r="L76" s="61">
        <f t="shared" si="16"/>
        <v>1</v>
      </c>
      <c r="M76" s="30">
        <v>0.69</v>
      </c>
      <c r="N76" s="7">
        <f t="shared" si="18"/>
        <v>14.6</v>
      </c>
      <c r="O76" s="26">
        <f t="shared" si="17"/>
        <v>0.34499999999999997</v>
      </c>
      <c r="P76" s="10">
        <f t="shared" si="19"/>
        <v>7.3</v>
      </c>
      <c r="Q76" s="52" t="s">
        <v>29</v>
      </c>
      <c r="R76" s="52" t="s">
        <v>30</v>
      </c>
      <c r="S76" s="25">
        <v>1</v>
      </c>
      <c r="T76" s="53"/>
    </row>
    <row r="77" spans="2:20">
      <c r="B77" s="42">
        <v>74</v>
      </c>
      <c r="C77" s="45">
        <v>44486</v>
      </c>
      <c r="D77" s="25" t="s">
        <v>300</v>
      </c>
      <c r="E77" s="25">
        <v>1.8</v>
      </c>
      <c r="F77" s="25" t="s">
        <v>862</v>
      </c>
      <c r="G77" s="25" t="s">
        <v>876</v>
      </c>
      <c r="H77" s="122">
        <v>200</v>
      </c>
      <c r="I77" s="37">
        <v>1.38</v>
      </c>
      <c r="J77" s="37">
        <v>2</v>
      </c>
      <c r="K77" s="35">
        <f t="shared" si="15"/>
        <v>2</v>
      </c>
      <c r="L77" s="61">
        <f t="shared" si="16"/>
        <v>1</v>
      </c>
      <c r="M77" s="30">
        <v>0.74</v>
      </c>
      <c r="N77" s="7">
        <f t="shared" si="18"/>
        <v>15.34</v>
      </c>
      <c r="O77" s="26">
        <f t="shared" si="17"/>
        <v>0.37</v>
      </c>
      <c r="P77" s="10">
        <f t="shared" si="19"/>
        <v>7.67</v>
      </c>
      <c r="Q77" s="52" t="s">
        <v>108</v>
      </c>
      <c r="R77" s="52" t="s">
        <v>32</v>
      </c>
      <c r="S77" s="25">
        <v>1</v>
      </c>
      <c r="T77" s="53"/>
    </row>
    <row r="78" spans="2:20">
      <c r="B78" s="42">
        <v>75</v>
      </c>
      <c r="C78" s="45">
        <v>44486</v>
      </c>
      <c r="D78" s="25" t="s">
        <v>877</v>
      </c>
      <c r="E78" s="25">
        <v>1.63</v>
      </c>
      <c r="F78" s="25" t="s">
        <v>878</v>
      </c>
      <c r="G78" s="25" t="s">
        <v>879</v>
      </c>
      <c r="H78" s="122">
        <v>200</v>
      </c>
      <c r="I78" s="37">
        <v>1.36</v>
      </c>
      <c r="J78" s="37">
        <v>2</v>
      </c>
      <c r="K78" s="35">
        <f t="shared" si="15"/>
        <v>2</v>
      </c>
      <c r="L78" s="61">
        <f t="shared" si="16"/>
        <v>1</v>
      </c>
      <c r="M78" s="30">
        <v>0.7</v>
      </c>
      <c r="N78" s="7">
        <f t="shared" si="18"/>
        <v>16.04</v>
      </c>
      <c r="O78" s="26">
        <f t="shared" si="17"/>
        <v>0.35</v>
      </c>
      <c r="P78" s="10">
        <f t="shared" si="19"/>
        <v>8.02</v>
      </c>
      <c r="Q78" s="52" t="s">
        <v>33</v>
      </c>
      <c r="R78" s="52" t="s">
        <v>39</v>
      </c>
      <c r="S78" s="25">
        <v>1</v>
      </c>
      <c r="T78" s="53"/>
    </row>
    <row r="79" spans="2:20">
      <c r="B79" s="42">
        <v>76</v>
      </c>
      <c r="C79" s="45">
        <v>44486</v>
      </c>
      <c r="D79" s="25" t="s">
        <v>214</v>
      </c>
      <c r="E79" s="25">
        <v>1.71</v>
      </c>
      <c r="F79" s="25" t="s">
        <v>215</v>
      </c>
      <c r="G79" s="25" t="s">
        <v>882</v>
      </c>
      <c r="H79" s="122">
        <v>200</v>
      </c>
      <c r="I79" s="37">
        <v>1.34</v>
      </c>
      <c r="J79" s="37">
        <v>2</v>
      </c>
      <c r="K79" s="35">
        <f t="shared" si="15"/>
        <v>2</v>
      </c>
      <c r="L79" s="61">
        <f t="shared" si="16"/>
        <v>1</v>
      </c>
      <c r="M79" s="30">
        <v>0.66</v>
      </c>
      <c r="N79" s="7">
        <f t="shared" si="18"/>
        <v>16.7</v>
      </c>
      <c r="O79" s="26">
        <f t="shared" si="17"/>
        <v>0.33</v>
      </c>
      <c r="P79" s="10">
        <f t="shared" si="19"/>
        <v>8.35</v>
      </c>
      <c r="Q79" s="52" t="s">
        <v>28</v>
      </c>
      <c r="R79" s="52" t="s">
        <v>31</v>
      </c>
      <c r="S79" s="25">
        <v>1</v>
      </c>
      <c r="T79" s="53"/>
    </row>
    <row r="80" spans="2:20">
      <c r="B80" s="42">
        <v>77</v>
      </c>
      <c r="C80" s="45">
        <v>44486</v>
      </c>
      <c r="D80" s="25" t="s">
        <v>574</v>
      </c>
      <c r="E80" s="25">
        <v>1.67</v>
      </c>
      <c r="F80" s="25" t="s">
        <v>883</v>
      </c>
      <c r="G80" s="25" t="s">
        <v>884</v>
      </c>
      <c r="H80" s="122">
        <v>200</v>
      </c>
      <c r="I80" s="37">
        <v>1.4</v>
      </c>
      <c r="J80" s="37">
        <v>2</v>
      </c>
      <c r="K80" s="35">
        <f t="shared" si="15"/>
        <v>2</v>
      </c>
      <c r="L80" s="61">
        <f t="shared" si="16"/>
        <v>1</v>
      </c>
      <c r="M80" s="30">
        <v>-2</v>
      </c>
      <c r="N80" s="7">
        <f t="shared" si="18"/>
        <v>14.7</v>
      </c>
      <c r="O80" s="26">
        <f t="shared" si="17"/>
        <v>-1</v>
      </c>
      <c r="P80" s="10">
        <f t="shared" si="19"/>
        <v>7.35</v>
      </c>
      <c r="Q80" s="52" t="s">
        <v>29</v>
      </c>
      <c r="R80" s="52" t="s">
        <v>33</v>
      </c>
      <c r="S80" s="25">
        <v>0</v>
      </c>
      <c r="T80" s="53"/>
    </row>
    <row r="81" spans="2:20">
      <c r="B81" s="42">
        <v>78</v>
      </c>
      <c r="C81" s="45">
        <v>44486</v>
      </c>
      <c r="D81" s="25" t="s">
        <v>690</v>
      </c>
      <c r="E81" s="25">
        <v>1.67</v>
      </c>
      <c r="F81" s="25" t="s">
        <v>889</v>
      </c>
      <c r="G81" s="25" t="s">
        <v>890</v>
      </c>
      <c r="H81" s="122">
        <v>200</v>
      </c>
      <c r="I81" s="37">
        <v>1.4</v>
      </c>
      <c r="J81" s="37">
        <v>2</v>
      </c>
      <c r="K81" s="35">
        <f t="shared" si="15"/>
        <v>2</v>
      </c>
      <c r="L81" s="61">
        <f t="shared" si="16"/>
        <v>1</v>
      </c>
      <c r="M81" s="30">
        <v>0.78</v>
      </c>
      <c r="N81" s="7">
        <f t="shared" si="18"/>
        <v>15.479999999999999</v>
      </c>
      <c r="O81" s="26">
        <f t="shared" si="17"/>
        <v>0.39</v>
      </c>
      <c r="P81" s="10">
        <f t="shared" si="19"/>
        <v>7.7399999999999993</v>
      </c>
      <c r="Q81" s="52" t="s">
        <v>39</v>
      </c>
      <c r="R81" s="52" t="s">
        <v>108</v>
      </c>
      <c r="S81" s="25">
        <v>1</v>
      </c>
      <c r="T81" s="53"/>
    </row>
    <row r="82" spans="2:20">
      <c r="B82" s="42">
        <v>79</v>
      </c>
      <c r="C82" s="45">
        <v>44486</v>
      </c>
      <c r="D82" s="25" t="s">
        <v>690</v>
      </c>
      <c r="E82" s="25">
        <v>1.76</v>
      </c>
      <c r="F82" s="25" t="s">
        <v>891</v>
      </c>
      <c r="G82" s="25" t="s">
        <v>754</v>
      </c>
      <c r="H82" s="122">
        <v>200</v>
      </c>
      <c r="I82" s="37">
        <v>1.4</v>
      </c>
      <c r="J82" s="37">
        <v>2</v>
      </c>
      <c r="K82" s="35">
        <f t="shared" si="15"/>
        <v>2</v>
      </c>
      <c r="L82" s="61">
        <f t="shared" si="16"/>
        <v>1</v>
      </c>
      <c r="M82" s="30">
        <v>0.78</v>
      </c>
      <c r="N82" s="7">
        <f t="shared" si="18"/>
        <v>16.259999999999998</v>
      </c>
      <c r="O82" s="26">
        <f t="shared" si="17"/>
        <v>0.39</v>
      </c>
      <c r="P82" s="10">
        <f t="shared" si="19"/>
        <v>8.129999999999999</v>
      </c>
      <c r="Q82" s="52" t="s">
        <v>31</v>
      </c>
      <c r="R82" s="52" t="s">
        <v>31</v>
      </c>
      <c r="S82" s="25">
        <v>1</v>
      </c>
      <c r="T82" s="53"/>
    </row>
    <row r="83" spans="2:20" ht="15.65" customHeight="1">
      <c r="B83" s="42">
        <v>80</v>
      </c>
      <c r="C83" s="45">
        <v>44487</v>
      </c>
      <c r="D83" s="25" t="s">
        <v>214</v>
      </c>
      <c r="E83" s="25">
        <v>1.69</v>
      </c>
      <c r="F83" s="25" t="s">
        <v>627</v>
      </c>
      <c r="G83" s="25" t="s">
        <v>254</v>
      </c>
      <c r="H83" s="122">
        <v>200</v>
      </c>
      <c r="I83" s="37">
        <v>1.5</v>
      </c>
      <c r="J83" s="37">
        <v>2</v>
      </c>
      <c r="K83" s="35">
        <f t="shared" si="15"/>
        <v>2</v>
      </c>
      <c r="L83" s="61">
        <f t="shared" si="16"/>
        <v>1</v>
      </c>
      <c r="M83" s="30">
        <v>0.98</v>
      </c>
      <c r="N83" s="7">
        <f t="shared" si="18"/>
        <v>17.239999999999998</v>
      </c>
      <c r="O83" s="26">
        <f t="shared" si="17"/>
        <v>0.49</v>
      </c>
      <c r="P83" s="10">
        <f t="shared" si="19"/>
        <v>8.6199999999999992</v>
      </c>
      <c r="Q83" s="52" t="s">
        <v>33</v>
      </c>
      <c r="R83" s="52" t="s">
        <v>39</v>
      </c>
      <c r="S83" s="25">
        <v>1</v>
      </c>
      <c r="T83" s="53"/>
    </row>
    <row r="84" spans="2:20">
      <c r="B84" s="42">
        <v>81</v>
      </c>
      <c r="C84" s="45">
        <v>44488</v>
      </c>
      <c r="D84" s="25" t="s">
        <v>621</v>
      </c>
      <c r="E84" s="25">
        <v>1.65</v>
      </c>
      <c r="F84" s="25" t="s">
        <v>922</v>
      </c>
      <c r="G84" s="25" t="s">
        <v>731</v>
      </c>
      <c r="H84" s="122">
        <v>200</v>
      </c>
      <c r="I84" s="37">
        <v>1.36</v>
      </c>
      <c r="J84" s="37">
        <v>2</v>
      </c>
      <c r="K84" s="35">
        <f t="shared" si="15"/>
        <v>2</v>
      </c>
      <c r="L84" s="61">
        <f t="shared" si="16"/>
        <v>1</v>
      </c>
      <c r="M84" s="30">
        <v>0.7</v>
      </c>
      <c r="N84" s="7">
        <f t="shared" si="18"/>
        <v>17.939999999999998</v>
      </c>
      <c r="O84" s="26">
        <f t="shared" si="17"/>
        <v>0.35</v>
      </c>
      <c r="P84" s="10">
        <f t="shared" si="19"/>
        <v>8.9699999999999989</v>
      </c>
      <c r="Q84" s="52" t="s">
        <v>28</v>
      </c>
      <c r="R84" s="52" t="s">
        <v>30</v>
      </c>
      <c r="S84" s="25">
        <v>1</v>
      </c>
      <c r="T84" s="53"/>
    </row>
    <row r="85" spans="2:20">
      <c r="B85" s="42">
        <v>82</v>
      </c>
      <c r="C85" s="45">
        <v>44488</v>
      </c>
      <c r="D85" s="25" t="s">
        <v>690</v>
      </c>
      <c r="E85" s="25">
        <v>1.54</v>
      </c>
      <c r="F85" s="25" t="s">
        <v>924</v>
      </c>
      <c r="G85" s="25" t="s">
        <v>925</v>
      </c>
      <c r="H85" s="122">
        <v>200</v>
      </c>
      <c r="I85" s="37">
        <v>1.33</v>
      </c>
      <c r="J85" s="37">
        <v>2</v>
      </c>
      <c r="K85" s="35">
        <f t="shared" si="15"/>
        <v>2</v>
      </c>
      <c r="L85" s="61">
        <f t="shared" si="16"/>
        <v>1</v>
      </c>
      <c r="M85" s="30">
        <v>0.64</v>
      </c>
      <c r="N85" s="7">
        <f t="shared" si="18"/>
        <v>18.579999999999998</v>
      </c>
      <c r="O85" s="26">
        <f t="shared" si="17"/>
        <v>0.32</v>
      </c>
      <c r="P85" s="10">
        <f t="shared" si="19"/>
        <v>9.2899999999999991</v>
      </c>
      <c r="Q85" s="52" t="s">
        <v>39</v>
      </c>
      <c r="R85" s="52" t="s">
        <v>38</v>
      </c>
      <c r="S85" s="25">
        <v>1</v>
      </c>
      <c r="T85" s="53"/>
    </row>
    <row r="86" spans="2:20">
      <c r="B86" s="42">
        <v>83</v>
      </c>
      <c r="C86" s="45">
        <v>44488</v>
      </c>
      <c r="D86" s="25" t="s">
        <v>690</v>
      </c>
      <c r="E86" s="25">
        <v>1.71</v>
      </c>
      <c r="F86" s="25" t="s">
        <v>928</v>
      </c>
      <c r="G86" s="25" t="s">
        <v>929</v>
      </c>
      <c r="H86" s="122">
        <v>200</v>
      </c>
      <c r="I86" s="37">
        <v>1.36</v>
      </c>
      <c r="J86" s="37">
        <v>2</v>
      </c>
      <c r="K86" s="35">
        <f t="shared" si="15"/>
        <v>2</v>
      </c>
      <c r="L86" s="61">
        <f t="shared" si="16"/>
        <v>1</v>
      </c>
      <c r="M86" s="30">
        <v>-2</v>
      </c>
      <c r="N86" s="7">
        <f t="shared" si="18"/>
        <v>16.579999999999998</v>
      </c>
      <c r="O86" s="26">
        <f t="shared" si="17"/>
        <v>-1</v>
      </c>
      <c r="P86" s="10">
        <f t="shared" si="19"/>
        <v>8.2899999999999991</v>
      </c>
      <c r="Q86" s="52" t="s">
        <v>29</v>
      </c>
      <c r="R86" s="52" t="s">
        <v>29</v>
      </c>
      <c r="S86" s="25">
        <v>0</v>
      </c>
      <c r="T86" s="53"/>
    </row>
    <row r="87" spans="2:20">
      <c r="B87" s="42">
        <v>84</v>
      </c>
      <c r="C87" s="45">
        <v>44489</v>
      </c>
      <c r="D87" s="25" t="s">
        <v>931</v>
      </c>
      <c r="E87" s="25">
        <v>1.77</v>
      </c>
      <c r="F87" s="25" t="s">
        <v>930</v>
      </c>
      <c r="G87" s="25" t="s">
        <v>674</v>
      </c>
      <c r="H87" s="122">
        <v>200</v>
      </c>
      <c r="I87" s="37">
        <v>1.35</v>
      </c>
      <c r="J87" s="37">
        <v>2</v>
      </c>
      <c r="K87" s="35">
        <f t="shared" si="15"/>
        <v>2</v>
      </c>
      <c r="L87" s="61">
        <f t="shared" si="16"/>
        <v>1</v>
      </c>
      <c r="M87" s="30">
        <v>0.68</v>
      </c>
      <c r="N87" s="7">
        <f t="shared" si="18"/>
        <v>17.259999999999998</v>
      </c>
      <c r="O87" s="26">
        <f t="shared" si="17"/>
        <v>0.34</v>
      </c>
      <c r="P87" s="10">
        <f t="shared" si="19"/>
        <v>8.629999999999999</v>
      </c>
      <c r="Q87" s="52" t="s">
        <v>28</v>
      </c>
      <c r="R87" s="52" t="s">
        <v>30</v>
      </c>
      <c r="S87" s="25">
        <v>1</v>
      </c>
      <c r="T87" s="53"/>
    </row>
    <row r="88" spans="2:20">
      <c r="B88" s="42">
        <v>85</v>
      </c>
      <c r="C88" s="45">
        <v>44489</v>
      </c>
      <c r="D88" s="25" t="s">
        <v>574</v>
      </c>
      <c r="E88" s="25">
        <v>1.74</v>
      </c>
      <c r="F88" s="25" t="s">
        <v>932</v>
      </c>
      <c r="G88" s="25" t="s">
        <v>933</v>
      </c>
      <c r="H88" s="122">
        <v>200</v>
      </c>
      <c r="I88" s="37">
        <v>1.39</v>
      </c>
      <c r="J88" s="37">
        <v>2</v>
      </c>
      <c r="K88" s="35">
        <f t="shared" si="15"/>
        <v>2</v>
      </c>
      <c r="L88" s="61">
        <f t="shared" si="16"/>
        <v>1</v>
      </c>
      <c r="M88" s="30">
        <v>0.76</v>
      </c>
      <c r="N88" s="7">
        <f t="shared" si="18"/>
        <v>18.02</v>
      </c>
      <c r="O88" s="26">
        <f t="shared" si="17"/>
        <v>0.38</v>
      </c>
      <c r="P88" s="10">
        <f t="shared" si="19"/>
        <v>9.01</v>
      </c>
      <c r="Q88" s="52" t="s">
        <v>29</v>
      </c>
      <c r="R88" s="52" t="s">
        <v>30</v>
      </c>
      <c r="S88" s="25">
        <v>1</v>
      </c>
      <c r="T88" s="53"/>
    </row>
    <row r="89" spans="2:20">
      <c r="B89" s="42">
        <v>86</v>
      </c>
      <c r="C89" s="45">
        <v>44490</v>
      </c>
      <c r="D89" s="25" t="s">
        <v>120</v>
      </c>
      <c r="E89" s="25">
        <v>1.77</v>
      </c>
      <c r="F89" s="25" t="s">
        <v>696</v>
      </c>
      <c r="G89" s="25" t="s">
        <v>747</v>
      </c>
      <c r="H89" s="122">
        <v>200</v>
      </c>
      <c r="I89" s="37">
        <v>1.49</v>
      </c>
      <c r="J89" s="37">
        <v>2</v>
      </c>
      <c r="K89" s="35">
        <f t="shared" si="15"/>
        <v>2</v>
      </c>
      <c r="L89" s="61">
        <f t="shared" si="16"/>
        <v>1</v>
      </c>
      <c r="M89" s="30">
        <v>0.96</v>
      </c>
      <c r="N89" s="7">
        <f t="shared" si="18"/>
        <v>18.98</v>
      </c>
      <c r="O89" s="26">
        <f t="shared" si="17"/>
        <v>0.48</v>
      </c>
      <c r="P89" s="10">
        <f t="shared" si="19"/>
        <v>9.49</v>
      </c>
      <c r="Q89" s="52" t="s">
        <v>29</v>
      </c>
      <c r="R89" s="52" t="s">
        <v>30</v>
      </c>
      <c r="S89" s="25">
        <v>1</v>
      </c>
      <c r="T89" s="53"/>
    </row>
    <row r="90" spans="2:20">
      <c r="B90" s="42">
        <v>87</v>
      </c>
      <c r="C90" s="45">
        <v>44490</v>
      </c>
      <c r="D90" s="25" t="s">
        <v>156</v>
      </c>
      <c r="E90" s="25">
        <v>1.71</v>
      </c>
      <c r="F90" s="25" t="s">
        <v>937</v>
      </c>
      <c r="G90" s="25" t="s">
        <v>938</v>
      </c>
      <c r="H90" s="122">
        <v>200</v>
      </c>
      <c r="I90" s="37">
        <v>1.39</v>
      </c>
      <c r="J90" s="37">
        <v>2</v>
      </c>
      <c r="K90" s="35">
        <f>'LU1.5 Keith'!J311</f>
        <v>2</v>
      </c>
      <c r="L90" s="61">
        <f>IFERROR(((K90/'LU1.5 Keith'!H311)*100),"-")</f>
        <v>1</v>
      </c>
      <c r="M90" s="30">
        <v>0.76</v>
      </c>
      <c r="N90" s="7">
        <f t="shared" si="18"/>
        <v>19.740000000000002</v>
      </c>
      <c r="O90" s="26">
        <f>IFERROR(((M90/'LU1.5 Keith'!H311)*100),"0")</f>
        <v>0.38</v>
      </c>
      <c r="P90" s="10">
        <f t="shared" si="19"/>
        <v>9.870000000000001</v>
      </c>
      <c r="Q90" s="52" t="s">
        <v>28</v>
      </c>
      <c r="R90" s="52" t="s">
        <v>38</v>
      </c>
      <c r="S90" s="25">
        <v>1</v>
      </c>
      <c r="T90" s="53"/>
    </row>
    <row r="91" spans="2:20">
      <c r="B91" s="42">
        <v>88</v>
      </c>
      <c r="C91" s="45">
        <v>44491</v>
      </c>
      <c r="D91" s="25" t="s">
        <v>392</v>
      </c>
      <c r="E91" s="25">
        <v>1.78</v>
      </c>
      <c r="F91" s="25" t="s">
        <v>503</v>
      </c>
      <c r="G91" s="25" t="s">
        <v>312</v>
      </c>
      <c r="H91" s="122">
        <v>200</v>
      </c>
      <c r="I91" s="37">
        <v>1.35</v>
      </c>
      <c r="J91" s="37">
        <v>2</v>
      </c>
      <c r="K91" s="35">
        <f>'LU1.5 Keith'!J312</f>
        <v>2</v>
      </c>
      <c r="L91" s="61">
        <f>IFERROR(((K91/'LU1.5 Keith'!H312)*100),"-")</f>
        <v>1</v>
      </c>
      <c r="M91" s="30">
        <v>0.68</v>
      </c>
      <c r="N91" s="7">
        <f t="shared" si="18"/>
        <v>20.420000000000002</v>
      </c>
      <c r="O91" s="26">
        <f>IFERROR(((M91/'LU1.5 Keith'!H312)*100),"0")</f>
        <v>0.34</v>
      </c>
      <c r="P91" s="10">
        <f t="shared" si="19"/>
        <v>10.210000000000001</v>
      </c>
      <c r="Q91" s="52" t="s">
        <v>39</v>
      </c>
      <c r="R91" s="52" t="s">
        <v>32</v>
      </c>
      <c r="S91" s="25">
        <v>1</v>
      </c>
      <c r="T91" s="53"/>
    </row>
    <row r="92" spans="2:20">
      <c r="B92" s="42">
        <v>89</v>
      </c>
      <c r="C92" s="45">
        <v>44491</v>
      </c>
      <c r="D92" s="25" t="s">
        <v>292</v>
      </c>
      <c r="E92" s="25">
        <v>1.59</v>
      </c>
      <c r="F92" s="25" t="s">
        <v>422</v>
      </c>
      <c r="G92" s="25" t="s">
        <v>942</v>
      </c>
      <c r="H92" s="122">
        <v>200</v>
      </c>
      <c r="I92" s="37">
        <v>1.41</v>
      </c>
      <c r="J92" s="37">
        <v>2</v>
      </c>
      <c r="K92" s="35">
        <f>'LU1.5 Keith'!J313</f>
        <v>2</v>
      </c>
      <c r="L92" s="61">
        <f>IFERROR(((K92/'LU1.5 Keith'!H313)*100),"-")</f>
        <v>1</v>
      </c>
      <c r="M92" s="30">
        <v>0.8</v>
      </c>
      <c r="N92" s="7">
        <f t="shared" si="18"/>
        <v>21.220000000000002</v>
      </c>
      <c r="O92" s="26">
        <f>IFERROR(((M92/'LU1.5 Keith'!H313)*100),"0")</f>
        <v>0.4</v>
      </c>
      <c r="P92" s="10">
        <f t="shared" si="19"/>
        <v>10.610000000000001</v>
      </c>
      <c r="Q92" s="52" t="s">
        <v>29</v>
      </c>
      <c r="R92" s="52" t="s">
        <v>38</v>
      </c>
      <c r="S92" s="25">
        <v>1</v>
      </c>
      <c r="T92" s="53"/>
    </row>
    <row r="93" spans="2:20">
      <c r="B93" s="42">
        <v>90</v>
      </c>
      <c r="C93" s="45">
        <v>44491</v>
      </c>
      <c r="D93" s="25" t="s">
        <v>214</v>
      </c>
      <c r="E93" s="25">
        <v>1.72</v>
      </c>
      <c r="F93" s="25" t="s">
        <v>882</v>
      </c>
      <c r="G93" s="25" t="s">
        <v>684</v>
      </c>
      <c r="H93" s="122">
        <v>200</v>
      </c>
      <c r="I93" s="37">
        <v>1.43</v>
      </c>
      <c r="J93" s="37">
        <v>2</v>
      </c>
      <c r="K93" s="35">
        <f>'LU1.5 Keith'!J314</f>
        <v>2</v>
      </c>
      <c r="L93" s="61">
        <f>IFERROR(((K93/'LU1.5 Keith'!H314)*100),"-")</f>
        <v>1</v>
      </c>
      <c r="M93" s="30">
        <v>0.84</v>
      </c>
      <c r="N93" s="7">
        <f t="shared" si="18"/>
        <v>22.060000000000002</v>
      </c>
      <c r="O93" s="26">
        <f>IFERROR(((M93/'LU1.5 Keith'!H314)*100),"0")</f>
        <v>0.42</v>
      </c>
      <c r="P93" s="10">
        <f t="shared" si="19"/>
        <v>11.030000000000001</v>
      </c>
      <c r="Q93" s="52" t="s">
        <v>33</v>
      </c>
      <c r="R93" s="52" t="s">
        <v>30</v>
      </c>
      <c r="S93" s="25">
        <v>1</v>
      </c>
      <c r="T93" s="53"/>
    </row>
    <row r="94" spans="2:20">
      <c r="B94" s="42">
        <v>91</v>
      </c>
      <c r="C94" s="45">
        <v>44492</v>
      </c>
      <c r="D94" s="25" t="s">
        <v>103</v>
      </c>
      <c r="E94" s="25">
        <v>1.75</v>
      </c>
      <c r="F94" s="25" t="s">
        <v>510</v>
      </c>
      <c r="G94" s="25" t="s">
        <v>269</v>
      </c>
      <c r="H94" s="122">
        <v>200</v>
      </c>
      <c r="I94" s="37">
        <v>1.38</v>
      </c>
      <c r="J94" s="37">
        <v>2</v>
      </c>
      <c r="K94" s="35">
        <f>'LU1.5 Keith'!J315</f>
        <v>2</v>
      </c>
      <c r="L94" s="61">
        <f>IFERROR(((K94/'LU1.5 Keith'!H315)*100),"-")</f>
        <v>1</v>
      </c>
      <c r="M94" s="30">
        <v>0.74</v>
      </c>
      <c r="N94" s="7">
        <f t="shared" si="18"/>
        <v>22.8</v>
      </c>
      <c r="O94" s="26">
        <f>IFERROR(((M94/'LU1.5 Keith'!H315)*100),"0")</f>
        <v>0.37</v>
      </c>
      <c r="P94" s="10">
        <f t="shared" si="19"/>
        <v>11.4</v>
      </c>
      <c r="Q94" s="52" t="s">
        <v>30</v>
      </c>
      <c r="R94" s="52" t="s">
        <v>570</v>
      </c>
      <c r="S94" s="25">
        <v>1</v>
      </c>
      <c r="T94" s="53"/>
    </row>
    <row r="95" spans="2:20">
      <c r="B95" s="42">
        <v>92</v>
      </c>
      <c r="C95" s="45">
        <v>44492</v>
      </c>
      <c r="D95" s="25" t="s">
        <v>165</v>
      </c>
      <c r="E95" s="25">
        <v>1.67</v>
      </c>
      <c r="F95" s="25" t="s">
        <v>271</v>
      </c>
      <c r="G95" s="25" t="s">
        <v>273</v>
      </c>
      <c r="H95" s="122">
        <v>200</v>
      </c>
      <c r="I95" s="37">
        <v>1.34</v>
      </c>
      <c r="J95" s="37">
        <v>2</v>
      </c>
      <c r="K95" s="35">
        <f t="shared" ref="K95:K158" si="20">J95</f>
        <v>2</v>
      </c>
      <c r="L95" s="61">
        <f t="shared" ref="L95:L158" si="21">IFERROR(((K95/H95)*100),"-")</f>
        <v>1</v>
      </c>
      <c r="M95" s="30">
        <v>0.66</v>
      </c>
      <c r="N95" s="7">
        <f t="shared" si="18"/>
        <v>23.46</v>
      </c>
      <c r="O95" s="26">
        <f t="shared" ref="O95:O158" si="22">IFERROR(((M95/H95)*100),"0")</f>
        <v>0.33</v>
      </c>
      <c r="P95" s="10">
        <f t="shared" si="19"/>
        <v>11.73</v>
      </c>
      <c r="Q95" s="52" t="s">
        <v>39</v>
      </c>
      <c r="R95" s="52" t="s">
        <v>108</v>
      </c>
      <c r="S95" s="25">
        <v>1</v>
      </c>
      <c r="T95" s="53"/>
    </row>
    <row r="96" spans="2:20">
      <c r="B96" s="42">
        <v>93</v>
      </c>
      <c r="C96" s="45">
        <v>44492</v>
      </c>
      <c r="D96" s="25" t="s">
        <v>621</v>
      </c>
      <c r="E96" s="25">
        <v>1.8</v>
      </c>
      <c r="F96" s="25" t="s">
        <v>950</v>
      </c>
      <c r="G96" s="25" t="s">
        <v>951</v>
      </c>
      <c r="H96" s="122">
        <v>200</v>
      </c>
      <c r="I96" s="37">
        <v>1.39</v>
      </c>
      <c r="J96" s="37">
        <v>2</v>
      </c>
      <c r="K96" s="35">
        <f t="shared" si="20"/>
        <v>2</v>
      </c>
      <c r="L96" s="61">
        <f t="shared" si="21"/>
        <v>1</v>
      </c>
      <c r="M96" s="30">
        <v>0.76</v>
      </c>
      <c r="N96" s="7">
        <f t="shared" si="18"/>
        <v>24.220000000000002</v>
      </c>
      <c r="O96" s="26">
        <f t="shared" si="22"/>
        <v>0.38</v>
      </c>
      <c r="P96" s="10">
        <f t="shared" si="19"/>
        <v>12.110000000000001</v>
      </c>
      <c r="Q96" s="52" t="s">
        <v>39</v>
      </c>
      <c r="R96" s="52" t="s">
        <v>108</v>
      </c>
      <c r="S96" s="25">
        <v>1</v>
      </c>
      <c r="T96" s="53"/>
    </row>
    <row r="97" spans="2:20">
      <c r="B97" s="42">
        <v>94</v>
      </c>
      <c r="C97" s="45">
        <v>44492</v>
      </c>
      <c r="D97" s="25" t="s">
        <v>748</v>
      </c>
      <c r="E97" s="25">
        <v>1.61</v>
      </c>
      <c r="F97" s="25" t="s">
        <v>954</v>
      </c>
      <c r="G97" s="25" t="s">
        <v>955</v>
      </c>
      <c r="H97" s="122">
        <v>200</v>
      </c>
      <c r="I97" s="37">
        <v>1.41</v>
      </c>
      <c r="J97" s="37">
        <v>2</v>
      </c>
      <c r="K97" s="35">
        <f t="shared" si="20"/>
        <v>2</v>
      </c>
      <c r="L97" s="61">
        <f t="shared" si="21"/>
        <v>1</v>
      </c>
      <c r="M97" s="30">
        <v>0.72</v>
      </c>
      <c r="N97" s="7">
        <f t="shared" si="18"/>
        <v>24.94</v>
      </c>
      <c r="O97" s="26">
        <f t="shared" si="22"/>
        <v>0.36</v>
      </c>
      <c r="P97" s="10">
        <f t="shared" si="19"/>
        <v>12.47</v>
      </c>
      <c r="Q97" s="52" t="s">
        <v>39</v>
      </c>
      <c r="R97" s="52" t="s">
        <v>108</v>
      </c>
      <c r="S97" s="25">
        <v>1</v>
      </c>
      <c r="T97" s="53"/>
    </row>
    <row r="98" spans="2:20">
      <c r="B98" s="42">
        <v>95</v>
      </c>
      <c r="C98" s="45">
        <v>44492</v>
      </c>
      <c r="D98" s="25" t="s">
        <v>544</v>
      </c>
      <c r="E98" s="25">
        <v>1.42</v>
      </c>
      <c r="F98" s="25" t="s">
        <v>956</v>
      </c>
      <c r="G98" s="25" t="s">
        <v>736</v>
      </c>
      <c r="H98" s="122">
        <v>200</v>
      </c>
      <c r="I98" s="37">
        <v>1.42</v>
      </c>
      <c r="J98" s="37">
        <v>2</v>
      </c>
      <c r="K98" s="35">
        <f t="shared" si="20"/>
        <v>2</v>
      </c>
      <c r="L98" s="61">
        <f t="shared" si="21"/>
        <v>1</v>
      </c>
      <c r="M98" s="30">
        <v>0.82</v>
      </c>
      <c r="N98" s="7">
        <f t="shared" si="18"/>
        <v>25.76</v>
      </c>
      <c r="O98" s="26">
        <f t="shared" si="22"/>
        <v>0.40999999999999992</v>
      </c>
      <c r="P98" s="10">
        <f t="shared" si="19"/>
        <v>12.88</v>
      </c>
      <c r="Q98" s="52" t="s">
        <v>28</v>
      </c>
      <c r="R98" s="52" t="s">
        <v>30</v>
      </c>
      <c r="S98" s="25">
        <v>1</v>
      </c>
      <c r="T98" s="53"/>
    </row>
    <row r="99" spans="2:20">
      <c r="B99" s="42">
        <v>96</v>
      </c>
      <c r="C99" s="45">
        <v>44492</v>
      </c>
      <c r="D99" s="25" t="s">
        <v>539</v>
      </c>
      <c r="E99" s="25">
        <v>1.79</v>
      </c>
      <c r="F99" s="25" t="s">
        <v>959</v>
      </c>
      <c r="G99" s="25" t="s">
        <v>960</v>
      </c>
      <c r="H99" s="122">
        <v>200</v>
      </c>
      <c r="I99" s="37">
        <v>1.37</v>
      </c>
      <c r="J99" s="37">
        <v>2</v>
      </c>
      <c r="K99" s="35">
        <f t="shared" si="20"/>
        <v>2</v>
      </c>
      <c r="L99" s="61">
        <f t="shared" si="21"/>
        <v>1</v>
      </c>
      <c r="M99" s="30">
        <v>0.72</v>
      </c>
      <c r="N99" s="7">
        <f t="shared" si="18"/>
        <v>26.48</v>
      </c>
      <c r="O99" s="26">
        <f t="shared" si="22"/>
        <v>0.36</v>
      </c>
      <c r="P99" s="10">
        <f t="shared" si="19"/>
        <v>13.24</v>
      </c>
      <c r="Q99" s="52" t="s">
        <v>33</v>
      </c>
      <c r="R99" s="52" t="s">
        <v>38</v>
      </c>
      <c r="S99" s="25">
        <v>1</v>
      </c>
      <c r="T99" s="53"/>
    </row>
    <row r="100" spans="2:20">
      <c r="B100" s="42">
        <v>97</v>
      </c>
      <c r="C100" s="45">
        <v>44493</v>
      </c>
      <c r="D100" s="25" t="s">
        <v>214</v>
      </c>
      <c r="E100" s="25">
        <v>1.71</v>
      </c>
      <c r="F100" s="25" t="s">
        <v>279</v>
      </c>
      <c r="G100" s="25" t="s">
        <v>207</v>
      </c>
      <c r="H100" s="122">
        <v>200</v>
      </c>
      <c r="I100" s="37">
        <v>1.42</v>
      </c>
      <c r="J100" s="37">
        <v>2</v>
      </c>
      <c r="K100" s="35">
        <f t="shared" si="20"/>
        <v>2</v>
      </c>
      <c r="L100" s="61">
        <f t="shared" si="21"/>
        <v>1</v>
      </c>
      <c r="M100" s="30">
        <v>0.82</v>
      </c>
      <c r="N100" s="7">
        <f t="shared" si="18"/>
        <v>27.3</v>
      </c>
      <c r="O100" s="26">
        <f t="shared" si="22"/>
        <v>0.40999999999999992</v>
      </c>
      <c r="P100" s="10">
        <f t="shared" si="19"/>
        <v>13.65</v>
      </c>
      <c r="Q100" s="52" t="s">
        <v>28</v>
      </c>
      <c r="R100" s="52" t="s">
        <v>40</v>
      </c>
      <c r="S100" s="25">
        <v>1</v>
      </c>
      <c r="T100" s="53"/>
    </row>
    <row r="101" spans="2:20">
      <c r="B101" s="42">
        <v>98</v>
      </c>
      <c r="C101" s="45">
        <v>44493</v>
      </c>
      <c r="D101" s="25" t="s">
        <v>690</v>
      </c>
      <c r="E101" s="25">
        <v>1.65</v>
      </c>
      <c r="F101" s="25" t="s">
        <v>1021</v>
      </c>
      <c r="G101" s="25" t="s">
        <v>1022</v>
      </c>
      <c r="H101" s="122">
        <v>200</v>
      </c>
      <c r="I101" s="37">
        <v>1.33</v>
      </c>
      <c r="J101" s="37">
        <v>2</v>
      </c>
      <c r="K101" s="35">
        <f t="shared" si="20"/>
        <v>2</v>
      </c>
      <c r="L101" s="61">
        <f t="shared" si="21"/>
        <v>1</v>
      </c>
      <c r="M101" s="30">
        <v>0.64</v>
      </c>
      <c r="N101" s="7">
        <f t="shared" si="18"/>
        <v>27.94</v>
      </c>
      <c r="O101" s="26">
        <f t="shared" si="22"/>
        <v>0.32</v>
      </c>
      <c r="P101" s="10">
        <f t="shared" si="19"/>
        <v>13.97</v>
      </c>
      <c r="Q101" s="52" t="s">
        <v>29</v>
      </c>
      <c r="R101" s="52" t="s">
        <v>30</v>
      </c>
      <c r="S101" s="25">
        <v>1</v>
      </c>
      <c r="T101" s="53"/>
    </row>
    <row r="102" spans="2:20">
      <c r="B102" s="42">
        <v>99</v>
      </c>
      <c r="C102" s="45">
        <v>44493</v>
      </c>
      <c r="D102" s="25" t="s">
        <v>539</v>
      </c>
      <c r="E102" s="25">
        <v>1.62</v>
      </c>
      <c r="F102" s="25" t="s">
        <v>1023</v>
      </c>
      <c r="G102" s="25" t="s">
        <v>625</v>
      </c>
      <c r="H102" s="122">
        <v>200</v>
      </c>
      <c r="I102" s="37">
        <v>1.35</v>
      </c>
      <c r="J102" s="37">
        <v>2</v>
      </c>
      <c r="K102" s="35">
        <f t="shared" si="20"/>
        <v>2</v>
      </c>
      <c r="L102" s="61">
        <f t="shared" si="21"/>
        <v>1</v>
      </c>
      <c r="M102" s="30">
        <v>0.68</v>
      </c>
      <c r="N102" s="7">
        <f t="shared" si="18"/>
        <v>28.62</v>
      </c>
      <c r="O102" s="26">
        <f t="shared" si="22"/>
        <v>0.34</v>
      </c>
      <c r="P102" s="10">
        <f t="shared" si="19"/>
        <v>14.31</v>
      </c>
      <c r="Q102" s="52" t="s">
        <v>29</v>
      </c>
      <c r="R102" s="52" t="s">
        <v>30</v>
      </c>
      <c r="S102" s="25">
        <v>1</v>
      </c>
      <c r="T102" s="53"/>
    </row>
    <row r="103" spans="2:20">
      <c r="B103" s="42">
        <v>100</v>
      </c>
      <c r="C103" s="45">
        <v>44493</v>
      </c>
      <c r="D103" s="25" t="s">
        <v>300</v>
      </c>
      <c r="E103" s="25">
        <v>1.72</v>
      </c>
      <c r="F103" s="25" t="s">
        <v>1024</v>
      </c>
      <c r="G103" s="25" t="s">
        <v>1025</v>
      </c>
      <c r="H103" s="122">
        <v>200</v>
      </c>
      <c r="I103" s="37">
        <v>1.45</v>
      </c>
      <c r="J103" s="37">
        <v>2</v>
      </c>
      <c r="K103" s="35">
        <f t="shared" si="20"/>
        <v>2</v>
      </c>
      <c r="L103" s="61">
        <f t="shared" si="21"/>
        <v>1</v>
      </c>
      <c r="M103" s="30">
        <v>-2</v>
      </c>
      <c r="N103" s="7">
        <f t="shared" si="18"/>
        <v>26.62</v>
      </c>
      <c r="O103" s="26">
        <f t="shared" si="22"/>
        <v>-1</v>
      </c>
      <c r="P103" s="10">
        <f t="shared" si="19"/>
        <v>13.31</v>
      </c>
      <c r="Q103" s="52" t="s">
        <v>29</v>
      </c>
      <c r="R103" s="52" t="s">
        <v>33</v>
      </c>
      <c r="S103" s="25">
        <v>0</v>
      </c>
      <c r="T103" s="53"/>
    </row>
    <row r="104" spans="2:20">
      <c r="B104" s="42">
        <v>101</v>
      </c>
      <c r="C104" s="45">
        <v>44493</v>
      </c>
      <c r="D104" s="25" t="s">
        <v>574</v>
      </c>
      <c r="E104" s="25">
        <v>1.72</v>
      </c>
      <c r="F104" s="25" t="s">
        <v>798</v>
      </c>
      <c r="G104" s="25" t="s">
        <v>884</v>
      </c>
      <c r="H104" s="122">
        <v>200</v>
      </c>
      <c r="I104" s="37">
        <v>1.46</v>
      </c>
      <c r="J104" s="37">
        <v>2</v>
      </c>
      <c r="K104" s="35">
        <f t="shared" si="20"/>
        <v>2</v>
      </c>
      <c r="L104" s="61">
        <f t="shared" si="21"/>
        <v>1</v>
      </c>
      <c r="M104" s="30">
        <v>0.9</v>
      </c>
      <c r="N104" s="7">
        <f t="shared" si="18"/>
        <v>27.52</v>
      </c>
      <c r="O104" s="26">
        <f t="shared" si="22"/>
        <v>0.45000000000000007</v>
      </c>
      <c r="P104" s="10">
        <f t="shared" si="19"/>
        <v>13.76</v>
      </c>
      <c r="Q104" s="52" t="s">
        <v>33</v>
      </c>
      <c r="R104" s="52" t="s">
        <v>108</v>
      </c>
      <c r="S104" s="25">
        <v>1</v>
      </c>
      <c r="T104" s="53"/>
    </row>
    <row r="105" spans="2:20">
      <c r="B105" s="42">
        <v>102</v>
      </c>
      <c r="C105" s="45">
        <v>44496</v>
      </c>
      <c r="D105" s="25" t="s">
        <v>181</v>
      </c>
      <c r="E105" s="25">
        <v>1.76</v>
      </c>
      <c r="F105" s="25" t="s">
        <v>509</v>
      </c>
      <c r="G105" s="25" t="s">
        <v>179</v>
      </c>
      <c r="H105" s="122">
        <v>200</v>
      </c>
      <c r="I105" s="37">
        <v>1.37</v>
      </c>
      <c r="J105" s="37">
        <v>2</v>
      </c>
      <c r="K105" s="35">
        <f t="shared" si="20"/>
        <v>2</v>
      </c>
      <c r="L105" s="61">
        <f t="shared" si="21"/>
        <v>1</v>
      </c>
      <c r="M105" s="30">
        <v>0.72</v>
      </c>
      <c r="N105" s="7">
        <f t="shared" si="18"/>
        <v>28.24</v>
      </c>
      <c r="O105" s="26">
        <f t="shared" si="22"/>
        <v>0.36</v>
      </c>
      <c r="P105" s="10">
        <f t="shared" si="19"/>
        <v>14.12</v>
      </c>
      <c r="Q105" s="52" t="s">
        <v>108</v>
      </c>
      <c r="R105" s="52" t="s">
        <v>409</v>
      </c>
      <c r="S105" s="25">
        <v>1</v>
      </c>
      <c r="T105" s="53"/>
    </row>
    <row r="106" spans="2:20">
      <c r="B106" s="42">
        <v>103</v>
      </c>
      <c r="C106" s="45">
        <v>44499</v>
      </c>
      <c r="D106" s="25" t="s">
        <v>168</v>
      </c>
      <c r="E106" s="25">
        <v>1.8</v>
      </c>
      <c r="F106" s="25" t="s">
        <v>948</v>
      </c>
      <c r="G106" s="25" t="s">
        <v>401</v>
      </c>
      <c r="H106" s="122">
        <v>200</v>
      </c>
      <c r="I106" s="37">
        <v>1.34</v>
      </c>
      <c r="J106" s="37">
        <v>2</v>
      </c>
      <c r="K106" s="35">
        <f t="shared" si="20"/>
        <v>2</v>
      </c>
      <c r="L106" s="61">
        <f t="shared" si="21"/>
        <v>1</v>
      </c>
      <c r="M106" s="30">
        <v>0.66</v>
      </c>
      <c r="N106" s="7">
        <f t="shared" si="18"/>
        <v>28.9</v>
      </c>
      <c r="O106" s="26">
        <f t="shared" si="22"/>
        <v>0.33</v>
      </c>
      <c r="P106" s="10">
        <f t="shared" si="19"/>
        <v>14.45</v>
      </c>
      <c r="Q106" s="52" t="s">
        <v>39</v>
      </c>
      <c r="R106" s="52" t="s">
        <v>119</v>
      </c>
      <c r="S106" s="25">
        <v>1</v>
      </c>
      <c r="T106" s="53"/>
    </row>
    <row r="107" spans="2:20">
      <c r="B107" s="42">
        <v>104</v>
      </c>
      <c r="C107" s="45">
        <v>44499</v>
      </c>
      <c r="D107" s="25" t="s">
        <v>214</v>
      </c>
      <c r="E107" s="25">
        <v>1.57</v>
      </c>
      <c r="F107" s="25" t="s">
        <v>595</v>
      </c>
      <c r="G107" s="25" t="s">
        <v>882</v>
      </c>
      <c r="H107" s="122">
        <v>200</v>
      </c>
      <c r="I107" s="37">
        <v>1.4</v>
      </c>
      <c r="J107" s="37">
        <v>2</v>
      </c>
      <c r="K107" s="35">
        <f t="shared" si="20"/>
        <v>2</v>
      </c>
      <c r="L107" s="61">
        <f t="shared" si="21"/>
        <v>1</v>
      </c>
      <c r="M107" s="30">
        <v>0.78</v>
      </c>
      <c r="N107" s="7">
        <f t="shared" si="18"/>
        <v>29.68</v>
      </c>
      <c r="O107" s="26">
        <f t="shared" si="22"/>
        <v>0.39</v>
      </c>
      <c r="P107" s="10">
        <f t="shared" si="19"/>
        <v>14.84</v>
      </c>
      <c r="Q107" s="52" t="s">
        <v>33</v>
      </c>
      <c r="R107" s="52" t="s">
        <v>39</v>
      </c>
      <c r="S107" s="25">
        <v>1</v>
      </c>
      <c r="T107" s="53"/>
    </row>
    <row r="108" spans="2:20">
      <c r="B108" s="42">
        <v>105</v>
      </c>
      <c r="C108" s="45">
        <v>44499</v>
      </c>
      <c r="D108" s="25" t="s">
        <v>120</v>
      </c>
      <c r="E108" s="25">
        <v>1.75</v>
      </c>
      <c r="F108" s="25" t="s">
        <v>802</v>
      </c>
      <c r="G108" s="25" t="s">
        <v>701</v>
      </c>
      <c r="H108" s="122">
        <v>200</v>
      </c>
      <c r="I108" s="37">
        <v>1.34</v>
      </c>
      <c r="J108" s="37">
        <v>2</v>
      </c>
      <c r="K108" s="35">
        <f t="shared" si="20"/>
        <v>2</v>
      </c>
      <c r="L108" s="61">
        <f t="shared" si="21"/>
        <v>1</v>
      </c>
      <c r="M108" s="30">
        <v>-2</v>
      </c>
      <c r="N108" s="7">
        <f t="shared" si="18"/>
        <v>27.68</v>
      </c>
      <c r="O108" s="26">
        <f t="shared" si="22"/>
        <v>-1</v>
      </c>
      <c r="P108" s="10">
        <f t="shared" si="19"/>
        <v>13.84</v>
      </c>
      <c r="Q108" s="52" t="s">
        <v>29</v>
      </c>
      <c r="R108" s="52" t="s">
        <v>33</v>
      </c>
      <c r="S108" s="25">
        <v>0</v>
      </c>
      <c r="T108" s="53"/>
    </row>
    <row r="109" spans="2:20">
      <c r="B109" s="42">
        <v>106</v>
      </c>
      <c r="C109" s="45">
        <v>44499</v>
      </c>
      <c r="D109" s="25" t="s">
        <v>690</v>
      </c>
      <c r="E109" s="25">
        <v>1.74</v>
      </c>
      <c r="F109" s="25" t="s">
        <v>758</v>
      </c>
      <c r="G109" s="25" t="s">
        <v>1058</v>
      </c>
      <c r="H109" s="122">
        <v>200</v>
      </c>
      <c r="I109" s="37">
        <v>1.37</v>
      </c>
      <c r="J109" s="37">
        <v>2</v>
      </c>
      <c r="K109" s="35">
        <f t="shared" si="20"/>
        <v>2</v>
      </c>
      <c r="L109" s="61">
        <f t="shared" si="21"/>
        <v>1</v>
      </c>
      <c r="M109" s="30">
        <v>0.72</v>
      </c>
      <c r="N109" s="7">
        <f t="shared" si="18"/>
        <v>28.4</v>
      </c>
      <c r="O109" s="26">
        <f t="shared" si="22"/>
        <v>0.36</v>
      </c>
      <c r="P109" s="10">
        <f t="shared" si="19"/>
        <v>14.2</v>
      </c>
      <c r="Q109" s="52" t="s">
        <v>39</v>
      </c>
      <c r="R109" s="52" t="s">
        <v>39</v>
      </c>
      <c r="S109" s="25">
        <v>1</v>
      </c>
      <c r="T109" s="53"/>
    </row>
    <row r="110" spans="2:20">
      <c r="B110" s="42">
        <v>107</v>
      </c>
      <c r="C110" s="45">
        <v>44499</v>
      </c>
      <c r="D110" s="25" t="s">
        <v>574</v>
      </c>
      <c r="E110" s="25">
        <v>1.7</v>
      </c>
      <c r="F110" s="25" t="s">
        <v>1062</v>
      </c>
      <c r="G110" s="25" t="s">
        <v>1063</v>
      </c>
      <c r="H110" s="122">
        <v>200</v>
      </c>
      <c r="I110" s="37">
        <v>1.34</v>
      </c>
      <c r="J110" s="37">
        <v>2</v>
      </c>
      <c r="K110" s="35">
        <f t="shared" si="20"/>
        <v>2</v>
      </c>
      <c r="L110" s="61">
        <f t="shared" si="21"/>
        <v>1</v>
      </c>
      <c r="M110" s="30">
        <v>0.66</v>
      </c>
      <c r="N110" s="7">
        <f t="shared" si="18"/>
        <v>29.06</v>
      </c>
      <c r="O110" s="26">
        <f t="shared" si="22"/>
        <v>0.33</v>
      </c>
      <c r="P110" s="10">
        <f t="shared" si="19"/>
        <v>14.53</v>
      </c>
      <c r="Q110" s="52" t="s">
        <v>33</v>
      </c>
      <c r="R110" s="52" t="s">
        <v>30</v>
      </c>
      <c r="S110" s="25">
        <v>1</v>
      </c>
      <c r="T110" s="53"/>
    </row>
    <row r="111" spans="2:20">
      <c r="B111" s="42">
        <v>108</v>
      </c>
      <c r="C111" s="45">
        <v>44500</v>
      </c>
      <c r="D111" s="25" t="s">
        <v>214</v>
      </c>
      <c r="E111" s="25">
        <v>1.65</v>
      </c>
      <c r="F111" s="25" t="s">
        <v>279</v>
      </c>
      <c r="G111" s="25" t="s">
        <v>395</v>
      </c>
      <c r="H111" s="122">
        <v>200</v>
      </c>
      <c r="I111" s="37">
        <v>1.36</v>
      </c>
      <c r="J111" s="37">
        <v>2</v>
      </c>
      <c r="K111" s="35">
        <f t="shared" si="20"/>
        <v>2</v>
      </c>
      <c r="L111" s="61">
        <f t="shared" si="21"/>
        <v>1</v>
      </c>
      <c r="M111" s="30">
        <v>0.7</v>
      </c>
      <c r="N111" s="7">
        <f t="shared" si="18"/>
        <v>29.759999999999998</v>
      </c>
      <c r="O111" s="26">
        <f t="shared" si="22"/>
        <v>0.35</v>
      </c>
      <c r="P111" s="10">
        <f t="shared" si="19"/>
        <v>14.879999999999999</v>
      </c>
      <c r="Q111" s="52" t="s">
        <v>33</v>
      </c>
      <c r="R111" s="52" t="s">
        <v>39</v>
      </c>
      <c r="S111" s="25">
        <v>1</v>
      </c>
      <c r="T111" s="53"/>
    </row>
    <row r="112" spans="2:20">
      <c r="B112" s="42">
        <v>109</v>
      </c>
      <c r="C112" s="45">
        <v>44500</v>
      </c>
      <c r="D112" s="25" t="s">
        <v>748</v>
      </c>
      <c r="E112" s="25">
        <v>1.8</v>
      </c>
      <c r="F112" s="25" t="s">
        <v>1065</v>
      </c>
      <c r="G112" s="25" t="s">
        <v>750</v>
      </c>
      <c r="H112" s="122">
        <v>200</v>
      </c>
      <c r="I112" s="37">
        <v>1.45</v>
      </c>
      <c r="J112" s="37">
        <v>2</v>
      </c>
      <c r="K112" s="35">
        <f t="shared" si="20"/>
        <v>2</v>
      </c>
      <c r="L112" s="61">
        <f t="shared" si="21"/>
        <v>1</v>
      </c>
      <c r="M112" s="30">
        <v>0.55000000000000004</v>
      </c>
      <c r="N112" s="7">
        <f t="shared" si="18"/>
        <v>30.31</v>
      </c>
      <c r="O112" s="26">
        <f t="shared" si="22"/>
        <v>0.27500000000000002</v>
      </c>
      <c r="P112" s="10">
        <f t="shared" si="19"/>
        <v>15.154999999999999</v>
      </c>
      <c r="Q112" s="52" t="s">
        <v>33</v>
      </c>
      <c r="R112" s="52" t="s">
        <v>33</v>
      </c>
      <c r="S112" s="25">
        <v>1</v>
      </c>
      <c r="T112" s="53" t="s">
        <v>1092</v>
      </c>
    </row>
    <row r="113" spans="2:20">
      <c r="B113" s="42">
        <v>110</v>
      </c>
      <c r="C113" s="45">
        <v>44500</v>
      </c>
      <c r="D113" s="25" t="s">
        <v>1066</v>
      </c>
      <c r="E113" s="25">
        <v>1.64</v>
      </c>
      <c r="F113" s="25" t="s">
        <v>1067</v>
      </c>
      <c r="G113" s="25" t="s">
        <v>1068</v>
      </c>
      <c r="H113" s="122">
        <v>200</v>
      </c>
      <c r="I113" s="37">
        <v>1.33</v>
      </c>
      <c r="J113" s="37">
        <v>2</v>
      </c>
      <c r="K113" s="35">
        <f t="shared" si="20"/>
        <v>2</v>
      </c>
      <c r="L113" s="61">
        <f t="shared" si="21"/>
        <v>1</v>
      </c>
      <c r="M113" s="30">
        <v>-2</v>
      </c>
      <c r="N113" s="7">
        <f t="shared" si="18"/>
        <v>28.31</v>
      </c>
      <c r="O113" s="26">
        <f t="shared" si="22"/>
        <v>-1</v>
      </c>
      <c r="P113" s="10">
        <f t="shared" si="19"/>
        <v>14.154999999999999</v>
      </c>
      <c r="Q113" s="52" t="s">
        <v>29</v>
      </c>
      <c r="R113" s="52" t="s">
        <v>29</v>
      </c>
      <c r="S113" s="25">
        <v>0</v>
      </c>
      <c r="T113" s="53"/>
    </row>
    <row r="114" spans="2:20">
      <c r="B114" s="42">
        <v>111</v>
      </c>
      <c r="C114" s="45">
        <v>44500</v>
      </c>
      <c r="D114" s="25" t="s">
        <v>571</v>
      </c>
      <c r="E114" s="25">
        <v>1.65</v>
      </c>
      <c r="F114" s="25" t="s">
        <v>1069</v>
      </c>
      <c r="G114" s="25" t="s">
        <v>1070</v>
      </c>
      <c r="H114" s="122">
        <v>200</v>
      </c>
      <c r="I114" s="37">
        <v>1.47</v>
      </c>
      <c r="J114" s="37">
        <v>2</v>
      </c>
      <c r="K114" s="35">
        <f t="shared" si="20"/>
        <v>2</v>
      </c>
      <c r="L114" s="61">
        <f t="shared" si="21"/>
        <v>1</v>
      </c>
      <c r="M114" s="30">
        <v>0.84</v>
      </c>
      <c r="N114" s="7">
        <f t="shared" si="18"/>
        <v>29.15</v>
      </c>
      <c r="O114" s="26">
        <f t="shared" si="22"/>
        <v>0.42</v>
      </c>
      <c r="P114" s="10">
        <f t="shared" si="19"/>
        <v>14.574999999999999</v>
      </c>
      <c r="Q114" s="52" t="s">
        <v>28</v>
      </c>
      <c r="R114" s="52" t="s">
        <v>34</v>
      </c>
      <c r="S114" s="25">
        <v>1</v>
      </c>
      <c r="T114" s="53"/>
    </row>
    <row r="115" spans="2:20">
      <c r="B115" s="42">
        <v>112</v>
      </c>
      <c r="C115" s="45">
        <v>44500</v>
      </c>
      <c r="D115" s="25" t="s">
        <v>690</v>
      </c>
      <c r="E115" s="25">
        <v>1.66</v>
      </c>
      <c r="F115" s="25" t="s">
        <v>924</v>
      </c>
      <c r="G115" s="25" t="s">
        <v>1071</v>
      </c>
      <c r="H115" s="122">
        <v>200</v>
      </c>
      <c r="I115" s="37">
        <v>1.34</v>
      </c>
      <c r="J115" s="37">
        <v>2</v>
      </c>
      <c r="K115" s="35">
        <f t="shared" si="20"/>
        <v>2</v>
      </c>
      <c r="L115" s="61">
        <f t="shared" si="21"/>
        <v>1</v>
      </c>
      <c r="M115" s="30">
        <v>-2</v>
      </c>
      <c r="N115" s="7">
        <f t="shared" si="18"/>
        <v>27.15</v>
      </c>
      <c r="O115" s="26">
        <f t="shared" si="22"/>
        <v>-1</v>
      </c>
      <c r="P115" s="10">
        <f t="shared" si="19"/>
        <v>13.574999999999999</v>
      </c>
      <c r="Q115" s="52" t="s">
        <v>29</v>
      </c>
      <c r="R115" s="52" t="s">
        <v>29</v>
      </c>
      <c r="S115" s="25">
        <v>0</v>
      </c>
      <c r="T115" s="53"/>
    </row>
    <row r="116" spans="2:20">
      <c r="B116" s="42">
        <v>113</v>
      </c>
      <c r="C116" s="45">
        <v>44500</v>
      </c>
      <c r="D116" s="25" t="s">
        <v>690</v>
      </c>
      <c r="E116" s="25">
        <v>1.68</v>
      </c>
      <c r="F116" s="25" t="s">
        <v>1072</v>
      </c>
      <c r="G116" s="25" t="s">
        <v>1021</v>
      </c>
      <c r="H116" s="122">
        <v>200</v>
      </c>
      <c r="I116" s="37">
        <v>1.33</v>
      </c>
      <c r="J116" s="37">
        <v>2</v>
      </c>
      <c r="K116" s="35">
        <f t="shared" si="20"/>
        <v>2</v>
      </c>
      <c r="L116" s="61">
        <f t="shared" si="21"/>
        <v>1</v>
      </c>
      <c r="M116" s="30">
        <v>0.64</v>
      </c>
      <c r="N116" s="7">
        <f t="shared" si="18"/>
        <v>27.79</v>
      </c>
      <c r="O116" s="26">
        <f t="shared" si="22"/>
        <v>0.32</v>
      </c>
      <c r="P116" s="10">
        <f t="shared" si="19"/>
        <v>13.895</v>
      </c>
      <c r="Q116" s="52" t="s">
        <v>39</v>
      </c>
      <c r="R116" s="52" t="s">
        <v>39</v>
      </c>
      <c r="S116" s="25">
        <v>1</v>
      </c>
      <c r="T116" s="53"/>
    </row>
    <row r="117" spans="2:20">
      <c r="B117" s="42">
        <v>114</v>
      </c>
      <c r="C117" s="45">
        <v>44500</v>
      </c>
      <c r="D117" s="25" t="s">
        <v>574</v>
      </c>
      <c r="E117" s="25">
        <v>1.77</v>
      </c>
      <c r="F117" s="25" t="s">
        <v>1073</v>
      </c>
      <c r="G117" s="25" t="s">
        <v>576</v>
      </c>
      <c r="H117" s="122">
        <v>200</v>
      </c>
      <c r="I117" s="37">
        <v>1.39</v>
      </c>
      <c r="J117" s="37">
        <v>2</v>
      </c>
      <c r="K117" s="35">
        <f t="shared" si="20"/>
        <v>2</v>
      </c>
      <c r="L117" s="61">
        <f t="shared" si="21"/>
        <v>1</v>
      </c>
      <c r="M117" s="30">
        <v>0.76</v>
      </c>
      <c r="N117" s="7">
        <f t="shared" si="18"/>
        <v>28.55</v>
      </c>
      <c r="O117" s="26">
        <f t="shared" si="22"/>
        <v>0.38</v>
      </c>
      <c r="P117" s="10">
        <f t="shared" si="19"/>
        <v>14.275</v>
      </c>
      <c r="Q117" s="52" t="s">
        <v>33</v>
      </c>
      <c r="R117" s="52" t="s">
        <v>30</v>
      </c>
      <c r="S117" s="25">
        <v>1</v>
      </c>
      <c r="T117" s="53"/>
    </row>
    <row r="118" spans="2:20">
      <c r="B118" s="42">
        <v>115</v>
      </c>
      <c r="C118" s="45">
        <v>44501</v>
      </c>
      <c r="D118" s="25" t="s">
        <v>539</v>
      </c>
      <c r="E118" s="25">
        <v>1.75</v>
      </c>
      <c r="F118" s="25" t="s">
        <v>624</v>
      </c>
      <c r="G118" s="25" t="s">
        <v>538</v>
      </c>
      <c r="H118" s="122">
        <v>200</v>
      </c>
      <c r="I118" s="37">
        <v>1.33</v>
      </c>
      <c r="J118" s="37">
        <v>2</v>
      </c>
      <c r="K118" s="35">
        <f t="shared" si="20"/>
        <v>2</v>
      </c>
      <c r="L118" s="61">
        <f t="shared" si="21"/>
        <v>1</v>
      </c>
      <c r="M118" s="30">
        <v>-2</v>
      </c>
      <c r="N118" s="7">
        <f t="shared" si="18"/>
        <v>26.55</v>
      </c>
      <c r="O118" s="26">
        <f t="shared" si="22"/>
        <v>-1</v>
      </c>
      <c r="P118" s="10">
        <f t="shared" si="19"/>
        <v>13.275</v>
      </c>
      <c r="Q118" s="52" t="s">
        <v>33</v>
      </c>
      <c r="R118" s="52" t="s">
        <v>33</v>
      </c>
      <c r="S118" s="25">
        <v>0</v>
      </c>
      <c r="T118" s="53"/>
    </row>
    <row r="119" spans="2:20">
      <c r="B119" s="42">
        <v>116</v>
      </c>
      <c r="C119" s="45">
        <v>44501</v>
      </c>
      <c r="D119" s="25" t="s">
        <v>214</v>
      </c>
      <c r="E119" s="25">
        <v>1.74</v>
      </c>
      <c r="F119" s="25" t="s">
        <v>575</v>
      </c>
      <c r="G119" s="25" t="s">
        <v>1096</v>
      </c>
      <c r="H119" s="122">
        <v>200</v>
      </c>
      <c r="I119" s="37">
        <v>1.56</v>
      </c>
      <c r="J119" s="37">
        <v>2</v>
      </c>
      <c r="K119" s="35">
        <f t="shared" si="20"/>
        <v>2</v>
      </c>
      <c r="L119" s="61">
        <f t="shared" si="21"/>
        <v>1</v>
      </c>
      <c r="M119" s="30">
        <v>1.0900000000000001</v>
      </c>
      <c r="N119" s="7">
        <f t="shared" si="18"/>
        <v>27.64</v>
      </c>
      <c r="O119" s="26">
        <f t="shared" si="22"/>
        <v>0.54500000000000004</v>
      </c>
      <c r="P119" s="10">
        <f t="shared" si="19"/>
        <v>13.82</v>
      </c>
      <c r="Q119" s="52" t="s">
        <v>39</v>
      </c>
      <c r="R119" s="52" t="s">
        <v>119</v>
      </c>
      <c r="S119" s="25">
        <v>1</v>
      </c>
      <c r="T119" s="53"/>
    </row>
    <row r="120" spans="2:20">
      <c r="B120" s="42">
        <v>117</v>
      </c>
      <c r="C120" s="45">
        <v>44502</v>
      </c>
      <c r="D120" s="25" t="s">
        <v>138</v>
      </c>
      <c r="E120" s="25">
        <v>1.58</v>
      </c>
      <c r="F120" s="25" t="s">
        <v>393</v>
      </c>
      <c r="G120" s="25" t="s">
        <v>363</v>
      </c>
      <c r="H120" s="122">
        <v>200</v>
      </c>
      <c r="I120" s="37">
        <v>1.31</v>
      </c>
      <c r="J120" s="37">
        <v>2</v>
      </c>
      <c r="K120" s="35">
        <f t="shared" si="20"/>
        <v>2</v>
      </c>
      <c r="L120" s="61">
        <f t="shared" si="21"/>
        <v>1</v>
      </c>
      <c r="M120" s="30">
        <v>0.6</v>
      </c>
      <c r="N120" s="7">
        <f t="shared" si="18"/>
        <v>28.240000000000002</v>
      </c>
      <c r="O120" s="26">
        <f t="shared" si="22"/>
        <v>0.3</v>
      </c>
      <c r="P120" s="10">
        <f t="shared" si="19"/>
        <v>14.120000000000001</v>
      </c>
      <c r="Q120" s="52" t="s">
        <v>30</v>
      </c>
      <c r="R120" s="52" t="s">
        <v>318</v>
      </c>
      <c r="S120" s="25">
        <v>1</v>
      </c>
      <c r="T120" s="53"/>
    </row>
    <row r="121" spans="2:20">
      <c r="B121" s="42">
        <v>118</v>
      </c>
      <c r="C121" s="45">
        <v>44503</v>
      </c>
      <c r="D121" s="25" t="s">
        <v>532</v>
      </c>
      <c r="E121" s="25">
        <v>1.79</v>
      </c>
      <c r="F121" s="25" t="s">
        <v>1104</v>
      </c>
      <c r="G121" s="25" t="s">
        <v>1105</v>
      </c>
      <c r="H121" s="122">
        <v>200</v>
      </c>
      <c r="I121" s="37">
        <v>1.45</v>
      </c>
      <c r="J121" s="37">
        <v>2</v>
      </c>
      <c r="K121" s="35">
        <f t="shared" si="20"/>
        <v>2</v>
      </c>
      <c r="L121" s="61">
        <f t="shared" si="21"/>
        <v>1</v>
      </c>
      <c r="M121" s="30">
        <v>0.88</v>
      </c>
      <c r="N121" s="7">
        <f t="shared" si="18"/>
        <v>29.12</v>
      </c>
      <c r="O121" s="26">
        <f t="shared" si="22"/>
        <v>0.44</v>
      </c>
      <c r="P121" s="10">
        <f t="shared" si="19"/>
        <v>14.56</v>
      </c>
      <c r="Q121" s="52" t="s">
        <v>33</v>
      </c>
      <c r="R121" s="52" t="s">
        <v>32</v>
      </c>
      <c r="S121" s="25">
        <v>1</v>
      </c>
      <c r="T121" s="53"/>
    </row>
    <row r="122" spans="2:20">
      <c r="B122" s="42">
        <v>119</v>
      </c>
      <c r="C122" s="45">
        <v>44503</v>
      </c>
      <c r="D122" s="25" t="s">
        <v>165</v>
      </c>
      <c r="E122" s="25">
        <v>1.67</v>
      </c>
      <c r="F122" s="25" t="s">
        <v>271</v>
      </c>
      <c r="G122" s="25" t="s">
        <v>1102</v>
      </c>
      <c r="H122" s="122">
        <v>200</v>
      </c>
      <c r="I122" s="37">
        <v>1.34</v>
      </c>
      <c r="J122" s="37">
        <v>2</v>
      </c>
      <c r="K122" s="35">
        <f t="shared" si="20"/>
        <v>2</v>
      </c>
      <c r="L122" s="61">
        <f t="shared" si="21"/>
        <v>1</v>
      </c>
      <c r="M122" s="30">
        <v>0.66</v>
      </c>
      <c r="N122" s="7">
        <f t="shared" si="18"/>
        <v>29.78</v>
      </c>
      <c r="O122" s="26">
        <f t="shared" si="22"/>
        <v>0.33</v>
      </c>
      <c r="P122" s="10">
        <f t="shared" si="19"/>
        <v>14.89</v>
      </c>
      <c r="Q122" s="52" t="s">
        <v>29</v>
      </c>
      <c r="R122" s="52" t="s">
        <v>31</v>
      </c>
      <c r="S122" s="25">
        <v>1</v>
      </c>
      <c r="T122" s="53"/>
    </row>
    <row r="123" spans="2:20">
      <c r="B123" s="42">
        <v>120</v>
      </c>
      <c r="C123" s="45">
        <v>44504</v>
      </c>
      <c r="D123" s="25" t="s">
        <v>574</v>
      </c>
      <c r="E123" s="25">
        <v>1.61</v>
      </c>
      <c r="F123" s="25" t="s">
        <v>900</v>
      </c>
      <c r="G123" s="25" t="s">
        <v>884</v>
      </c>
      <c r="H123" s="122">
        <v>200</v>
      </c>
      <c r="I123" s="37">
        <v>1.42</v>
      </c>
      <c r="J123" s="37">
        <v>2</v>
      </c>
      <c r="K123" s="35">
        <f t="shared" si="20"/>
        <v>2</v>
      </c>
      <c r="L123" s="61">
        <f t="shared" si="21"/>
        <v>1</v>
      </c>
      <c r="M123" s="30">
        <v>0.82</v>
      </c>
      <c r="N123" s="7">
        <f t="shared" si="18"/>
        <v>30.6</v>
      </c>
      <c r="O123" s="26">
        <f t="shared" si="22"/>
        <v>0.40999999999999992</v>
      </c>
      <c r="P123" s="10">
        <f t="shared" si="19"/>
        <v>15.3</v>
      </c>
      <c r="Q123" s="52" t="s">
        <v>28</v>
      </c>
      <c r="R123" s="52" t="s">
        <v>41</v>
      </c>
      <c r="S123" s="25">
        <v>1</v>
      </c>
      <c r="T123" s="53"/>
    </row>
    <row r="124" spans="2:20">
      <c r="B124" s="42">
        <v>121</v>
      </c>
      <c r="C124" s="45">
        <v>44504</v>
      </c>
      <c r="D124" s="25" t="s">
        <v>574</v>
      </c>
      <c r="E124" s="25">
        <v>1.71</v>
      </c>
      <c r="F124" s="25" t="s">
        <v>1111</v>
      </c>
      <c r="G124" s="25" t="s">
        <v>939</v>
      </c>
      <c r="H124" s="122">
        <v>200</v>
      </c>
      <c r="I124" s="37">
        <v>1.41</v>
      </c>
      <c r="J124" s="37">
        <v>2</v>
      </c>
      <c r="K124" s="35">
        <f t="shared" si="20"/>
        <v>2</v>
      </c>
      <c r="L124" s="61">
        <f t="shared" si="21"/>
        <v>1</v>
      </c>
      <c r="M124" s="30">
        <v>0.8</v>
      </c>
      <c r="N124" s="7">
        <f t="shared" si="18"/>
        <v>31.400000000000002</v>
      </c>
      <c r="O124" s="26">
        <f t="shared" si="22"/>
        <v>0.4</v>
      </c>
      <c r="P124" s="10">
        <f t="shared" si="19"/>
        <v>15.700000000000001</v>
      </c>
      <c r="Q124" s="52" t="s">
        <v>38</v>
      </c>
      <c r="R124" s="52" t="s">
        <v>38</v>
      </c>
      <c r="S124" s="25">
        <v>1</v>
      </c>
      <c r="T124" s="53"/>
    </row>
    <row r="125" spans="2:20">
      <c r="B125" s="42">
        <v>122</v>
      </c>
      <c r="C125" s="45">
        <v>44506</v>
      </c>
      <c r="D125" s="25" t="s">
        <v>103</v>
      </c>
      <c r="E125" s="25">
        <v>1.68</v>
      </c>
      <c r="F125" s="25" t="s">
        <v>177</v>
      </c>
      <c r="G125" s="25" t="s">
        <v>1122</v>
      </c>
      <c r="H125" s="122">
        <v>200</v>
      </c>
      <c r="I125" s="37">
        <v>1.36</v>
      </c>
      <c r="J125" s="37">
        <v>2</v>
      </c>
      <c r="K125" s="35">
        <f t="shared" si="20"/>
        <v>2</v>
      </c>
      <c r="L125" s="61">
        <f t="shared" si="21"/>
        <v>1</v>
      </c>
      <c r="M125" s="30">
        <v>0.7</v>
      </c>
      <c r="N125" s="7">
        <f t="shared" si="18"/>
        <v>32.1</v>
      </c>
      <c r="O125" s="26">
        <f t="shared" si="22"/>
        <v>0.35</v>
      </c>
      <c r="P125" s="10">
        <f t="shared" si="19"/>
        <v>16.05</v>
      </c>
      <c r="Q125" s="52" t="s">
        <v>35</v>
      </c>
      <c r="R125" s="52" t="s">
        <v>31</v>
      </c>
      <c r="S125" s="25">
        <v>1</v>
      </c>
      <c r="T125" s="53"/>
    </row>
    <row r="126" spans="2:20">
      <c r="B126" s="42">
        <v>123</v>
      </c>
      <c r="C126" s="45">
        <v>44506</v>
      </c>
      <c r="D126" s="25" t="s">
        <v>202</v>
      </c>
      <c r="E126" s="25">
        <v>1.79</v>
      </c>
      <c r="F126" s="25" t="s">
        <v>430</v>
      </c>
      <c r="G126" s="25" t="s">
        <v>604</v>
      </c>
      <c r="H126" s="122">
        <v>200</v>
      </c>
      <c r="I126" s="37">
        <v>1.38</v>
      </c>
      <c r="J126" s="37">
        <v>2</v>
      </c>
      <c r="K126" s="35">
        <f t="shared" si="20"/>
        <v>2</v>
      </c>
      <c r="L126" s="61">
        <f t="shared" si="21"/>
        <v>1</v>
      </c>
      <c r="M126" s="30">
        <v>0.74</v>
      </c>
      <c r="N126" s="7">
        <f t="shared" si="18"/>
        <v>32.840000000000003</v>
      </c>
      <c r="O126" s="26">
        <f t="shared" si="22"/>
        <v>0.37</v>
      </c>
      <c r="P126" s="10">
        <f t="shared" si="19"/>
        <v>16.420000000000002</v>
      </c>
      <c r="Q126" s="52" t="s">
        <v>33</v>
      </c>
      <c r="R126" s="52" t="s">
        <v>30</v>
      </c>
      <c r="S126" s="25">
        <v>1</v>
      </c>
      <c r="T126" s="53"/>
    </row>
    <row r="127" spans="2:20">
      <c r="B127" s="42">
        <v>124</v>
      </c>
      <c r="C127" s="45">
        <v>44506</v>
      </c>
      <c r="D127" s="25" t="s">
        <v>931</v>
      </c>
      <c r="E127" s="25">
        <v>1.73</v>
      </c>
      <c r="F127" s="25" t="s">
        <v>680</v>
      </c>
      <c r="G127" s="25" t="s">
        <v>1124</v>
      </c>
      <c r="H127" s="122">
        <v>200</v>
      </c>
      <c r="I127" s="37">
        <v>1.46</v>
      </c>
      <c r="J127" s="37">
        <v>2</v>
      </c>
      <c r="K127" s="35">
        <f t="shared" si="20"/>
        <v>2</v>
      </c>
      <c r="L127" s="61">
        <f t="shared" si="21"/>
        <v>1</v>
      </c>
      <c r="M127" s="30">
        <v>0.91</v>
      </c>
      <c r="N127" s="7">
        <f t="shared" si="18"/>
        <v>33.75</v>
      </c>
      <c r="O127" s="26">
        <f t="shared" si="22"/>
        <v>0.45500000000000002</v>
      </c>
      <c r="P127" s="10">
        <f t="shared" si="19"/>
        <v>16.875</v>
      </c>
      <c r="Q127" s="52" t="s">
        <v>39</v>
      </c>
      <c r="R127" s="52" t="s">
        <v>108</v>
      </c>
      <c r="S127" s="25">
        <v>1</v>
      </c>
      <c r="T127" s="53"/>
    </row>
    <row r="128" spans="2:20">
      <c r="B128" s="42">
        <v>125</v>
      </c>
      <c r="C128" s="45">
        <v>44506</v>
      </c>
      <c r="D128" s="25" t="s">
        <v>295</v>
      </c>
      <c r="E128" s="25">
        <v>1.8</v>
      </c>
      <c r="F128" s="25" t="s">
        <v>694</v>
      </c>
      <c r="G128" s="25" t="s">
        <v>1126</v>
      </c>
      <c r="H128" s="122">
        <v>200</v>
      </c>
      <c r="I128" s="37">
        <v>1.39</v>
      </c>
      <c r="J128" s="37">
        <v>2</v>
      </c>
      <c r="K128" s="35">
        <f t="shared" si="20"/>
        <v>2</v>
      </c>
      <c r="L128" s="61">
        <f t="shared" si="21"/>
        <v>1</v>
      </c>
      <c r="M128" s="30">
        <v>-2</v>
      </c>
      <c r="N128" s="7">
        <f t="shared" si="18"/>
        <v>31.75</v>
      </c>
      <c r="O128" s="26">
        <f t="shared" si="22"/>
        <v>-1</v>
      </c>
      <c r="P128" s="10">
        <f t="shared" si="19"/>
        <v>15.875</v>
      </c>
      <c r="Q128" s="52" t="s">
        <v>29</v>
      </c>
      <c r="R128" s="52" t="s">
        <v>33</v>
      </c>
      <c r="S128" s="25">
        <v>0</v>
      </c>
      <c r="T128" s="53"/>
    </row>
    <row r="129" spans="2:20">
      <c r="B129" s="42">
        <v>126</v>
      </c>
      <c r="C129" s="45">
        <v>44506</v>
      </c>
      <c r="D129" s="25" t="s">
        <v>1026</v>
      </c>
      <c r="E129" s="25">
        <v>1.8</v>
      </c>
      <c r="F129" s="25" t="s">
        <v>704</v>
      </c>
      <c r="G129" s="25" t="s">
        <v>1127</v>
      </c>
      <c r="H129" s="122">
        <v>200</v>
      </c>
      <c r="I129" s="37">
        <v>1.35</v>
      </c>
      <c r="J129" s="37">
        <v>2</v>
      </c>
      <c r="K129" s="35">
        <f t="shared" si="20"/>
        <v>2</v>
      </c>
      <c r="L129" s="61">
        <f t="shared" si="21"/>
        <v>1</v>
      </c>
      <c r="M129" s="30">
        <v>-2</v>
      </c>
      <c r="N129" s="7">
        <f t="shared" si="18"/>
        <v>29.75</v>
      </c>
      <c r="O129" s="26">
        <f t="shared" si="22"/>
        <v>-1</v>
      </c>
      <c r="P129" s="10">
        <f t="shared" si="19"/>
        <v>14.875</v>
      </c>
      <c r="Q129" s="52" t="s">
        <v>29</v>
      </c>
      <c r="R129" s="52" t="s">
        <v>28</v>
      </c>
      <c r="S129" s="25">
        <v>0</v>
      </c>
      <c r="T129" s="53"/>
    </row>
    <row r="130" spans="2:20">
      <c r="B130" s="42">
        <v>127</v>
      </c>
      <c r="C130" s="45">
        <v>44506</v>
      </c>
      <c r="D130" s="25" t="s">
        <v>276</v>
      </c>
      <c r="E130" s="25">
        <v>1.8</v>
      </c>
      <c r="F130" s="25" t="s">
        <v>282</v>
      </c>
      <c r="G130" s="25" t="s">
        <v>622</v>
      </c>
      <c r="H130" s="122">
        <v>200</v>
      </c>
      <c r="I130" s="37">
        <v>1.43</v>
      </c>
      <c r="J130" s="37">
        <v>2</v>
      </c>
      <c r="K130" s="35">
        <f t="shared" si="20"/>
        <v>2</v>
      </c>
      <c r="L130" s="61">
        <f t="shared" si="21"/>
        <v>1</v>
      </c>
      <c r="M130" s="30">
        <v>0.84</v>
      </c>
      <c r="N130" s="7">
        <f t="shared" si="18"/>
        <v>30.59</v>
      </c>
      <c r="O130" s="26">
        <f t="shared" si="22"/>
        <v>0.42</v>
      </c>
      <c r="P130" s="10">
        <f t="shared" si="19"/>
        <v>15.295</v>
      </c>
      <c r="Q130" s="52" t="s">
        <v>29</v>
      </c>
      <c r="R130" s="52" t="s">
        <v>35</v>
      </c>
      <c r="S130" s="25">
        <v>1</v>
      </c>
      <c r="T130" s="53"/>
    </row>
    <row r="131" spans="2:20">
      <c r="B131" s="42">
        <v>128</v>
      </c>
      <c r="C131" s="45">
        <v>44506</v>
      </c>
      <c r="D131" s="25" t="s">
        <v>574</v>
      </c>
      <c r="E131" s="25">
        <v>1.73</v>
      </c>
      <c r="F131" s="25" t="s">
        <v>932</v>
      </c>
      <c r="G131" s="25" t="s">
        <v>576</v>
      </c>
      <c r="H131" s="122">
        <v>200</v>
      </c>
      <c r="I131" s="37">
        <v>1.41</v>
      </c>
      <c r="J131" s="37">
        <v>2</v>
      </c>
      <c r="K131" s="35">
        <f t="shared" si="20"/>
        <v>2</v>
      </c>
      <c r="L131" s="61">
        <f t="shared" si="21"/>
        <v>1</v>
      </c>
      <c r="M131" s="30">
        <v>0.8</v>
      </c>
      <c r="N131" s="7">
        <f t="shared" si="18"/>
        <v>31.39</v>
      </c>
      <c r="O131" s="26">
        <f t="shared" si="22"/>
        <v>0.4</v>
      </c>
      <c r="P131" s="10">
        <f t="shared" si="19"/>
        <v>15.695</v>
      </c>
      <c r="Q131" s="52" t="s">
        <v>39</v>
      </c>
      <c r="R131" s="52" t="s">
        <v>41</v>
      </c>
      <c r="S131" s="25">
        <v>1</v>
      </c>
      <c r="T131" s="53"/>
    </row>
    <row r="132" spans="2:20">
      <c r="B132" s="42">
        <v>129</v>
      </c>
      <c r="C132" s="45">
        <v>44507</v>
      </c>
      <c r="D132" s="25" t="s">
        <v>214</v>
      </c>
      <c r="E132" s="25">
        <v>1.54</v>
      </c>
      <c r="F132" s="25" t="s">
        <v>215</v>
      </c>
      <c r="G132" s="25" t="s">
        <v>429</v>
      </c>
      <c r="H132" s="122">
        <v>200</v>
      </c>
      <c r="I132" s="37">
        <v>1.39</v>
      </c>
      <c r="J132" s="37">
        <v>2</v>
      </c>
      <c r="K132" s="35">
        <f t="shared" si="20"/>
        <v>2</v>
      </c>
      <c r="L132" s="61">
        <f t="shared" si="21"/>
        <v>1</v>
      </c>
      <c r="M132" s="30">
        <v>-2</v>
      </c>
      <c r="N132" s="7">
        <f t="shared" si="18"/>
        <v>29.39</v>
      </c>
      <c r="O132" s="26">
        <f t="shared" si="22"/>
        <v>-1</v>
      </c>
      <c r="P132" s="10">
        <f t="shared" si="19"/>
        <v>14.695</v>
      </c>
      <c r="Q132" s="52" t="s">
        <v>33</v>
      </c>
      <c r="R132" s="52" t="s">
        <v>33</v>
      </c>
      <c r="S132" s="25">
        <v>0</v>
      </c>
      <c r="T132" s="53"/>
    </row>
    <row r="133" spans="2:20">
      <c r="B133" s="42">
        <v>130</v>
      </c>
      <c r="C133" s="45">
        <v>44507</v>
      </c>
      <c r="D133" s="25" t="s">
        <v>748</v>
      </c>
      <c r="E133" s="25">
        <v>1.58</v>
      </c>
      <c r="F133" s="25" t="s">
        <v>749</v>
      </c>
      <c r="G133" s="25" t="s">
        <v>1138</v>
      </c>
      <c r="H133" s="122">
        <v>200</v>
      </c>
      <c r="I133" s="37">
        <v>1.41</v>
      </c>
      <c r="J133" s="37">
        <v>2</v>
      </c>
      <c r="K133" s="35">
        <f t="shared" si="20"/>
        <v>2</v>
      </c>
      <c r="L133" s="61">
        <f t="shared" si="21"/>
        <v>1</v>
      </c>
      <c r="M133" s="30">
        <v>-2</v>
      </c>
      <c r="N133" s="7">
        <f t="shared" si="18"/>
        <v>27.39</v>
      </c>
      <c r="O133" s="26">
        <f t="shared" si="22"/>
        <v>-1</v>
      </c>
      <c r="P133" s="10">
        <f t="shared" si="19"/>
        <v>13.695</v>
      </c>
      <c r="Q133" s="52" t="s">
        <v>29</v>
      </c>
      <c r="R133" s="52" t="s">
        <v>33</v>
      </c>
      <c r="S133" s="25">
        <v>0</v>
      </c>
      <c r="T133" s="53"/>
    </row>
    <row r="134" spans="2:20">
      <c r="B134" s="42">
        <v>131</v>
      </c>
      <c r="C134" s="45">
        <v>44507</v>
      </c>
      <c r="D134" s="25" t="s">
        <v>690</v>
      </c>
      <c r="E134" s="25">
        <v>1.77</v>
      </c>
      <c r="F134" s="25" t="s">
        <v>1139</v>
      </c>
      <c r="G134" s="25" t="s">
        <v>1140</v>
      </c>
      <c r="H134" s="122">
        <v>200</v>
      </c>
      <c r="I134" s="37">
        <v>1.44</v>
      </c>
      <c r="J134" s="37">
        <v>2</v>
      </c>
      <c r="K134" s="35">
        <f t="shared" si="20"/>
        <v>2</v>
      </c>
      <c r="L134" s="61">
        <f t="shared" si="21"/>
        <v>1</v>
      </c>
      <c r="M134" s="30">
        <v>0.86</v>
      </c>
      <c r="N134" s="7">
        <f t="shared" ref="N134:N165" si="23">M134+N133</f>
        <v>28.25</v>
      </c>
      <c r="O134" s="26">
        <f t="shared" si="22"/>
        <v>0.43</v>
      </c>
      <c r="P134" s="10">
        <f t="shared" ref="P134:P188" si="24">O134+P133</f>
        <v>14.125</v>
      </c>
      <c r="Q134" s="52" t="s">
        <v>39</v>
      </c>
      <c r="R134" s="52" t="s">
        <v>108</v>
      </c>
      <c r="S134" s="25">
        <v>1</v>
      </c>
      <c r="T134" s="53"/>
    </row>
    <row r="135" spans="2:20">
      <c r="B135" s="42">
        <v>132</v>
      </c>
      <c r="C135" s="45">
        <v>44507</v>
      </c>
      <c r="D135" s="25" t="s">
        <v>300</v>
      </c>
      <c r="E135" s="25">
        <v>1.69</v>
      </c>
      <c r="F135" s="25" t="s">
        <v>1024</v>
      </c>
      <c r="G135" s="25" t="s">
        <v>1141</v>
      </c>
      <c r="H135" s="122">
        <v>200</v>
      </c>
      <c r="I135" s="37">
        <v>1.46</v>
      </c>
      <c r="J135" s="37">
        <v>2</v>
      </c>
      <c r="K135" s="35">
        <f t="shared" si="20"/>
        <v>2</v>
      </c>
      <c r="L135" s="61">
        <f t="shared" si="21"/>
        <v>1</v>
      </c>
      <c r="M135" s="30">
        <v>0.9</v>
      </c>
      <c r="N135" s="7">
        <f t="shared" si="23"/>
        <v>29.15</v>
      </c>
      <c r="O135" s="26">
        <f t="shared" si="22"/>
        <v>0.45000000000000007</v>
      </c>
      <c r="P135" s="10">
        <f t="shared" si="24"/>
        <v>14.574999999999999</v>
      </c>
      <c r="Q135" s="52" t="s">
        <v>33</v>
      </c>
      <c r="R135" s="52" t="s">
        <v>41</v>
      </c>
      <c r="S135" s="25">
        <v>1</v>
      </c>
      <c r="T135" s="53"/>
    </row>
    <row r="136" spans="2:20">
      <c r="B136" s="42">
        <v>133</v>
      </c>
      <c r="C136" s="45">
        <v>44510</v>
      </c>
      <c r="D136" s="25" t="s">
        <v>748</v>
      </c>
      <c r="E136" s="25">
        <v>1.65</v>
      </c>
      <c r="F136" s="25" t="s">
        <v>1150</v>
      </c>
      <c r="G136" s="25" t="s">
        <v>1115</v>
      </c>
      <c r="H136" s="122">
        <v>200</v>
      </c>
      <c r="I136" s="37">
        <v>1.41</v>
      </c>
      <c r="J136" s="37">
        <v>2</v>
      </c>
      <c r="K136" s="35">
        <f t="shared" si="20"/>
        <v>2</v>
      </c>
      <c r="L136" s="61">
        <f t="shared" si="21"/>
        <v>1</v>
      </c>
      <c r="M136" s="30">
        <v>0.8</v>
      </c>
      <c r="N136" s="7">
        <f t="shared" si="23"/>
        <v>29.95</v>
      </c>
      <c r="O136" s="26">
        <f t="shared" si="22"/>
        <v>0.4</v>
      </c>
      <c r="P136" s="10">
        <f t="shared" si="24"/>
        <v>14.975</v>
      </c>
      <c r="Q136" s="52" t="s">
        <v>33</v>
      </c>
      <c r="R136" s="52" t="s">
        <v>108</v>
      </c>
      <c r="S136" s="25">
        <v>1</v>
      </c>
      <c r="T136" s="53"/>
    </row>
    <row r="137" spans="2:20">
      <c r="B137" s="42">
        <v>134</v>
      </c>
      <c r="C137" s="45">
        <v>44512</v>
      </c>
      <c r="D137" s="25" t="s">
        <v>574</v>
      </c>
      <c r="E137" s="25">
        <v>1.71</v>
      </c>
      <c r="F137" s="25" t="s">
        <v>883</v>
      </c>
      <c r="G137" s="25" t="s">
        <v>939</v>
      </c>
      <c r="H137" s="122">
        <v>200</v>
      </c>
      <c r="I137" s="37">
        <v>1.38</v>
      </c>
      <c r="J137" s="37">
        <v>2</v>
      </c>
      <c r="K137" s="35">
        <f t="shared" si="20"/>
        <v>2</v>
      </c>
      <c r="L137" s="61">
        <f t="shared" si="21"/>
        <v>1</v>
      </c>
      <c r="M137" s="30">
        <v>-2</v>
      </c>
      <c r="N137" s="7">
        <f t="shared" si="23"/>
        <v>27.95</v>
      </c>
      <c r="O137" s="26">
        <f t="shared" si="22"/>
        <v>-1</v>
      </c>
      <c r="P137" s="10">
        <f t="shared" si="24"/>
        <v>13.975</v>
      </c>
      <c r="Q137" s="52" t="s">
        <v>29</v>
      </c>
      <c r="R137" s="52" t="s">
        <v>28</v>
      </c>
      <c r="S137" s="25">
        <v>0</v>
      </c>
      <c r="T137" s="53"/>
    </row>
    <row r="138" spans="2:20">
      <c r="B138" s="42">
        <v>135</v>
      </c>
      <c r="C138" s="45">
        <v>44511</v>
      </c>
      <c r="D138" s="25" t="s">
        <v>440</v>
      </c>
      <c r="E138" s="25">
        <v>1.56</v>
      </c>
      <c r="F138" s="25" t="s">
        <v>1153</v>
      </c>
      <c r="G138" s="25" t="s">
        <v>1154</v>
      </c>
      <c r="H138" s="122">
        <v>200</v>
      </c>
      <c r="I138" s="37">
        <v>1.35</v>
      </c>
      <c r="J138" s="37">
        <v>2</v>
      </c>
      <c r="K138" s="35">
        <f t="shared" si="20"/>
        <v>2</v>
      </c>
      <c r="L138" s="61">
        <f t="shared" si="21"/>
        <v>1</v>
      </c>
      <c r="M138" s="30">
        <v>-2</v>
      </c>
      <c r="N138" s="7">
        <f t="shared" si="23"/>
        <v>25.95</v>
      </c>
      <c r="O138" s="26">
        <f t="shared" si="22"/>
        <v>-1</v>
      </c>
      <c r="P138" s="10">
        <f t="shared" si="24"/>
        <v>12.975</v>
      </c>
      <c r="Q138" s="52" t="s">
        <v>29</v>
      </c>
      <c r="R138" s="52" t="s">
        <v>29</v>
      </c>
      <c r="S138" s="25">
        <v>0</v>
      </c>
      <c r="T138" s="53"/>
    </row>
    <row r="139" spans="2:20">
      <c r="B139" s="42">
        <v>136</v>
      </c>
      <c r="C139" s="45">
        <v>44512</v>
      </c>
      <c r="D139" s="25" t="s">
        <v>440</v>
      </c>
      <c r="E139" s="25">
        <v>1.63</v>
      </c>
      <c r="F139" s="25" t="s">
        <v>1155</v>
      </c>
      <c r="G139" s="25" t="s">
        <v>1156</v>
      </c>
      <c r="H139" s="122">
        <v>200</v>
      </c>
      <c r="I139" s="37">
        <v>1.4</v>
      </c>
      <c r="J139" s="37">
        <v>2</v>
      </c>
      <c r="K139" s="35">
        <f t="shared" si="20"/>
        <v>2</v>
      </c>
      <c r="L139" s="61">
        <f t="shared" si="21"/>
        <v>1</v>
      </c>
      <c r="M139" s="30">
        <v>0.78</v>
      </c>
      <c r="N139" s="7">
        <f t="shared" si="23"/>
        <v>26.73</v>
      </c>
      <c r="O139" s="26">
        <f t="shared" si="22"/>
        <v>0.39</v>
      </c>
      <c r="P139" s="10">
        <f t="shared" si="24"/>
        <v>13.365</v>
      </c>
      <c r="Q139" s="52" t="s">
        <v>30</v>
      </c>
      <c r="R139" s="52" t="s">
        <v>30</v>
      </c>
      <c r="S139" s="25">
        <v>1</v>
      </c>
      <c r="T139" s="53"/>
    </row>
    <row r="140" spans="2:20">
      <c r="B140" s="42">
        <v>137</v>
      </c>
      <c r="C140" s="45">
        <v>44513</v>
      </c>
      <c r="D140" s="25" t="s">
        <v>168</v>
      </c>
      <c r="E140" s="25">
        <v>1.71</v>
      </c>
      <c r="F140" s="25" t="s">
        <v>436</v>
      </c>
      <c r="G140" s="25" t="s">
        <v>623</v>
      </c>
      <c r="H140" s="122">
        <v>200</v>
      </c>
      <c r="I140" s="37">
        <v>1.33</v>
      </c>
      <c r="J140" s="37">
        <v>2</v>
      </c>
      <c r="K140" s="35">
        <f t="shared" si="20"/>
        <v>2</v>
      </c>
      <c r="L140" s="61">
        <f t="shared" si="21"/>
        <v>1</v>
      </c>
      <c r="M140" s="30">
        <v>0.64</v>
      </c>
      <c r="N140" s="7">
        <f t="shared" si="23"/>
        <v>27.37</v>
      </c>
      <c r="O140" s="26">
        <f t="shared" si="22"/>
        <v>0.32</v>
      </c>
      <c r="P140" s="10">
        <f t="shared" si="24"/>
        <v>13.685</v>
      </c>
      <c r="Q140" s="52" t="s">
        <v>28</v>
      </c>
      <c r="R140" s="52" t="s">
        <v>30</v>
      </c>
      <c r="S140" s="25">
        <v>1</v>
      </c>
      <c r="T140" s="53"/>
    </row>
    <row r="141" spans="2:20">
      <c r="B141" s="42">
        <v>138</v>
      </c>
      <c r="C141" s="45">
        <v>44513</v>
      </c>
      <c r="D141" s="25" t="s">
        <v>877</v>
      </c>
      <c r="E141" s="25">
        <v>1.74</v>
      </c>
      <c r="F141" s="25" t="s">
        <v>878</v>
      </c>
      <c r="G141" s="25" t="s">
        <v>1159</v>
      </c>
      <c r="H141" s="122">
        <v>200</v>
      </c>
      <c r="I141" s="37">
        <v>1.39</v>
      </c>
      <c r="J141" s="37">
        <v>2</v>
      </c>
      <c r="K141" s="35">
        <f t="shared" si="20"/>
        <v>2</v>
      </c>
      <c r="L141" s="61">
        <f t="shared" si="21"/>
        <v>1</v>
      </c>
      <c r="M141" s="30">
        <v>0.76</v>
      </c>
      <c r="N141" s="7">
        <f t="shared" si="23"/>
        <v>28.130000000000003</v>
      </c>
      <c r="O141" s="26">
        <f t="shared" si="22"/>
        <v>0.38</v>
      </c>
      <c r="P141" s="10">
        <f t="shared" si="24"/>
        <v>14.065000000000001</v>
      </c>
      <c r="Q141" s="52" t="s">
        <v>33</v>
      </c>
      <c r="R141" s="52" t="s">
        <v>31</v>
      </c>
      <c r="S141" s="25">
        <v>1</v>
      </c>
      <c r="T141" s="53"/>
    </row>
    <row r="142" spans="2:20">
      <c r="B142" s="42">
        <v>139</v>
      </c>
      <c r="C142" s="45">
        <v>44513</v>
      </c>
      <c r="D142" s="25" t="s">
        <v>574</v>
      </c>
      <c r="E142" s="25">
        <v>1.69</v>
      </c>
      <c r="F142" s="25" t="s">
        <v>932</v>
      </c>
      <c r="G142" s="25" t="s">
        <v>1163</v>
      </c>
      <c r="H142" s="122">
        <v>200</v>
      </c>
      <c r="I142" s="37">
        <v>1.39</v>
      </c>
      <c r="J142" s="37">
        <v>2</v>
      </c>
      <c r="K142" s="35">
        <f t="shared" si="20"/>
        <v>2</v>
      </c>
      <c r="L142" s="61">
        <f t="shared" si="21"/>
        <v>1</v>
      </c>
      <c r="M142" s="30">
        <v>0.76</v>
      </c>
      <c r="N142" s="7">
        <f t="shared" si="23"/>
        <v>28.890000000000004</v>
      </c>
      <c r="O142" s="26">
        <f t="shared" si="22"/>
        <v>0.38</v>
      </c>
      <c r="P142" s="10">
        <f t="shared" si="24"/>
        <v>14.445000000000002</v>
      </c>
      <c r="Q142" s="52" t="s">
        <v>33</v>
      </c>
      <c r="R142" s="52" t="s">
        <v>108</v>
      </c>
      <c r="S142" s="25">
        <v>1</v>
      </c>
      <c r="T142" s="53"/>
    </row>
    <row r="143" spans="2:20">
      <c r="B143" s="42">
        <v>140</v>
      </c>
      <c r="C143" s="45">
        <v>44513</v>
      </c>
      <c r="D143" s="25" t="s">
        <v>574</v>
      </c>
      <c r="E143" s="25">
        <v>1.53</v>
      </c>
      <c r="F143" s="25" t="s">
        <v>827</v>
      </c>
      <c r="G143" s="25" t="s">
        <v>884</v>
      </c>
      <c r="H143" s="122">
        <v>200</v>
      </c>
      <c r="I143" s="37">
        <v>1.37</v>
      </c>
      <c r="J143" s="37">
        <v>2</v>
      </c>
      <c r="K143" s="35">
        <f t="shared" si="20"/>
        <v>2</v>
      </c>
      <c r="L143" s="61">
        <f t="shared" si="21"/>
        <v>1</v>
      </c>
      <c r="M143" s="30">
        <v>0.72</v>
      </c>
      <c r="N143" s="7">
        <f t="shared" si="23"/>
        <v>29.610000000000003</v>
      </c>
      <c r="O143" s="26">
        <f t="shared" si="22"/>
        <v>0.36</v>
      </c>
      <c r="P143" s="10">
        <f t="shared" si="24"/>
        <v>14.805000000000001</v>
      </c>
      <c r="Q143" s="52" t="s">
        <v>38</v>
      </c>
      <c r="R143" s="52" t="s">
        <v>38</v>
      </c>
      <c r="S143" s="25">
        <v>1</v>
      </c>
      <c r="T143" s="53"/>
    </row>
    <row r="144" spans="2:20">
      <c r="B144" s="42">
        <v>141</v>
      </c>
      <c r="C144" s="45">
        <v>44512</v>
      </c>
      <c r="D144" s="25" t="s">
        <v>739</v>
      </c>
      <c r="E144" s="25">
        <v>1.79</v>
      </c>
      <c r="F144" s="25" t="s">
        <v>106</v>
      </c>
      <c r="G144" s="25" t="s">
        <v>1137</v>
      </c>
      <c r="H144" s="122">
        <v>200</v>
      </c>
      <c r="I144" s="37">
        <v>1.35</v>
      </c>
      <c r="J144" s="37">
        <v>2</v>
      </c>
      <c r="K144" s="35">
        <f t="shared" si="20"/>
        <v>2</v>
      </c>
      <c r="L144" s="61">
        <f t="shared" si="21"/>
        <v>1</v>
      </c>
      <c r="M144" s="30">
        <v>0.68</v>
      </c>
      <c r="N144" s="7">
        <f t="shared" si="23"/>
        <v>30.290000000000003</v>
      </c>
      <c r="O144" s="26">
        <f t="shared" si="22"/>
        <v>0.34</v>
      </c>
      <c r="P144" s="10">
        <f t="shared" si="24"/>
        <v>15.145000000000001</v>
      </c>
      <c r="Q144" s="52" t="s">
        <v>33</v>
      </c>
      <c r="R144" s="52" t="s">
        <v>39</v>
      </c>
      <c r="S144" s="25">
        <v>1</v>
      </c>
      <c r="T144" s="53"/>
    </row>
    <row r="145" spans="2:20">
      <c r="B145" s="42">
        <v>142</v>
      </c>
      <c r="C145" s="45">
        <v>44514</v>
      </c>
      <c r="D145" s="25" t="s">
        <v>532</v>
      </c>
      <c r="E145" s="25">
        <v>1.5</v>
      </c>
      <c r="F145" s="25" t="s">
        <v>1164</v>
      </c>
      <c r="G145" s="25" t="s">
        <v>1165</v>
      </c>
      <c r="H145" s="122">
        <v>200</v>
      </c>
      <c r="I145" s="37">
        <v>1.42</v>
      </c>
      <c r="J145" s="37">
        <v>2</v>
      </c>
      <c r="K145" s="35">
        <f t="shared" si="20"/>
        <v>2</v>
      </c>
      <c r="L145" s="61">
        <f t="shared" si="21"/>
        <v>1</v>
      </c>
      <c r="M145" s="30">
        <v>0.82</v>
      </c>
      <c r="N145" s="7">
        <f t="shared" si="23"/>
        <v>31.110000000000003</v>
      </c>
      <c r="O145" s="26">
        <f t="shared" si="22"/>
        <v>0.40999999999999992</v>
      </c>
      <c r="P145" s="10">
        <f t="shared" si="24"/>
        <v>15.555000000000001</v>
      </c>
      <c r="Q145" s="52" t="s">
        <v>41</v>
      </c>
      <c r="R145" s="52" t="s">
        <v>41</v>
      </c>
      <c r="S145" s="25">
        <v>1</v>
      </c>
      <c r="T145" s="53"/>
    </row>
    <row r="146" spans="2:20">
      <c r="B146" s="42">
        <v>143</v>
      </c>
      <c r="C146" s="45">
        <v>44514</v>
      </c>
      <c r="D146" s="25" t="s">
        <v>532</v>
      </c>
      <c r="E146" s="25">
        <v>1.62</v>
      </c>
      <c r="F146" s="25" t="s">
        <v>1104</v>
      </c>
      <c r="G146" s="25" t="s">
        <v>1166</v>
      </c>
      <c r="H146" s="122">
        <v>200</v>
      </c>
      <c r="I146" s="37">
        <v>1.47</v>
      </c>
      <c r="J146" s="37">
        <v>2</v>
      </c>
      <c r="K146" s="35">
        <f t="shared" si="20"/>
        <v>2</v>
      </c>
      <c r="L146" s="61">
        <f t="shared" si="21"/>
        <v>1</v>
      </c>
      <c r="M146" s="30">
        <v>0.92</v>
      </c>
      <c r="N146" s="7">
        <f t="shared" si="23"/>
        <v>32.03</v>
      </c>
      <c r="O146" s="26">
        <f t="shared" si="22"/>
        <v>0.45999999999999996</v>
      </c>
      <c r="P146" s="10">
        <f t="shared" si="24"/>
        <v>16.015000000000001</v>
      </c>
      <c r="Q146" s="52" t="s">
        <v>33</v>
      </c>
      <c r="R146" s="52" t="s">
        <v>30</v>
      </c>
      <c r="S146" s="25">
        <v>1</v>
      </c>
      <c r="T146" s="53"/>
    </row>
    <row r="147" spans="2:20">
      <c r="B147" s="42">
        <v>144</v>
      </c>
      <c r="C147" s="45">
        <v>44514</v>
      </c>
      <c r="D147" s="25" t="s">
        <v>532</v>
      </c>
      <c r="E147" s="25">
        <v>1.62</v>
      </c>
      <c r="F147" s="25" t="s">
        <v>706</v>
      </c>
      <c r="G147" s="25" t="s">
        <v>1105</v>
      </c>
      <c r="H147" s="122">
        <v>200</v>
      </c>
      <c r="I147" s="37">
        <v>1.43</v>
      </c>
      <c r="J147" s="37">
        <v>2</v>
      </c>
      <c r="K147" s="35">
        <f t="shared" si="20"/>
        <v>2</v>
      </c>
      <c r="L147" s="61">
        <f t="shared" si="21"/>
        <v>1</v>
      </c>
      <c r="M147" s="30">
        <v>0.84</v>
      </c>
      <c r="N147" s="7">
        <f t="shared" si="23"/>
        <v>32.870000000000005</v>
      </c>
      <c r="O147" s="26">
        <f t="shared" si="22"/>
        <v>0.42</v>
      </c>
      <c r="P147" s="10">
        <f t="shared" si="24"/>
        <v>16.435000000000002</v>
      </c>
      <c r="Q147" s="52" t="s">
        <v>33</v>
      </c>
      <c r="R147" s="52" t="s">
        <v>32</v>
      </c>
      <c r="S147" s="25">
        <v>1</v>
      </c>
      <c r="T147" s="53"/>
    </row>
    <row r="148" spans="2:20">
      <c r="B148" s="42">
        <v>145</v>
      </c>
      <c r="C148" s="45">
        <v>44514</v>
      </c>
      <c r="D148" s="25" t="s">
        <v>748</v>
      </c>
      <c r="E148" s="25">
        <v>1.72</v>
      </c>
      <c r="F148" s="25" t="s">
        <v>1115</v>
      </c>
      <c r="G148" s="25" t="s">
        <v>774</v>
      </c>
      <c r="H148" s="122">
        <v>200</v>
      </c>
      <c r="I148" s="37">
        <v>1.64</v>
      </c>
      <c r="J148" s="37">
        <v>2</v>
      </c>
      <c r="K148" s="35">
        <f t="shared" si="20"/>
        <v>2</v>
      </c>
      <c r="L148" s="61">
        <f t="shared" si="21"/>
        <v>1</v>
      </c>
      <c r="M148" s="30">
        <v>1.25</v>
      </c>
      <c r="N148" s="7">
        <f t="shared" si="23"/>
        <v>34.120000000000005</v>
      </c>
      <c r="O148" s="26">
        <f t="shared" si="22"/>
        <v>0.625</v>
      </c>
      <c r="P148" s="10">
        <f t="shared" si="24"/>
        <v>17.060000000000002</v>
      </c>
      <c r="Q148" s="52" t="s">
        <v>30</v>
      </c>
      <c r="R148" s="52" t="s">
        <v>32</v>
      </c>
      <c r="S148" s="25">
        <v>1</v>
      </c>
      <c r="T148" s="53"/>
    </row>
    <row r="149" spans="2:20">
      <c r="B149" s="42">
        <v>146</v>
      </c>
      <c r="C149" s="45">
        <v>44514</v>
      </c>
      <c r="D149" s="25" t="s">
        <v>440</v>
      </c>
      <c r="E149" s="25">
        <v>1.73</v>
      </c>
      <c r="F149" s="25" t="s">
        <v>1175</v>
      </c>
      <c r="G149" s="25" t="s">
        <v>1176</v>
      </c>
      <c r="H149" s="122">
        <v>200</v>
      </c>
      <c r="I149" s="37">
        <v>1.42</v>
      </c>
      <c r="J149" s="37">
        <v>2</v>
      </c>
      <c r="K149" s="35">
        <f t="shared" si="20"/>
        <v>2</v>
      </c>
      <c r="L149" s="61">
        <f t="shared" si="21"/>
        <v>1</v>
      </c>
      <c r="M149" s="30">
        <v>0.82</v>
      </c>
      <c r="N149" s="7">
        <f t="shared" si="23"/>
        <v>34.940000000000005</v>
      </c>
      <c r="O149" s="26">
        <f t="shared" si="22"/>
        <v>0.40999999999999992</v>
      </c>
      <c r="P149" s="10">
        <f t="shared" si="24"/>
        <v>17.470000000000002</v>
      </c>
      <c r="Q149" s="52" t="s">
        <v>33</v>
      </c>
      <c r="R149" s="52" t="s">
        <v>30</v>
      </c>
      <c r="S149" s="25">
        <v>1</v>
      </c>
      <c r="T149" s="53"/>
    </row>
    <row r="150" spans="2:20">
      <c r="B150" s="42">
        <v>147</v>
      </c>
      <c r="C150" s="45">
        <v>44514</v>
      </c>
      <c r="D150" s="25" t="s">
        <v>440</v>
      </c>
      <c r="E150" s="25">
        <v>1.6</v>
      </c>
      <c r="F150" s="25" t="s">
        <v>1177</v>
      </c>
      <c r="G150" s="25" t="s">
        <v>1154</v>
      </c>
      <c r="H150" s="122">
        <v>200</v>
      </c>
      <c r="I150" s="37">
        <v>1.34</v>
      </c>
      <c r="J150" s="37">
        <v>2</v>
      </c>
      <c r="K150" s="35">
        <f t="shared" si="20"/>
        <v>2</v>
      </c>
      <c r="L150" s="61">
        <f t="shared" si="21"/>
        <v>1</v>
      </c>
      <c r="M150" s="30">
        <v>0.66</v>
      </c>
      <c r="N150" s="7">
        <f t="shared" si="23"/>
        <v>35.6</v>
      </c>
      <c r="O150" s="26">
        <f t="shared" si="22"/>
        <v>0.33</v>
      </c>
      <c r="P150" s="10">
        <f t="shared" si="24"/>
        <v>17.8</v>
      </c>
      <c r="Q150" s="52" t="s">
        <v>33</v>
      </c>
      <c r="R150" s="52" t="s">
        <v>41</v>
      </c>
      <c r="S150" s="25">
        <v>1</v>
      </c>
      <c r="T150" s="53"/>
    </row>
    <row r="151" spans="2:20">
      <c r="B151" s="42">
        <v>148</v>
      </c>
      <c r="C151" s="45">
        <v>44514</v>
      </c>
      <c r="D151" s="25" t="s">
        <v>440</v>
      </c>
      <c r="E151" s="25">
        <v>1.65</v>
      </c>
      <c r="F151" s="25" t="s">
        <v>1178</v>
      </c>
      <c r="G151" s="25" t="s">
        <v>1179</v>
      </c>
      <c r="H151" s="122">
        <v>200</v>
      </c>
      <c r="I151" s="37">
        <v>1.33</v>
      </c>
      <c r="J151" s="37">
        <v>2</v>
      </c>
      <c r="K151" s="35">
        <f t="shared" si="20"/>
        <v>2</v>
      </c>
      <c r="L151" s="61">
        <f t="shared" si="21"/>
        <v>1</v>
      </c>
      <c r="M151" s="30">
        <v>-2</v>
      </c>
      <c r="N151" s="7">
        <f t="shared" si="23"/>
        <v>33.6</v>
      </c>
      <c r="O151" s="26">
        <f t="shared" si="22"/>
        <v>-1</v>
      </c>
      <c r="P151" s="10">
        <f t="shared" si="24"/>
        <v>16.8</v>
      </c>
      <c r="Q151" s="52" t="s">
        <v>29</v>
      </c>
      <c r="R151" s="52" t="s">
        <v>33</v>
      </c>
      <c r="S151" s="25">
        <v>0</v>
      </c>
      <c r="T151" s="53"/>
    </row>
    <row r="152" spans="2:20">
      <c r="B152" s="42">
        <v>149</v>
      </c>
      <c r="C152" s="45">
        <v>44515</v>
      </c>
      <c r="D152" s="25" t="s">
        <v>440</v>
      </c>
      <c r="E152" s="25">
        <v>1.62</v>
      </c>
      <c r="F152" s="25" t="s">
        <v>469</v>
      </c>
      <c r="G152" s="25" t="s">
        <v>1180</v>
      </c>
      <c r="H152" s="122">
        <v>200</v>
      </c>
      <c r="I152" s="37">
        <v>1.39</v>
      </c>
      <c r="J152" s="37">
        <v>2</v>
      </c>
      <c r="K152" s="35">
        <f t="shared" si="20"/>
        <v>2</v>
      </c>
      <c r="L152" s="61">
        <f t="shared" si="21"/>
        <v>1</v>
      </c>
      <c r="M152" s="30">
        <v>0.76</v>
      </c>
      <c r="N152" s="7">
        <f t="shared" si="23"/>
        <v>34.36</v>
      </c>
      <c r="O152" s="26">
        <f t="shared" si="22"/>
        <v>0.38</v>
      </c>
      <c r="P152" s="10">
        <f t="shared" si="24"/>
        <v>17.18</v>
      </c>
      <c r="Q152" s="52" t="s">
        <v>28</v>
      </c>
      <c r="R152" s="52" t="s">
        <v>31</v>
      </c>
      <c r="S152" s="25">
        <v>1</v>
      </c>
      <c r="T152" s="53"/>
    </row>
    <row r="153" spans="2:20">
      <c r="B153" s="42">
        <v>150</v>
      </c>
      <c r="C153" s="45">
        <v>44516</v>
      </c>
      <c r="D153" s="25" t="s">
        <v>440</v>
      </c>
      <c r="E153" s="25">
        <v>1.51</v>
      </c>
      <c r="F153" s="25" t="s">
        <v>1181</v>
      </c>
      <c r="G153" s="25" t="s">
        <v>806</v>
      </c>
      <c r="H153" s="122">
        <v>200</v>
      </c>
      <c r="I153" s="37">
        <v>1.35</v>
      </c>
      <c r="J153" s="37">
        <v>2</v>
      </c>
      <c r="K153" s="35">
        <f t="shared" si="20"/>
        <v>2</v>
      </c>
      <c r="L153" s="61">
        <f t="shared" si="21"/>
        <v>1</v>
      </c>
      <c r="M153" s="30">
        <v>0.68</v>
      </c>
      <c r="N153" s="7">
        <f t="shared" si="23"/>
        <v>35.04</v>
      </c>
      <c r="O153" s="26">
        <f t="shared" si="22"/>
        <v>0.34</v>
      </c>
      <c r="P153" s="10">
        <f t="shared" si="24"/>
        <v>17.52</v>
      </c>
      <c r="Q153" s="52" t="s">
        <v>29</v>
      </c>
      <c r="R153" s="52" t="s">
        <v>39</v>
      </c>
      <c r="S153" s="25">
        <v>1</v>
      </c>
      <c r="T153" s="53"/>
    </row>
    <row r="154" spans="2:20">
      <c r="B154" s="42">
        <v>151</v>
      </c>
      <c r="C154" s="45">
        <v>44517</v>
      </c>
      <c r="D154" s="25" t="s">
        <v>748</v>
      </c>
      <c r="E154" s="25">
        <v>1.66</v>
      </c>
      <c r="F154" s="25" t="s">
        <v>1138</v>
      </c>
      <c r="G154" s="25" t="s">
        <v>1187</v>
      </c>
      <c r="H154" s="122">
        <v>200</v>
      </c>
      <c r="I154" s="37">
        <v>1.38</v>
      </c>
      <c r="J154" s="37">
        <v>2</v>
      </c>
      <c r="K154" s="35">
        <f t="shared" si="20"/>
        <v>2</v>
      </c>
      <c r="L154" s="61">
        <f t="shared" si="21"/>
        <v>1</v>
      </c>
      <c r="M154" s="30">
        <v>-2</v>
      </c>
      <c r="N154" s="7">
        <f t="shared" si="23"/>
        <v>33.04</v>
      </c>
      <c r="O154" s="26">
        <f t="shared" si="22"/>
        <v>-1</v>
      </c>
      <c r="P154" s="10">
        <f t="shared" si="24"/>
        <v>16.52</v>
      </c>
      <c r="Q154" s="52" t="s">
        <v>29</v>
      </c>
      <c r="R154" s="52" t="s">
        <v>29</v>
      </c>
      <c r="S154" s="25">
        <v>0</v>
      </c>
      <c r="T154" s="53"/>
    </row>
    <row r="155" spans="2:20">
      <c r="B155" s="42">
        <v>152</v>
      </c>
      <c r="C155" s="45">
        <v>44518</v>
      </c>
      <c r="D155" s="25" t="s">
        <v>748</v>
      </c>
      <c r="E155" s="25">
        <v>1.55</v>
      </c>
      <c r="F155" s="25" t="s">
        <v>1151</v>
      </c>
      <c r="G155" s="25" t="s">
        <v>1115</v>
      </c>
      <c r="H155" s="122">
        <v>200</v>
      </c>
      <c r="I155" s="37">
        <v>1.35</v>
      </c>
      <c r="J155" s="37">
        <v>2</v>
      </c>
      <c r="K155" s="35">
        <f t="shared" si="20"/>
        <v>2</v>
      </c>
      <c r="L155" s="61">
        <f t="shared" si="21"/>
        <v>1</v>
      </c>
      <c r="M155" s="30">
        <v>-2</v>
      </c>
      <c r="N155" s="7">
        <f t="shared" si="23"/>
        <v>31.04</v>
      </c>
      <c r="O155" s="26">
        <f t="shared" si="22"/>
        <v>-1</v>
      </c>
      <c r="P155" s="10">
        <f t="shared" si="24"/>
        <v>15.52</v>
      </c>
      <c r="Q155" s="52" t="s">
        <v>29</v>
      </c>
      <c r="R155" s="52" t="s">
        <v>33</v>
      </c>
      <c r="S155" s="25">
        <v>0</v>
      </c>
      <c r="T155" s="53"/>
    </row>
    <row r="156" spans="2:20">
      <c r="B156" s="42">
        <v>153</v>
      </c>
      <c r="C156" s="45">
        <v>44520</v>
      </c>
      <c r="D156" s="25" t="s">
        <v>300</v>
      </c>
      <c r="E156" s="25">
        <v>1.67</v>
      </c>
      <c r="F156" s="25" t="s">
        <v>349</v>
      </c>
      <c r="G156" s="25" t="s">
        <v>1025</v>
      </c>
      <c r="H156" s="122">
        <v>200</v>
      </c>
      <c r="I156" s="37">
        <v>1.35</v>
      </c>
      <c r="J156" s="37">
        <v>2</v>
      </c>
      <c r="K156" s="35">
        <f t="shared" si="20"/>
        <v>2</v>
      </c>
      <c r="L156" s="61">
        <f t="shared" si="21"/>
        <v>1</v>
      </c>
      <c r="M156" s="30">
        <v>0.69</v>
      </c>
      <c r="N156" s="7">
        <f t="shared" si="23"/>
        <v>31.73</v>
      </c>
      <c r="O156" s="26">
        <f t="shared" si="22"/>
        <v>0.34499999999999997</v>
      </c>
      <c r="P156" s="10">
        <f t="shared" si="24"/>
        <v>15.865</v>
      </c>
      <c r="Q156" s="52" t="s">
        <v>29</v>
      </c>
      <c r="R156" s="52" t="s">
        <v>30</v>
      </c>
      <c r="S156" s="25">
        <v>1</v>
      </c>
      <c r="T156" s="53"/>
    </row>
    <row r="157" spans="2:20">
      <c r="B157" s="42">
        <v>154</v>
      </c>
      <c r="C157" s="45">
        <v>44520</v>
      </c>
      <c r="D157" s="25" t="s">
        <v>690</v>
      </c>
      <c r="E157" s="25">
        <v>1.57</v>
      </c>
      <c r="F157" s="25" t="s">
        <v>1168</v>
      </c>
      <c r="G157" s="25" t="s">
        <v>1140</v>
      </c>
      <c r="H157" s="122">
        <v>200</v>
      </c>
      <c r="I157" s="37">
        <v>1.36</v>
      </c>
      <c r="J157" s="37">
        <v>2</v>
      </c>
      <c r="K157" s="35">
        <f t="shared" si="20"/>
        <v>2</v>
      </c>
      <c r="L157" s="61">
        <f t="shared" si="21"/>
        <v>1</v>
      </c>
      <c r="M157" s="30">
        <v>0.71</v>
      </c>
      <c r="N157" s="7">
        <f t="shared" si="23"/>
        <v>32.44</v>
      </c>
      <c r="O157" s="26">
        <f t="shared" si="22"/>
        <v>0.35499999999999998</v>
      </c>
      <c r="P157" s="10">
        <f t="shared" si="24"/>
        <v>16.22</v>
      </c>
      <c r="Q157" s="52" t="s">
        <v>33</v>
      </c>
      <c r="R157" s="52" t="s">
        <v>108</v>
      </c>
      <c r="S157" s="25">
        <v>1</v>
      </c>
      <c r="T157" s="53"/>
    </row>
    <row r="158" spans="2:20">
      <c r="B158" s="42">
        <v>155</v>
      </c>
      <c r="C158" s="45">
        <v>44520</v>
      </c>
      <c r="D158" s="25" t="s">
        <v>877</v>
      </c>
      <c r="E158" s="25">
        <v>1.76</v>
      </c>
      <c r="F158" s="25" t="s">
        <v>1190</v>
      </c>
      <c r="G158" s="25" t="s">
        <v>879</v>
      </c>
      <c r="H158" s="122">
        <v>200</v>
      </c>
      <c r="I158" s="37">
        <v>1.38</v>
      </c>
      <c r="J158" s="37">
        <v>2</v>
      </c>
      <c r="K158" s="35">
        <f t="shared" si="20"/>
        <v>2</v>
      </c>
      <c r="L158" s="61">
        <f t="shared" si="21"/>
        <v>1</v>
      </c>
      <c r="M158" s="30">
        <v>0.74</v>
      </c>
      <c r="N158" s="7">
        <f t="shared" si="23"/>
        <v>33.18</v>
      </c>
      <c r="O158" s="26">
        <f t="shared" si="22"/>
        <v>0.37</v>
      </c>
      <c r="P158" s="10">
        <f t="shared" si="24"/>
        <v>16.59</v>
      </c>
      <c r="Q158" s="52" t="s">
        <v>30</v>
      </c>
      <c r="R158" s="52" t="s">
        <v>38</v>
      </c>
      <c r="S158" s="25">
        <v>1</v>
      </c>
      <c r="T158" s="53"/>
    </row>
    <row r="159" spans="2:20">
      <c r="B159" s="42">
        <v>156</v>
      </c>
      <c r="C159" s="45">
        <v>44520</v>
      </c>
      <c r="D159" s="25" t="s">
        <v>690</v>
      </c>
      <c r="E159" s="25">
        <v>1.77</v>
      </c>
      <c r="F159" s="25" t="s">
        <v>1192</v>
      </c>
      <c r="G159" s="25" t="s">
        <v>1193</v>
      </c>
      <c r="H159" s="122">
        <v>200</v>
      </c>
      <c r="I159" s="37">
        <v>1.49</v>
      </c>
      <c r="J159" s="37">
        <v>2</v>
      </c>
      <c r="K159" s="141">
        <f t="shared" ref="K159:K222" si="25">J159</f>
        <v>2</v>
      </c>
      <c r="L159" s="145">
        <f t="shared" ref="L159:L222" si="26">IFERROR(((K159/H159)*100),"-")</f>
        <v>1</v>
      </c>
      <c r="M159" s="143">
        <v>0.96</v>
      </c>
      <c r="N159" s="7">
        <f t="shared" si="23"/>
        <v>34.14</v>
      </c>
      <c r="O159" s="121">
        <f t="shared" ref="O159:O188" si="27">IFERROR(((M159/H159)*100),"0")</f>
        <v>0.48</v>
      </c>
      <c r="P159" s="10">
        <f t="shared" si="24"/>
        <v>17.07</v>
      </c>
      <c r="Q159" s="146" t="s">
        <v>29</v>
      </c>
      <c r="R159" s="146" t="s">
        <v>38</v>
      </c>
      <c r="S159" s="140">
        <v>1</v>
      </c>
      <c r="T159" s="147"/>
    </row>
    <row r="160" spans="2:20">
      <c r="B160" s="42">
        <v>157</v>
      </c>
      <c r="C160" s="45">
        <v>44520</v>
      </c>
      <c r="D160" s="25" t="s">
        <v>690</v>
      </c>
      <c r="E160" s="25">
        <v>1.63</v>
      </c>
      <c r="F160" s="25" t="s">
        <v>1197</v>
      </c>
      <c r="G160" s="25" t="s">
        <v>1198</v>
      </c>
      <c r="H160" s="122">
        <v>200</v>
      </c>
      <c r="I160" s="37">
        <v>1.4</v>
      </c>
      <c r="J160" s="37">
        <v>2</v>
      </c>
      <c r="K160" s="35">
        <f t="shared" si="25"/>
        <v>2</v>
      </c>
      <c r="L160" s="61">
        <f t="shared" si="26"/>
        <v>1</v>
      </c>
      <c r="M160" s="30">
        <v>0.78</v>
      </c>
      <c r="N160" s="7">
        <f t="shared" si="23"/>
        <v>34.92</v>
      </c>
      <c r="O160" s="26">
        <f t="shared" si="27"/>
        <v>0.39</v>
      </c>
      <c r="P160" s="10">
        <f t="shared" si="24"/>
        <v>17.46</v>
      </c>
      <c r="Q160" s="52" t="s">
        <v>28</v>
      </c>
      <c r="R160" s="52" t="s">
        <v>30</v>
      </c>
      <c r="S160" s="25">
        <v>1</v>
      </c>
      <c r="T160" s="53"/>
    </row>
    <row r="161" spans="2:20">
      <c r="B161" s="42">
        <v>158</v>
      </c>
      <c r="C161" s="45">
        <v>44520</v>
      </c>
      <c r="D161" s="25" t="s">
        <v>1066</v>
      </c>
      <c r="E161" s="25">
        <v>1.61</v>
      </c>
      <c r="F161" s="25" t="s">
        <v>1117</v>
      </c>
      <c r="G161" s="25" t="s">
        <v>1199</v>
      </c>
      <c r="H161" s="122">
        <v>200</v>
      </c>
      <c r="I161" s="37">
        <v>1.5</v>
      </c>
      <c r="J161" s="37">
        <v>2</v>
      </c>
      <c r="K161" s="35">
        <f t="shared" si="25"/>
        <v>2</v>
      </c>
      <c r="L161" s="61">
        <f t="shared" si="26"/>
        <v>1</v>
      </c>
      <c r="M161" s="30">
        <v>0.98</v>
      </c>
      <c r="N161" s="7">
        <f t="shared" si="23"/>
        <v>35.9</v>
      </c>
      <c r="O161" s="26">
        <f t="shared" si="27"/>
        <v>0.49</v>
      </c>
      <c r="P161" s="10">
        <f t="shared" si="24"/>
        <v>17.95</v>
      </c>
      <c r="Q161" s="52" t="s">
        <v>35</v>
      </c>
      <c r="R161" s="52" t="s">
        <v>1027</v>
      </c>
      <c r="S161" s="25">
        <v>1</v>
      </c>
      <c r="T161" s="53"/>
    </row>
    <row r="162" spans="2:20">
      <c r="B162" s="42">
        <v>159</v>
      </c>
      <c r="C162" s="45">
        <v>44521</v>
      </c>
      <c r="D162" s="25" t="s">
        <v>316</v>
      </c>
      <c r="E162" s="25">
        <v>1.66</v>
      </c>
      <c r="F162" s="25" t="s">
        <v>965</v>
      </c>
      <c r="G162" s="25" t="s">
        <v>1080</v>
      </c>
      <c r="H162" s="122">
        <v>200</v>
      </c>
      <c r="I162" s="37">
        <v>1.33</v>
      </c>
      <c r="J162" s="37">
        <v>2</v>
      </c>
      <c r="K162" s="35">
        <f t="shared" si="25"/>
        <v>2</v>
      </c>
      <c r="L162" s="61">
        <f t="shared" si="26"/>
        <v>1</v>
      </c>
      <c r="M162" s="30">
        <v>0.65</v>
      </c>
      <c r="N162" s="7">
        <f t="shared" si="23"/>
        <v>36.549999999999997</v>
      </c>
      <c r="O162" s="26">
        <f t="shared" si="27"/>
        <v>0.32500000000000001</v>
      </c>
      <c r="P162" s="10">
        <f t="shared" si="24"/>
        <v>18.274999999999999</v>
      </c>
      <c r="Q162" s="52" t="s">
        <v>33</v>
      </c>
      <c r="R162" s="52" t="s">
        <v>108</v>
      </c>
      <c r="S162" s="25">
        <v>1</v>
      </c>
      <c r="T162" s="53"/>
    </row>
    <row r="163" spans="2:20">
      <c r="B163" s="42">
        <v>160</v>
      </c>
      <c r="C163" s="45">
        <v>44521</v>
      </c>
      <c r="D163" s="25"/>
      <c r="E163" s="25">
        <v>1.78</v>
      </c>
      <c r="F163" s="25" t="s">
        <v>1186</v>
      </c>
      <c r="G163" s="25" t="s">
        <v>743</v>
      </c>
      <c r="H163" s="122">
        <v>200</v>
      </c>
      <c r="I163" s="37">
        <v>1.36</v>
      </c>
      <c r="J163" s="37">
        <v>2</v>
      </c>
      <c r="K163" s="35">
        <f t="shared" si="25"/>
        <v>2</v>
      </c>
      <c r="L163" s="61">
        <f t="shared" si="26"/>
        <v>1</v>
      </c>
      <c r="M163" s="30">
        <v>0.71</v>
      </c>
      <c r="N163" s="7">
        <f t="shared" si="23"/>
        <v>37.26</v>
      </c>
      <c r="O163" s="26">
        <f t="shared" si="27"/>
        <v>0.35499999999999998</v>
      </c>
      <c r="P163" s="10">
        <f t="shared" si="24"/>
        <v>18.63</v>
      </c>
      <c r="Q163" s="52" t="s">
        <v>29</v>
      </c>
      <c r="R163" s="52" t="s">
        <v>38</v>
      </c>
      <c r="S163" s="25">
        <v>1</v>
      </c>
      <c r="T163" s="53"/>
    </row>
    <row r="164" spans="2:20">
      <c r="B164" s="42">
        <v>161</v>
      </c>
      <c r="C164" s="45">
        <v>44521</v>
      </c>
      <c r="D164" s="25" t="s">
        <v>300</v>
      </c>
      <c r="E164" s="25">
        <v>1.68</v>
      </c>
      <c r="F164" s="25" t="s">
        <v>862</v>
      </c>
      <c r="G164" s="25" t="s">
        <v>584</v>
      </c>
      <c r="H164" s="122">
        <v>200</v>
      </c>
      <c r="I164" s="37">
        <v>1.33</v>
      </c>
      <c r="J164" s="37">
        <v>2</v>
      </c>
      <c r="K164" s="35">
        <f t="shared" si="25"/>
        <v>2</v>
      </c>
      <c r="L164" s="61">
        <f t="shared" si="26"/>
        <v>1</v>
      </c>
      <c r="M164" s="30">
        <v>0.65</v>
      </c>
      <c r="N164" s="7">
        <f t="shared" si="23"/>
        <v>37.909999999999997</v>
      </c>
      <c r="O164" s="26">
        <f t="shared" si="27"/>
        <v>0.32500000000000001</v>
      </c>
      <c r="P164" s="10">
        <f t="shared" si="24"/>
        <v>18.954999999999998</v>
      </c>
      <c r="Q164" s="52" t="s">
        <v>30</v>
      </c>
      <c r="R164" s="52" t="s">
        <v>31</v>
      </c>
      <c r="S164" s="25">
        <v>1</v>
      </c>
      <c r="T164" s="53"/>
    </row>
    <row r="165" spans="2:20">
      <c r="B165" s="42">
        <v>162</v>
      </c>
      <c r="C165" s="45">
        <v>44521</v>
      </c>
      <c r="D165" s="25" t="s">
        <v>574</v>
      </c>
      <c r="E165" s="25">
        <v>1.5</v>
      </c>
      <c r="F165" s="25" t="s">
        <v>575</v>
      </c>
      <c r="G165" s="25" t="s">
        <v>884</v>
      </c>
      <c r="H165" s="122">
        <v>200</v>
      </c>
      <c r="I165" s="37">
        <v>1.51</v>
      </c>
      <c r="J165" s="37">
        <v>2</v>
      </c>
      <c r="K165" s="35">
        <f t="shared" si="25"/>
        <v>2</v>
      </c>
      <c r="L165" s="61">
        <f t="shared" si="26"/>
        <v>1</v>
      </c>
      <c r="M165" s="30">
        <v>-2</v>
      </c>
      <c r="N165" s="7">
        <f t="shared" si="23"/>
        <v>35.909999999999997</v>
      </c>
      <c r="O165" s="26">
        <f t="shared" si="27"/>
        <v>-1</v>
      </c>
      <c r="P165" s="10">
        <f t="shared" si="24"/>
        <v>17.954999999999998</v>
      </c>
      <c r="Q165" s="52" t="s">
        <v>29</v>
      </c>
      <c r="R165" s="52" t="s">
        <v>33</v>
      </c>
      <c r="S165" s="25">
        <v>0</v>
      </c>
      <c r="T165" s="53"/>
    </row>
    <row r="166" spans="2:20">
      <c r="B166" s="42">
        <v>163</v>
      </c>
      <c r="C166" s="45">
        <v>44521</v>
      </c>
      <c r="D166" s="25" t="s">
        <v>214</v>
      </c>
      <c r="E166" s="25">
        <v>1.71</v>
      </c>
      <c r="F166" s="25" t="s">
        <v>207</v>
      </c>
      <c r="G166" s="25" t="s">
        <v>596</v>
      </c>
      <c r="H166" s="122">
        <v>200</v>
      </c>
      <c r="I166" s="37">
        <v>1.35</v>
      </c>
      <c r="J166" s="37">
        <v>2</v>
      </c>
      <c r="K166" s="35">
        <f t="shared" si="25"/>
        <v>2</v>
      </c>
      <c r="L166" s="61">
        <f t="shared" si="26"/>
        <v>1</v>
      </c>
      <c r="M166" s="30">
        <v>-2</v>
      </c>
      <c r="N166" s="7">
        <f t="shared" ref="N166:N188" si="28">M166+N165</f>
        <v>33.909999999999997</v>
      </c>
      <c r="O166" s="26">
        <f t="shared" si="27"/>
        <v>-1</v>
      </c>
      <c r="P166" s="10">
        <f t="shared" si="24"/>
        <v>16.954999999999998</v>
      </c>
      <c r="Q166" s="52" t="s">
        <v>29</v>
      </c>
      <c r="R166" s="52" t="s">
        <v>29</v>
      </c>
      <c r="S166" s="25">
        <v>0</v>
      </c>
      <c r="T166" s="53"/>
    </row>
    <row r="167" spans="2:20">
      <c r="B167" s="42">
        <v>164</v>
      </c>
      <c r="C167" s="45">
        <v>44522</v>
      </c>
      <c r="D167" s="25" t="s">
        <v>1205</v>
      </c>
      <c r="E167" s="25">
        <v>1.55</v>
      </c>
      <c r="F167" s="25" t="s">
        <v>232</v>
      </c>
      <c r="G167" s="25" t="s">
        <v>1206</v>
      </c>
      <c r="H167" s="122">
        <v>200</v>
      </c>
      <c r="I167" s="37">
        <v>1.34</v>
      </c>
      <c r="J167" s="37">
        <v>2</v>
      </c>
      <c r="K167" s="35">
        <f t="shared" si="25"/>
        <v>2</v>
      </c>
      <c r="L167" s="61">
        <f t="shared" si="26"/>
        <v>1</v>
      </c>
      <c r="M167" s="30">
        <v>0.67</v>
      </c>
      <c r="N167" s="7">
        <f t="shared" si="28"/>
        <v>34.58</v>
      </c>
      <c r="O167" s="26">
        <f t="shared" si="27"/>
        <v>0.33500000000000002</v>
      </c>
      <c r="P167" s="10">
        <f t="shared" si="24"/>
        <v>17.29</v>
      </c>
      <c r="Q167" s="52" t="s">
        <v>28</v>
      </c>
      <c r="R167" s="52" t="s">
        <v>30</v>
      </c>
      <c r="S167" s="25">
        <v>1</v>
      </c>
      <c r="T167" s="53" t="s">
        <v>1207</v>
      </c>
    </row>
    <row r="168" spans="2:20">
      <c r="B168" s="42">
        <v>165</v>
      </c>
      <c r="C168" s="45">
        <v>44523</v>
      </c>
      <c r="D168" s="25" t="s">
        <v>138</v>
      </c>
      <c r="E168" s="25">
        <v>1.74</v>
      </c>
      <c r="F168" s="25" t="s">
        <v>595</v>
      </c>
      <c r="G168" s="25" t="s">
        <v>1208</v>
      </c>
      <c r="H168" s="122">
        <v>200</v>
      </c>
      <c r="I168" s="37">
        <v>1.36</v>
      </c>
      <c r="J168" s="37">
        <v>2</v>
      </c>
      <c r="K168" s="35">
        <f t="shared" si="25"/>
        <v>2</v>
      </c>
      <c r="L168" s="61">
        <f t="shared" si="26"/>
        <v>1</v>
      </c>
      <c r="M168" s="30">
        <v>0.7</v>
      </c>
      <c r="N168" s="7">
        <f t="shared" si="28"/>
        <v>35.28</v>
      </c>
      <c r="O168" s="26">
        <f t="shared" si="27"/>
        <v>0.35</v>
      </c>
      <c r="P168" s="10">
        <f t="shared" si="24"/>
        <v>17.64</v>
      </c>
      <c r="Q168" s="52" t="s">
        <v>33</v>
      </c>
      <c r="R168" s="52" t="s">
        <v>39</v>
      </c>
      <c r="S168" s="25">
        <v>1</v>
      </c>
      <c r="T168" s="53"/>
    </row>
    <row r="169" spans="2:20">
      <c r="B169" s="42">
        <v>166</v>
      </c>
      <c r="C169" s="45">
        <v>44523</v>
      </c>
      <c r="D169" s="25" t="s">
        <v>621</v>
      </c>
      <c r="E169" s="25">
        <v>1.8</v>
      </c>
      <c r="F169" s="25" t="s">
        <v>1209</v>
      </c>
      <c r="G169" s="25" t="s">
        <v>620</v>
      </c>
      <c r="H169" s="122">
        <v>200</v>
      </c>
      <c r="I169" s="37">
        <v>1.38</v>
      </c>
      <c r="J169" s="37">
        <v>2</v>
      </c>
      <c r="K169" s="35">
        <f t="shared" si="25"/>
        <v>2</v>
      </c>
      <c r="L169" s="61">
        <f t="shared" si="26"/>
        <v>1</v>
      </c>
      <c r="M169" s="30">
        <v>0.74</v>
      </c>
      <c r="N169" s="7">
        <f t="shared" si="28"/>
        <v>36.020000000000003</v>
      </c>
      <c r="O169" s="26">
        <f t="shared" si="27"/>
        <v>0.37</v>
      </c>
      <c r="P169" s="10">
        <f t="shared" si="24"/>
        <v>18.010000000000002</v>
      </c>
      <c r="Q169" s="52" t="s">
        <v>39</v>
      </c>
      <c r="R169" s="52" t="s">
        <v>38</v>
      </c>
      <c r="S169" s="25">
        <v>1</v>
      </c>
      <c r="T169" s="53"/>
    </row>
    <row r="170" spans="2:20">
      <c r="B170" s="42">
        <v>167</v>
      </c>
      <c r="C170" s="45">
        <v>44523</v>
      </c>
      <c r="D170" s="25" t="s">
        <v>621</v>
      </c>
      <c r="E170" s="25">
        <v>1.75</v>
      </c>
      <c r="F170" s="25" t="s">
        <v>803</v>
      </c>
      <c r="G170" s="25" t="s">
        <v>922</v>
      </c>
      <c r="H170" s="122">
        <v>200</v>
      </c>
      <c r="I170" s="37">
        <v>1.35</v>
      </c>
      <c r="J170" s="37">
        <v>2</v>
      </c>
      <c r="K170" s="35">
        <f t="shared" si="25"/>
        <v>2</v>
      </c>
      <c r="L170" s="61">
        <f t="shared" si="26"/>
        <v>1</v>
      </c>
      <c r="M170" s="30">
        <v>0.68</v>
      </c>
      <c r="N170" s="7">
        <f t="shared" si="28"/>
        <v>36.700000000000003</v>
      </c>
      <c r="O170" s="26">
        <f t="shared" si="27"/>
        <v>0.34</v>
      </c>
      <c r="P170" s="10">
        <f t="shared" si="24"/>
        <v>18.350000000000001</v>
      </c>
      <c r="Q170" s="52" t="s">
        <v>29</v>
      </c>
      <c r="R170" s="52" t="s">
        <v>39</v>
      </c>
      <c r="S170" s="25">
        <v>1</v>
      </c>
      <c r="T170" s="53"/>
    </row>
    <row r="171" spans="2:20">
      <c r="B171" s="42">
        <v>168</v>
      </c>
      <c r="C171" s="45">
        <v>44523</v>
      </c>
      <c r="D171" s="25" t="s">
        <v>138</v>
      </c>
      <c r="E171" s="25">
        <v>1.62</v>
      </c>
      <c r="F171" s="25" t="s">
        <v>335</v>
      </c>
      <c r="G171" s="25" t="s">
        <v>1051</v>
      </c>
      <c r="H171" s="122">
        <v>200</v>
      </c>
      <c r="I171" s="37">
        <v>1.36</v>
      </c>
      <c r="J171" s="37">
        <v>2</v>
      </c>
      <c r="K171" s="35">
        <f t="shared" si="25"/>
        <v>2</v>
      </c>
      <c r="L171" s="61">
        <f t="shared" si="26"/>
        <v>1</v>
      </c>
      <c r="M171" s="30">
        <v>0.7</v>
      </c>
      <c r="N171" s="7">
        <f t="shared" si="28"/>
        <v>37.400000000000006</v>
      </c>
      <c r="O171" s="26">
        <f t="shared" si="27"/>
        <v>0.35</v>
      </c>
      <c r="P171" s="10">
        <f t="shared" si="24"/>
        <v>18.700000000000003</v>
      </c>
      <c r="Q171" s="52" t="s">
        <v>33</v>
      </c>
      <c r="R171" s="52" t="s">
        <v>119</v>
      </c>
      <c r="S171" s="25">
        <v>1</v>
      </c>
      <c r="T171" s="53"/>
    </row>
    <row r="172" spans="2:20">
      <c r="B172" s="42">
        <v>169</v>
      </c>
      <c r="C172" s="45">
        <v>44524</v>
      </c>
      <c r="D172" s="25" t="s">
        <v>1210</v>
      </c>
      <c r="E172" s="25">
        <v>1.63</v>
      </c>
      <c r="F172" s="25" t="s">
        <v>1211</v>
      </c>
      <c r="G172" s="25" t="s">
        <v>1212</v>
      </c>
      <c r="H172" s="122">
        <v>200</v>
      </c>
      <c r="I172" s="37">
        <v>1.39</v>
      </c>
      <c r="J172" s="37">
        <v>2</v>
      </c>
      <c r="K172" s="35">
        <f t="shared" si="25"/>
        <v>2</v>
      </c>
      <c r="L172" s="61">
        <f t="shared" si="26"/>
        <v>1</v>
      </c>
      <c r="M172" s="30">
        <v>0.76</v>
      </c>
      <c r="N172" s="7">
        <f t="shared" si="28"/>
        <v>38.160000000000004</v>
      </c>
      <c r="O172" s="26">
        <f t="shared" si="27"/>
        <v>0.38</v>
      </c>
      <c r="P172" s="10">
        <f t="shared" si="24"/>
        <v>19.080000000000002</v>
      </c>
      <c r="Q172" s="52" t="s">
        <v>33</v>
      </c>
      <c r="R172" s="52" t="s">
        <v>40</v>
      </c>
      <c r="S172" s="25">
        <v>1</v>
      </c>
      <c r="T172" s="53"/>
    </row>
    <row r="173" spans="2:20">
      <c r="B173" s="42">
        <v>170</v>
      </c>
      <c r="C173" s="45">
        <v>44526</v>
      </c>
      <c r="D173" s="25" t="s">
        <v>165</v>
      </c>
      <c r="E173" s="25">
        <v>1.71</v>
      </c>
      <c r="F173" s="25" t="s">
        <v>497</v>
      </c>
      <c r="G173" s="25" t="s">
        <v>911</v>
      </c>
      <c r="H173" s="122">
        <v>200</v>
      </c>
      <c r="I173" s="37">
        <v>1.36</v>
      </c>
      <c r="J173" s="37">
        <v>2</v>
      </c>
      <c r="K173" s="35">
        <v>2</v>
      </c>
      <c r="L173" s="61">
        <v>1</v>
      </c>
      <c r="M173" s="30">
        <v>-2</v>
      </c>
      <c r="N173" s="7">
        <f t="shared" si="28"/>
        <v>36.160000000000004</v>
      </c>
      <c r="O173" s="26">
        <f t="shared" si="27"/>
        <v>-1</v>
      </c>
      <c r="P173" s="10">
        <f t="shared" si="24"/>
        <v>18.080000000000002</v>
      </c>
      <c r="Q173" s="52" t="s">
        <v>29</v>
      </c>
      <c r="R173" s="52" t="s">
        <v>29</v>
      </c>
      <c r="S173" s="25">
        <v>0</v>
      </c>
      <c r="T173" s="53"/>
    </row>
    <row r="174" spans="2:20">
      <c r="B174" s="42">
        <v>171</v>
      </c>
      <c r="C174" s="45">
        <v>44526</v>
      </c>
      <c r="D174" s="25" t="s">
        <v>214</v>
      </c>
      <c r="E174" s="25">
        <v>1.52</v>
      </c>
      <c r="F174" s="25" t="s">
        <v>388</v>
      </c>
      <c r="G174" s="25" t="s">
        <v>684</v>
      </c>
      <c r="H174" s="122">
        <v>200</v>
      </c>
      <c r="I174" s="37">
        <v>1.38</v>
      </c>
      <c r="J174" s="37">
        <v>2</v>
      </c>
      <c r="K174" s="35">
        <v>2</v>
      </c>
      <c r="L174" s="61">
        <v>1</v>
      </c>
      <c r="M174" s="30">
        <v>0.74</v>
      </c>
      <c r="N174" s="7">
        <f t="shared" si="28"/>
        <v>36.900000000000006</v>
      </c>
      <c r="O174" s="26">
        <f t="shared" si="27"/>
        <v>0.37</v>
      </c>
      <c r="P174" s="10">
        <f t="shared" si="24"/>
        <v>18.450000000000003</v>
      </c>
      <c r="Q174" s="52" t="s">
        <v>31</v>
      </c>
      <c r="R174" s="52" t="s">
        <v>40</v>
      </c>
      <c r="S174" s="25">
        <v>1</v>
      </c>
      <c r="T174" s="53"/>
    </row>
    <row r="175" spans="2:20">
      <c r="B175" s="42">
        <v>172</v>
      </c>
      <c r="C175" s="45">
        <v>44526</v>
      </c>
      <c r="D175" s="25" t="s">
        <v>1214</v>
      </c>
      <c r="E175" s="25">
        <v>1.75</v>
      </c>
      <c r="F175" s="25" t="s">
        <v>1183</v>
      </c>
      <c r="G175" s="25" t="s">
        <v>1110</v>
      </c>
      <c r="H175" s="122">
        <v>200</v>
      </c>
      <c r="I175" s="37">
        <v>1.38</v>
      </c>
      <c r="J175" s="37">
        <v>2</v>
      </c>
      <c r="K175" s="35">
        <v>2</v>
      </c>
      <c r="L175" s="61">
        <v>1</v>
      </c>
      <c r="M175" s="30">
        <v>0.74</v>
      </c>
      <c r="N175" s="7">
        <f t="shared" si="28"/>
        <v>37.640000000000008</v>
      </c>
      <c r="O175" s="26">
        <f t="shared" si="27"/>
        <v>0.37</v>
      </c>
      <c r="P175" s="10">
        <f t="shared" si="24"/>
        <v>18.820000000000004</v>
      </c>
      <c r="Q175" s="52" t="s">
        <v>30</v>
      </c>
      <c r="R175" s="52" t="s">
        <v>41</v>
      </c>
      <c r="S175" s="25">
        <v>1</v>
      </c>
      <c r="T175" s="53"/>
    </row>
    <row r="176" spans="2:20">
      <c r="B176" s="42">
        <v>173</v>
      </c>
      <c r="C176" s="45">
        <v>44527</v>
      </c>
      <c r="D176" s="25" t="s">
        <v>202</v>
      </c>
      <c r="E176" s="25">
        <v>1.69</v>
      </c>
      <c r="F176" s="25" t="s">
        <v>430</v>
      </c>
      <c r="G176" s="25" t="s">
        <v>112</v>
      </c>
      <c r="H176" s="122">
        <v>200</v>
      </c>
      <c r="I176" s="37">
        <v>1.35</v>
      </c>
      <c r="J176" s="37">
        <v>2</v>
      </c>
      <c r="K176" s="35">
        <v>2</v>
      </c>
      <c r="L176" s="61">
        <v>1</v>
      </c>
      <c r="M176" s="30">
        <v>0.69</v>
      </c>
      <c r="N176" s="7">
        <f t="shared" si="28"/>
        <v>38.330000000000005</v>
      </c>
      <c r="O176" s="26">
        <f t="shared" si="27"/>
        <v>0.34499999999999997</v>
      </c>
      <c r="P176" s="10">
        <f t="shared" si="24"/>
        <v>19.165000000000003</v>
      </c>
      <c r="Q176" s="52" t="s">
        <v>30</v>
      </c>
      <c r="R176" s="52" t="s">
        <v>30</v>
      </c>
      <c r="S176" s="25">
        <v>1</v>
      </c>
      <c r="T176" s="53"/>
    </row>
    <row r="177" spans="2:20">
      <c r="B177" s="42">
        <v>174</v>
      </c>
      <c r="C177" s="45">
        <v>44527</v>
      </c>
      <c r="D177" s="25" t="s">
        <v>571</v>
      </c>
      <c r="E177" s="25">
        <v>1.59</v>
      </c>
      <c r="F177" s="25" t="s">
        <v>1125</v>
      </c>
      <c r="G177" s="25" t="s">
        <v>1220</v>
      </c>
      <c r="H177" s="122">
        <v>200</v>
      </c>
      <c r="I177" s="37">
        <v>1.42</v>
      </c>
      <c r="J177" s="37">
        <v>2</v>
      </c>
      <c r="K177" s="35">
        <v>2</v>
      </c>
      <c r="L177" s="61">
        <v>1</v>
      </c>
      <c r="M177" s="30">
        <v>-2</v>
      </c>
      <c r="N177" s="7">
        <f t="shared" si="28"/>
        <v>36.330000000000005</v>
      </c>
      <c r="O177" s="26">
        <f t="shared" si="27"/>
        <v>-1</v>
      </c>
      <c r="P177" s="10">
        <f t="shared" si="24"/>
        <v>18.165000000000003</v>
      </c>
      <c r="Q177" s="52" t="s">
        <v>29</v>
      </c>
      <c r="R177" s="52" t="s">
        <v>33</v>
      </c>
      <c r="S177" s="25">
        <v>0</v>
      </c>
      <c r="T177" s="53"/>
    </row>
    <row r="178" spans="2:20">
      <c r="B178" s="42">
        <v>175</v>
      </c>
      <c r="C178" s="45">
        <v>44527</v>
      </c>
      <c r="D178" s="25" t="s">
        <v>690</v>
      </c>
      <c r="E178" s="25">
        <v>1.62</v>
      </c>
      <c r="F178" s="25" t="s">
        <v>959</v>
      </c>
      <c r="G178" s="25" t="s">
        <v>625</v>
      </c>
      <c r="H178" s="122">
        <v>200</v>
      </c>
      <c r="I178" s="37">
        <v>1.4</v>
      </c>
      <c r="J178" s="37">
        <v>2</v>
      </c>
      <c r="K178" s="35">
        <v>2</v>
      </c>
      <c r="L178" s="61">
        <v>1</v>
      </c>
      <c r="M178" s="30">
        <v>0.78</v>
      </c>
      <c r="N178" s="7">
        <f t="shared" si="28"/>
        <v>37.110000000000007</v>
      </c>
      <c r="O178" s="26">
        <f t="shared" si="27"/>
        <v>0.39</v>
      </c>
      <c r="P178" s="10">
        <f t="shared" si="24"/>
        <v>18.555000000000003</v>
      </c>
      <c r="Q178" s="52" t="s">
        <v>29</v>
      </c>
      <c r="R178" s="52" t="s">
        <v>40</v>
      </c>
      <c r="S178" s="25">
        <v>1</v>
      </c>
      <c r="T178" s="53"/>
    </row>
    <row r="179" spans="2:20">
      <c r="B179" s="42">
        <v>176</v>
      </c>
      <c r="C179" s="45">
        <v>44527</v>
      </c>
      <c r="D179" s="25" t="s">
        <v>690</v>
      </c>
      <c r="E179" s="25">
        <v>1.61</v>
      </c>
      <c r="F179" s="25" t="s">
        <v>1221</v>
      </c>
      <c r="G179" s="25" t="s">
        <v>1222</v>
      </c>
      <c r="H179" s="122">
        <v>200</v>
      </c>
      <c r="I179" s="37">
        <v>1.42</v>
      </c>
      <c r="J179" s="37">
        <v>2</v>
      </c>
      <c r="K179" s="35">
        <v>2</v>
      </c>
      <c r="L179" s="61">
        <v>1</v>
      </c>
      <c r="M179" s="30">
        <v>0.82</v>
      </c>
      <c r="N179" s="7">
        <f t="shared" si="28"/>
        <v>37.930000000000007</v>
      </c>
      <c r="O179" s="26">
        <f t="shared" si="27"/>
        <v>0.40999999999999992</v>
      </c>
      <c r="P179" s="10">
        <f t="shared" si="24"/>
        <v>18.965000000000003</v>
      </c>
      <c r="Q179" s="52" t="s">
        <v>29</v>
      </c>
      <c r="R179" s="52" t="s">
        <v>37</v>
      </c>
      <c r="S179" s="25">
        <v>1</v>
      </c>
      <c r="T179" s="53"/>
    </row>
    <row r="180" spans="2:20">
      <c r="B180" s="42">
        <v>177</v>
      </c>
      <c r="C180" s="45">
        <v>44527</v>
      </c>
      <c r="D180" s="25" t="s">
        <v>690</v>
      </c>
      <c r="E180" s="25">
        <v>1.66</v>
      </c>
      <c r="F180" s="25" t="s">
        <v>753</v>
      </c>
      <c r="G180" s="25" t="s">
        <v>1223</v>
      </c>
      <c r="H180" s="122">
        <v>200</v>
      </c>
      <c r="I180" s="37">
        <v>1.35</v>
      </c>
      <c r="J180" s="37">
        <v>2</v>
      </c>
      <c r="K180" s="35">
        <v>2</v>
      </c>
      <c r="L180" s="61">
        <v>1</v>
      </c>
      <c r="M180" s="30">
        <v>0.69</v>
      </c>
      <c r="N180" s="7">
        <f t="shared" si="28"/>
        <v>38.620000000000005</v>
      </c>
      <c r="O180" s="26">
        <f t="shared" si="27"/>
        <v>0.34499999999999997</v>
      </c>
      <c r="P180" s="10">
        <f t="shared" si="24"/>
        <v>19.310000000000002</v>
      </c>
      <c r="Q180" s="52" t="s">
        <v>119</v>
      </c>
      <c r="R180" s="52" t="s">
        <v>313</v>
      </c>
      <c r="S180" s="25">
        <v>1</v>
      </c>
      <c r="T180" s="53"/>
    </row>
    <row r="181" spans="2:20">
      <c r="B181" s="42">
        <v>178</v>
      </c>
      <c r="C181" s="45">
        <v>44527</v>
      </c>
      <c r="D181" s="25" t="s">
        <v>1026</v>
      </c>
      <c r="E181" s="25">
        <v>1.76</v>
      </c>
      <c r="F181" s="25" t="s">
        <v>1186</v>
      </c>
      <c r="G181" s="25" t="s">
        <v>830</v>
      </c>
      <c r="H181" s="122">
        <v>200</v>
      </c>
      <c r="I181" s="37">
        <v>1.38</v>
      </c>
      <c r="J181" s="37">
        <v>2</v>
      </c>
      <c r="K181" s="35">
        <v>2</v>
      </c>
      <c r="L181" s="61">
        <v>1</v>
      </c>
      <c r="M181" s="30">
        <v>0.74</v>
      </c>
      <c r="N181" s="7">
        <f t="shared" si="28"/>
        <v>39.360000000000007</v>
      </c>
      <c r="O181" s="26">
        <f t="shared" si="27"/>
        <v>0.37</v>
      </c>
      <c r="P181" s="10">
        <f t="shared" si="24"/>
        <v>19.680000000000003</v>
      </c>
      <c r="Q181" s="52" t="s">
        <v>38</v>
      </c>
      <c r="R181" s="52" t="s">
        <v>693</v>
      </c>
      <c r="S181" s="25">
        <v>1</v>
      </c>
      <c r="T181" s="53"/>
    </row>
    <row r="182" spans="2:20">
      <c r="B182" s="42">
        <v>179</v>
      </c>
      <c r="C182" s="45">
        <v>44527</v>
      </c>
      <c r="D182" s="25" t="s">
        <v>292</v>
      </c>
      <c r="E182" s="25">
        <v>1.78</v>
      </c>
      <c r="F182" s="25" t="s">
        <v>1225</v>
      </c>
      <c r="G182" s="25" t="s">
        <v>1226</v>
      </c>
      <c r="H182" s="122">
        <v>200</v>
      </c>
      <c r="I182" s="37">
        <v>1.41</v>
      </c>
      <c r="J182" s="37">
        <v>2</v>
      </c>
      <c r="K182" s="35">
        <v>2</v>
      </c>
      <c r="L182" s="61">
        <v>1</v>
      </c>
      <c r="M182" s="30">
        <v>0.8</v>
      </c>
      <c r="N182" s="7">
        <f t="shared" si="28"/>
        <v>40.160000000000004</v>
      </c>
      <c r="O182" s="26">
        <f t="shared" si="27"/>
        <v>0.4</v>
      </c>
      <c r="P182" s="10">
        <f t="shared" si="24"/>
        <v>20.080000000000002</v>
      </c>
      <c r="Q182" s="52" t="s">
        <v>35</v>
      </c>
      <c r="R182" s="52" t="s">
        <v>34</v>
      </c>
      <c r="S182" s="25">
        <v>1</v>
      </c>
      <c r="T182" s="53"/>
    </row>
    <row r="183" spans="2:20">
      <c r="B183" s="42">
        <v>180</v>
      </c>
      <c r="C183" s="45">
        <v>44527</v>
      </c>
      <c r="D183" s="25" t="s">
        <v>574</v>
      </c>
      <c r="E183" s="25">
        <v>1.73</v>
      </c>
      <c r="F183" s="25" t="s">
        <v>797</v>
      </c>
      <c r="G183" s="25" t="s">
        <v>1227</v>
      </c>
      <c r="H183" s="122">
        <v>200</v>
      </c>
      <c r="I183" s="37">
        <v>1.35</v>
      </c>
      <c r="J183" s="37">
        <v>2</v>
      </c>
      <c r="K183" s="35">
        <v>2</v>
      </c>
      <c r="L183" s="61">
        <v>1</v>
      </c>
      <c r="M183" s="30">
        <v>-2</v>
      </c>
      <c r="N183" s="7">
        <f t="shared" si="28"/>
        <v>38.160000000000004</v>
      </c>
      <c r="O183" s="26">
        <f t="shared" si="27"/>
        <v>-1</v>
      </c>
      <c r="P183" s="10">
        <f t="shared" si="24"/>
        <v>19.080000000000002</v>
      </c>
      <c r="Q183" s="52" t="s">
        <v>29</v>
      </c>
      <c r="R183" s="52" t="s">
        <v>29</v>
      </c>
      <c r="S183" s="25">
        <v>0</v>
      </c>
      <c r="T183" s="53"/>
    </row>
    <row r="184" spans="2:20">
      <c r="B184" s="42">
        <v>181</v>
      </c>
      <c r="C184" s="45">
        <v>44527</v>
      </c>
      <c r="D184" s="25" t="s">
        <v>574</v>
      </c>
      <c r="E184" s="25">
        <v>1.73</v>
      </c>
      <c r="F184" s="25" t="s">
        <v>932</v>
      </c>
      <c r="G184" s="25" t="s">
        <v>1108</v>
      </c>
      <c r="H184" s="122">
        <v>200</v>
      </c>
      <c r="I184" s="37">
        <v>1.35</v>
      </c>
      <c r="J184" s="37">
        <v>2</v>
      </c>
      <c r="K184" s="35">
        <v>2</v>
      </c>
      <c r="L184" s="61">
        <v>1</v>
      </c>
      <c r="M184" s="30">
        <v>0.69</v>
      </c>
      <c r="N184" s="7">
        <f t="shared" si="28"/>
        <v>38.85</v>
      </c>
      <c r="O184" s="26">
        <f t="shared" si="27"/>
        <v>0.34499999999999997</v>
      </c>
      <c r="P184" s="10">
        <f t="shared" si="24"/>
        <v>19.425000000000001</v>
      </c>
      <c r="Q184" s="52" t="s">
        <v>39</v>
      </c>
      <c r="R184" s="52" t="s">
        <v>39</v>
      </c>
      <c r="S184" s="25">
        <v>1</v>
      </c>
      <c r="T184" s="53"/>
    </row>
    <row r="185" spans="2:20">
      <c r="B185" s="42">
        <v>182</v>
      </c>
      <c r="C185" s="45">
        <v>44528</v>
      </c>
      <c r="D185" s="25" t="s">
        <v>690</v>
      </c>
      <c r="E185" s="25">
        <v>1.7</v>
      </c>
      <c r="F185" s="25" t="s">
        <v>927</v>
      </c>
      <c r="G185" s="25" t="s">
        <v>1233</v>
      </c>
      <c r="H185" s="122">
        <v>200</v>
      </c>
      <c r="I185" s="37">
        <v>1.38</v>
      </c>
      <c r="J185" s="37">
        <v>2</v>
      </c>
      <c r="K185" s="35">
        <v>2</v>
      </c>
      <c r="L185" s="61">
        <v>1</v>
      </c>
      <c r="M185" s="30">
        <v>-2</v>
      </c>
      <c r="N185" s="7">
        <f t="shared" si="28"/>
        <v>36.85</v>
      </c>
      <c r="O185" s="26">
        <f t="shared" si="27"/>
        <v>-1</v>
      </c>
      <c r="P185" s="10">
        <f t="shared" si="24"/>
        <v>18.425000000000001</v>
      </c>
      <c r="Q185" s="52" t="s">
        <v>29</v>
      </c>
      <c r="R185" s="52" t="s">
        <v>29</v>
      </c>
      <c r="S185" s="25">
        <v>0</v>
      </c>
      <c r="T185" s="53"/>
    </row>
    <row r="186" spans="2:20">
      <c r="B186" s="42">
        <v>183</v>
      </c>
      <c r="C186" s="45">
        <v>44528</v>
      </c>
      <c r="D186" s="25" t="s">
        <v>690</v>
      </c>
      <c r="E186" s="25">
        <v>1.68</v>
      </c>
      <c r="F186" s="25" t="s">
        <v>1139</v>
      </c>
      <c r="G186" s="25" t="s">
        <v>1234</v>
      </c>
      <c r="H186" s="122">
        <v>200</v>
      </c>
      <c r="I186" s="37">
        <v>1.44</v>
      </c>
      <c r="J186" s="37">
        <v>2</v>
      </c>
      <c r="K186" s="35">
        <v>2</v>
      </c>
      <c r="L186" s="61">
        <v>1</v>
      </c>
      <c r="M186" s="30">
        <v>0.86</v>
      </c>
      <c r="N186" s="7">
        <f t="shared" si="28"/>
        <v>37.71</v>
      </c>
      <c r="O186" s="26">
        <f t="shared" si="27"/>
        <v>0.43</v>
      </c>
      <c r="P186" s="10">
        <f t="shared" si="24"/>
        <v>18.855</v>
      </c>
      <c r="Q186" s="52" t="s">
        <v>119</v>
      </c>
      <c r="R186" s="52" t="s">
        <v>201</v>
      </c>
      <c r="S186" s="25">
        <v>1</v>
      </c>
      <c r="T186" s="53"/>
    </row>
    <row r="187" spans="2:20">
      <c r="B187" s="42">
        <v>184</v>
      </c>
      <c r="C187" s="45">
        <v>44528</v>
      </c>
      <c r="D187" s="25" t="s">
        <v>162</v>
      </c>
      <c r="E187" s="25">
        <v>1.63</v>
      </c>
      <c r="F187" s="25" t="s">
        <v>1235</v>
      </c>
      <c r="G187" s="25" t="s">
        <v>1236</v>
      </c>
      <c r="H187" s="122">
        <v>200</v>
      </c>
      <c r="I187" s="37">
        <v>1.33</v>
      </c>
      <c r="J187" s="37">
        <v>2</v>
      </c>
      <c r="K187" s="35">
        <v>2</v>
      </c>
      <c r="L187" s="61">
        <v>1</v>
      </c>
      <c r="M187" s="30">
        <v>-2</v>
      </c>
      <c r="N187" s="7">
        <f t="shared" si="28"/>
        <v>35.71</v>
      </c>
      <c r="O187" s="26">
        <f t="shared" si="27"/>
        <v>-1</v>
      </c>
      <c r="P187" s="10">
        <f t="shared" si="24"/>
        <v>17.855</v>
      </c>
      <c r="Q187" s="52" t="s">
        <v>29</v>
      </c>
      <c r="R187" s="52" t="s">
        <v>29</v>
      </c>
      <c r="S187" s="25">
        <v>0</v>
      </c>
      <c r="T187" s="53"/>
    </row>
    <row r="188" spans="2:20">
      <c r="B188" s="42">
        <v>185</v>
      </c>
      <c r="C188" s="45">
        <v>44530</v>
      </c>
      <c r="D188" s="25" t="s">
        <v>539</v>
      </c>
      <c r="E188" s="25">
        <v>1.65</v>
      </c>
      <c r="F188" s="25" t="s">
        <v>624</v>
      </c>
      <c r="G188" s="25" t="s">
        <v>1201</v>
      </c>
      <c r="H188" s="122">
        <v>200</v>
      </c>
      <c r="I188" s="37">
        <v>1.36</v>
      </c>
      <c r="J188" s="37">
        <v>2</v>
      </c>
      <c r="K188" s="35">
        <f t="shared" si="25"/>
        <v>2</v>
      </c>
      <c r="L188" s="61">
        <f t="shared" si="26"/>
        <v>1</v>
      </c>
      <c r="M188" s="30">
        <v>0.7</v>
      </c>
      <c r="N188" s="7">
        <f t="shared" si="28"/>
        <v>36.410000000000004</v>
      </c>
      <c r="O188" s="26">
        <f t="shared" si="27"/>
        <v>0.35</v>
      </c>
      <c r="P188" s="10">
        <f t="shared" si="24"/>
        <v>18.205000000000002</v>
      </c>
      <c r="Q188" s="52" t="s">
        <v>108</v>
      </c>
      <c r="R188" s="52" t="s">
        <v>376</v>
      </c>
      <c r="S188" s="25">
        <v>1</v>
      </c>
      <c r="T188" s="53"/>
    </row>
    <row r="189" spans="2:20">
      <c r="B189" s="42">
        <v>186</v>
      </c>
      <c r="C189" s="45">
        <v>44532</v>
      </c>
      <c r="D189" s="25" t="s">
        <v>1210</v>
      </c>
      <c r="E189" s="25">
        <v>1.58</v>
      </c>
      <c r="F189" s="25" t="s">
        <v>1247</v>
      </c>
      <c r="G189" s="25" t="s">
        <v>1248</v>
      </c>
      <c r="H189" s="122">
        <v>200</v>
      </c>
      <c r="I189" s="37">
        <v>1.39</v>
      </c>
      <c r="J189" s="37">
        <v>2</v>
      </c>
      <c r="K189" s="35">
        <v>2</v>
      </c>
      <c r="L189" s="61">
        <v>1</v>
      </c>
      <c r="M189" s="30">
        <v>-2</v>
      </c>
      <c r="N189" s="7">
        <f t="shared" ref="N189:N194" si="29">M189+N188</f>
        <v>34.410000000000004</v>
      </c>
      <c r="O189" s="26">
        <f t="shared" ref="O189:O194" si="30">IFERROR(((M189/H189)*100),"0")</f>
        <v>-1</v>
      </c>
      <c r="P189" s="10">
        <f t="shared" ref="P189:P194" si="31">O189+P188</f>
        <v>17.205000000000002</v>
      </c>
      <c r="Q189" s="52" t="s">
        <v>29</v>
      </c>
      <c r="R189" s="52" t="s">
        <v>29</v>
      </c>
      <c r="S189" s="25">
        <v>0</v>
      </c>
      <c r="T189" s="53"/>
    </row>
    <row r="190" spans="2:20">
      <c r="B190" s="42">
        <v>187</v>
      </c>
      <c r="C190" s="45">
        <v>44533</v>
      </c>
      <c r="D190" s="25" t="s">
        <v>190</v>
      </c>
      <c r="E190" s="25">
        <v>1.72</v>
      </c>
      <c r="F190" s="25" t="s">
        <v>1249</v>
      </c>
      <c r="G190" s="25" t="s">
        <v>1250</v>
      </c>
      <c r="H190" s="122">
        <v>200</v>
      </c>
      <c r="I190" s="37">
        <v>1.33</v>
      </c>
      <c r="J190" s="37">
        <v>2</v>
      </c>
      <c r="K190" s="35">
        <v>2</v>
      </c>
      <c r="L190" s="61">
        <v>1</v>
      </c>
      <c r="M190" s="30">
        <v>0.65</v>
      </c>
      <c r="N190" s="7">
        <f t="shared" si="29"/>
        <v>35.06</v>
      </c>
      <c r="O190" s="26">
        <f t="shared" si="30"/>
        <v>0.32500000000000001</v>
      </c>
      <c r="P190" s="10">
        <f t="shared" si="31"/>
        <v>17.53</v>
      </c>
      <c r="Q190" s="52" t="s">
        <v>28</v>
      </c>
      <c r="R190" s="52" t="s">
        <v>30</v>
      </c>
      <c r="S190" s="25">
        <v>1</v>
      </c>
      <c r="T190" s="53"/>
    </row>
    <row r="191" spans="2:20">
      <c r="B191" s="42">
        <v>188</v>
      </c>
      <c r="C191" s="45">
        <v>44534</v>
      </c>
      <c r="D191" s="25" t="s">
        <v>165</v>
      </c>
      <c r="E191" s="25">
        <v>1.78</v>
      </c>
      <c r="F191" s="25" t="s">
        <v>1251</v>
      </c>
      <c r="G191" s="25" t="s">
        <v>610</v>
      </c>
      <c r="H191" s="122">
        <v>200</v>
      </c>
      <c r="I191" s="37">
        <v>1.38</v>
      </c>
      <c r="J191" s="37">
        <v>2</v>
      </c>
      <c r="K191" s="35">
        <v>2</v>
      </c>
      <c r="L191" s="61">
        <v>1</v>
      </c>
      <c r="M191" s="30">
        <v>0.74</v>
      </c>
      <c r="N191" s="7">
        <f t="shared" si="29"/>
        <v>35.800000000000004</v>
      </c>
      <c r="O191" s="26">
        <f t="shared" si="30"/>
        <v>0.37</v>
      </c>
      <c r="P191" s="10">
        <f t="shared" si="31"/>
        <v>17.900000000000002</v>
      </c>
      <c r="Q191" s="52" t="s">
        <v>29</v>
      </c>
      <c r="R191" s="52" t="s">
        <v>39</v>
      </c>
      <c r="S191" s="25">
        <v>1</v>
      </c>
      <c r="T191" s="53"/>
    </row>
    <row r="192" spans="2:20">
      <c r="B192" s="42">
        <v>189</v>
      </c>
      <c r="C192" s="45">
        <v>44534</v>
      </c>
      <c r="D192" s="25" t="s">
        <v>300</v>
      </c>
      <c r="E192" s="25">
        <v>1.8</v>
      </c>
      <c r="F192" s="25" t="s">
        <v>1110</v>
      </c>
      <c r="G192" s="25" t="s">
        <v>1025</v>
      </c>
      <c r="H192" s="122">
        <v>200</v>
      </c>
      <c r="I192" s="37">
        <v>1.48</v>
      </c>
      <c r="J192" s="37">
        <v>2</v>
      </c>
      <c r="K192" s="35">
        <v>2</v>
      </c>
      <c r="L192" s="61">
        <v>1</v>
      </c>
      <c r="M192" s="30">
        <v>-1.23</v>
      </c>
      <c r="N192" s="7">
        <f t="shared" si="29"/>
        <v>34.570000000000007</v>
      </c>
      <c r="O192" s="26">
        <f t="shared" si="30"/>
        <v>-0.61499999999999999</v>
      </c>
      <c r="P192" s="10">
        <f t="shared" si="31"/>
        <v>17.285000000000004</v>
      </c>
      <c r="Q192" s="52" t="s">
        <v>28</v>
      </c>
      <c r="R192" s="52" t="s">
        <v>28</v>
      </c>
      <c r="S192" s="25">
        <v>0</v>
      </c>
      <c r="T192" s="53"/>
    </row>
    <row r="193" spans="2:20">
      <c r="B193" s="42">
        <v>190</v>
      </c>
      <c r="C193" s="45">
        <v>44534</v>
      </c>
      <c r="D193" s="25" t="s">
        <v>539</v>
      </c>
      <c r="E193" s="25">
        <v>1.8</v>
      </c>
      <c r="F193" s="25" t="s">
        <v>1266</v>
      </c>
      <c r="G193" s="25" t="s">
        <v>625</v>
      </c>
      <c r="H193" s="122">
        <v>200</v>
      </c>
      <c r="I193" s="37">
        <v>1.33</v>
      </c>
      <c r="J193" s="37">
        <v>2</v>
      </c>
      <c r="K193" s="35">
        <v>2</v>
      </c>
      <c r="L193" s="61">
        <v>1</v>
      </c>
      <c r="M193" s="30">
        <v>0.65</v>
      </c>
      <c r="N193" s="7">
        <f t="shared" si="29"/>
        <v>35.220000000000006</v>
      </c>
      <c r="O193" s="26">
        <f t="shared" si="30"/>
        <v>0.32500000000000001</v>
      </c>
      <c r="P193" s="10">
        <f t="shared" si="31"/>
        <v>17.610000000000003</v>
      </c>
      <c r="Q193" s="52" t="s">
        <v>29</v>
      </c>
      <c r="R193" s="52" t="s">
        <v>38</v>
      </c>
      <c r="S193" s="25">
        <v>1</v>
      </c>
      <c r="T193" s="53"/>
    </row>
    <row r="194" spans="2:20">
      <c r="B194" s="42">
        <v>191</v>
      </c>
      <c r="C194" s="45">
        <v>44535</v>
      </c>
      <c r="D194" s="25" t="s">
        <v>571</v>
      </c>
      <c r="E194" s="25">
        <v>1.59</v>
      </c>
      <c r="F194" s="25" t="s">
        <v>1069</v>
      </c>
      <c r="G194" s="25" t="s">
        <v>1257</v>
      </c>
      <c r="H194" s="122">
        <v>200</v>
      </c>
      <c r="I194" s="37">
        <v>1.48</v>
      </c>
      <c r="J194" s="37">
        <v>2</v>
      </c>
      <c r="K194" s="35">
        <v>2</v>
      </c>
      <c r="L194" s="61">
        <v>1</v>
      </c>
      <c r="M194" s="30">
        <v>0.94</v>
      </c>
      <c r="N194" s="7">
        <f t="shared" si="29"/>
        <v>36.160000000000004</v>
      </c>
      <c r="O194" s="26">
        <f t="shared" si="30"/>
        <v>0.46999999999999992</v>
      </c>
      <c r="P194" s="10">
        <f t="shared" si="31"/>
        <v>18.080000000000002</v>
      </c>
      <c r="Q194" s="52" t="s">
        <v>28</v>
      </c>
      <c r="R194" s="52" t="s">
        <v>30</v>
      </c>
      <c r="S194" s="25">
        <v>1</v>
      </c>
      <c r="T194" s="53"/>
    </row>
    <row r="195" spans="2:20">
      <c r="B195" s="42">
        <v>192</v>
      </c>
      <c r="C195" s="45">
        <v>44535</v>
      </c>
      <c r="D195" s="25" t="s">
        <v>67</v>
      </c>
      <c r="E195" s="25">
        <v>1.7</v>
      </c>
      <c r="F195" s="25" t="s">
        <v>1258</v>
      </c>
      <c r="G195" s="25" t="s">
        <v>1259</v>
      </c>
      <c r="H195" s="122">
        <v>200</v>
      </c>
      <c r="I195" s="37">
        <v>1.33</v>
      </c>
      <c r="J195" s="37">
        <v>2</v>
      </c>
      <c r="K195" s="35">
        <v>2</v>
      </c>
      <c r="L195" s="61">
        <v>1</v>
      </c>
      <c r="M195" s="30">
        <v>0.65</v>
      </c>
      <c r="N195" s="7">
        <f t="shared" ref="N195:N237" si="32">M195+N194</f>
        <v>36.81</v>
      </c>
      <c r="O195" s="26">
        <f t="shared" ref="O195:O237" si="33">IFERROR(((M195/H195)*100),"0")</f>
        <v>0.32500000000000001</v>
      </c>
      <c r="P195" s="10">
        <f t="shared" ref="P195:P237" si="34">O195+P194</f>
        <v>18.405000000000001</v>
      </c>
      <c r="Q195" s="52" t="s">
        <v>39</v>
      </c>
      <c r="R195" s="52" t="s">
        <v>108</v>
      </c>
      <c r="S195" s="25">
        <v>1</v>
      </c>
      <c r="T195" s="53"/>
    </row>
    <row r="196" spans="2:20">
      <c r="B196" s="42">
        <v>193</v>
      </c>
      <c r="C196" s="45">
        <v>44535</v>
      </c>
      <c r="D196" s="25" t="s">
        <v>690</v>
      </c>
      <c r="E196" s="25">
        <v>1.77</v>
      </c>
      <c r="F196" s="25" t="s">
        <v>924</v>
      </c>
      <c r="G196" s="25" t="s">
        <v>1260</v>
      </c>
      <c r="H196" s="122">
        <v>200</v>
      </c>
      <c r="I196" s="37">
        <v>1.4</v>
      </c>
      <c r="J196" s="37">
        <v>2</v>
      </c>
      <c r="K196" s="35">
        <v>2</v>
      </c>
      <c r="L196" s="61">
        <v>1</v>
      </c>
      <c r="M196" s="30">
        <v>0.78</v>
      </c>
      <c r="N196" s="7">
        <f t="shared" si="32"/>
        <v>37.590000000000003</v>
      </c>
      <c r="O196" s="26">
        <f t="shared" si="33"/>
        <v>0.39</v>
      </c>
      <c r="P196" s="10">
        <f t="shared" si="34"/>
        <v>18.795000000000002</v>
      </c>
      <c r="Q196" s="52" t="s">
        <v>39</v>
      </c>
      <c r="R196" s="52" t="s">
        <v>41</v>
      </c>
      <c r="S196" s="25">
        <v>1</v>
      </c>
      <c r="T196" s="53"/>
    </row>
    <row r="197" spans="2:20">
      <c r="B197" s="42">
        <v>194</v>
      </c>
      <c r="C197" s="45">
        <v>44535</v>
      </c>
      <c r="D197" s="25" t="s">
        <v>574</v>
      </c>
      <c r="E197" s="25">
        <v>1.76</v>
      </c>
      <c r="F197" s="25" t="s">
        <v>1261</v>
      </c>
      <c r="G197" s="25" t="s">
        <v>884</v>
      </c>
      <c r="H197" s="122">
        <v>200</v>
      </c>
      <c r="I197" s="37">
        <v>1.58</v>
      </c>
      <c r="J197" s="37">
        <v>2</v>
      </c>
      <c r="K197" s="35">
        <v>2</v>
      </c>
      <c r="L197" s="61">
        <v>1</v>
      </c>
      <c r="M197" s="30">
        <v>1.1399999999999999</v>
      </c>
      <c r="N197" s="7">
        <f t="shared" si="32"/>
        <v>38.730000000000004</v>
      </c>
      <c r="O197" s="26">
        <f t="shared" si="33"/>
        <v>0.56999999999999995</v>
      </c>
      <c r="P197" s="10">
        <f t="shared" si="34"/>
        <v>19.365000000000002</v>
      </c>
      <c r="Q197" s="52" t="s">
        <v>29</v>
      </c>
      <c r="R197" s="52" t="s">
        <v>41</v>
      </c>
      <c r="S197" s="25">
        <v>1</v>
      </c>
      <c r="T197" s="53"/>
    </row>
    <row r="198" spans="2:20">
      <c r="B198" s="42">
        <v>195</v>
      </c>
      <c r="C198" s="45">
        <v>44535</v>
      </c>
      <c r="D198" s="25" t="s">
        <v>300</v>
      </c>
      <c r="E198" s="25">
        <v>1.63</v>
      </c>
      <c r="F198" s="25" t="s">
        <v>745</v>
      </c>
      <c r="G198" s="25" t="s">
        <v>348</v>
      </c>
      <c r="H198" s="122">
        <v>200</v>
      </c>
      <c r="I198" s="37">
        <v>1.41</v>
      </c>
      <c r="J198" s="37">
        <v>2</v>
      </c>
      <c r="K198" s="35">
        <v>2</v>
      </c>
      <c r="L198" s="61">
        <v>1</v>
      </c>
      <c r="M198" s="30">
        <v>0.78</v>
      </c>
      <c r="N198" s="7">
        <f t="shared" si="32"/>
        <v>39.510000000000005</v>
      </c>
      <c r="O198" s="26">
        <f t="shared" si="33"/>
        <v>0.39</v>
      </c>
      <c r="P198" s="10">
        <f t="shared" si="34"/>
        <v>19.755000000000003</v>
      </c>
      <c r="Q198" s="52" t="s">
        <v>33</v>
      </c>
      <c r="R198" s="52" t="s">
        <v>39</v>
      </c>
      <c r="S198" s="25">
        <v>1</v>
      </c>
      <c r="T198" s="53"/>
    </row>
    <row r="199" spans="2:20">
      <c r="B199" s="42">
        <v>196</v>
      </c>
      <c r="C199" s="45">
        <v>44536</v>
      </c>
      <c r="D199" s="25" t="s">
        <v>1064</v>
      </c>
      <c r="E199" s="25">
        <v>1.77</v>
      </c>
      <c r="F199" s="25" t="s">
        <v>1263</v>
      </c>
      <c r="G199" s="25" t="s">
        <v>1264</v>
      </c>
      <c r="H199" s="122">
        <v>200</v>
      </c>
      <c r="I199" s="37">
        <v>1.35</v>
      </c>
      <c r="J199" s="37">
        <v>2</v>
      </c>
      <c r="K199" s="35">
        <v>2</v>
      </c>
      <c r="L199" s="61">
        <v>1</v>
      </c>
      <c r="M199" s="30">
        <v>-2</v>
      </c>
      <c r="N199" s="7">
        <f t="shared" si="32"/>
        <v>37.510000000000005</v>
      </c>
      <c r="O199" s="26">
        <f t="shared" si="33"/>
        <v>-1</v>
      </c>
      <c r="P199" s="10">
        <f t="shared" si="34"/>
        <v>18.755000000000003</v>
      </c>
      <c r="Q199" s="52" t="s">
        <v>29</v>
      </c>
      <c r="R199" s="52" t="s">
        <v>29</v>
      </c>
      <c r="S199" s="25">
        <v>0</v>
      </c>
      <c r="T199" s="53"/>
    </row>
    <row r="200" spans="2:20">
      <c r="B200" s="42">
        <v>197</v>
      </c>
      <c r="C200" s="45">
        <v>44538</v>
      </c>
      <c r="D200" s="25" t="s">
        <v>168</v>
      </c>
      <c r="E200" s="25">
        <v>1.67</v>
      </c>
      <c r="F200" s="25" t="s">
        <v>169</v>
      </c>
      <c r="G200" s="25" t="s">
        <v>235</v>
      </c>
      <c r="H200" s="122">
        <v>200</v>
      </c>
      <c r="I200" s="37">
        <v>1.35</v>
      </c>
      <c r="J200" s="37">
        <v>2</v>
      </c>
      <c r="K200" s="35">
        <v>2</v>
      </c>
      <c r="L200" s="61">
        <v>1</v>
      </c>
      <c r="M200" s="30">
        <v>0.69</v>
      </c>
      <c r="N200" s="7">
        <f t="shared" si="32"/>
        <v>38.200000000000003</v>
      </c>
      <c r="O200" s="26">
        <f t="shared" si="33"/>
        <v>0.34499999999999997</v>
      </c>
      <c r="P200" s="10">
        <f t="shared" si="34"/>
        <v>19.100000000000001</v>
      </c>
      <c r="Q200" s="52" t="s">
        <v>30</v>
      </c>
      <c r="R200" s="52" t="s">
        <v>38</v>
      </c>
      <c r="S200" s="25">
        <v>1</v>
      </c>
      <c r="T200" s="53"/>
    </row>
    <row r="201" spans="2:20">
      <c r="B201" s="42">
        <v>198</v>
      </c>
      <c r="C201" s="45">
        <v>44538</v>
      </c>
      <c r="D201" s="25" t="s">
        <v>621</v>
      </c>
      <c r="E201" s="25">
        <v>1.79</v>
      </c>
      <c r="F201" s="25" t="s">
        <v>1265</v>
      </c>
      <c r="G201" s="25" t="s">
        <v>951</v>
      </c>
      <c r="H201" s="122">
        <v>200</v>
      </c>
      <c r="I201" s="37">
        <v>1.41</v>
      </c>
      <c r="J201" s="37">
        <v>2</v>
      </c>
      <c r="K201" s="35">
        <v>2</v>
      </c>
      <c r="L201" s="61">
        <v>1</v>
      </c>
      <c r="M201" s="30">
        <v>-2</v>
      </c>
      <c r="N201" s="7">
        <f t="shared" si="32"/>
        <v>36.200000000000003</v>
      </c>
      <c r="O201" s="26">
        <f t="shared" si="33"/>
        <v>-1</v>
      </c>
      <c r="P201" s="10">
        <f t="shared" si="34"/>
        <v>18.100000000000001</v>
      </c>
      <c r="Q201" s="52" t="s">
        <v>29</v>
      </c>
      <c r="R201" s="52" t="s">
        <v>29</v>
      </c>
      <c r="S201" s="25">
        <v>0</v>
      </c>
      <c r="T201" s="53"/>
    </row>
    <row r="202" spans="2:20">
      <c r="B202" s="42">
        <v>199</v>
      </c>
      <c r="C202" s="45">
        <v>44541</v>
      </c>
      <c r="D202" s="25" t="s">
        <v>165</v>
      </c>
      <c r="E202" s="25">
        <v>1.78</v>
      </c>
      <c r="F202" s="25" t="s">
        <v>1267</v>
      </c>
      <c r="G202" s="25" t="s">
        <v>1146</v>
      </c>
      <c r="H202" s="122">
        <v>200</v>
      </c>
      <c r="I202" s="37">
        <v>1.4</v>
      </c>
      <c r="J202" s="37">
        <v>2</v>
      </c>
      <c r="K202" s="35">
        <f t="shared" si="25"/>
        <v>2</v>
      </c>
      <c r="L202" s="61">
        <f t="shared" si="26"/>
        <v>1</v>
      </c>
      <c r="M202" s="30">
        <v>0.78</v>
      </c>
      <c r="N202" s="7">
        <f t="shared" si="32"/>
        <v>36.980000000000004</v>
      </c>
      <c r="O202" s="26">
        <f t="shared" si="33"/>
        <v>0.39</v>
      </c>
      <c r="P202" s="10">
        <f t="shared" si="34"/>
        <v>18.490000000000002</v>
      </c>
      <c r="Q202" s="52" t="s">
        <v>29</v>
      </c>
      <c r="R202" s="52" t="s">
        <v>38</v>
      </c>
      <c r="S202" s="25">
        <v>1</v>
      </c>
      <c r="T202" s="53"/>
    </row>
    <row r="203" spans="2:20">
      <c r="B203" s="42">
        <v>200</v>
      </c>
      <c r="C203" s="45">
        <v>44541</v>
      </c>
      <c r="D203" s="25" t="s">
        <v>690</v>
      </c>
      <c r="E203" s="25">
        <v>1.76</v>
      </c>
      <c r="F203" s="25" t="s">
        <v>1021</v>
      </c>
      <c r="G203" s="25" t="s">
        <v>1268</v>
      </c>
      <c r="H203" s="122">
        <v>200</v>
      </c>
      <c r="I203" s="37">
        <v>1.4</v>
      </c>
      <c r="J203" s="37">
        <v>2</v>
      </c>
      <c r="K203" s="35">
        <f t="shared" si="25"/>
        <v>2</v>
      </c>
      <c r="L203" s="61">
        <f t="shared" si="26"/>
        <v>1</v>
      </c>
      <c r="M203" s="30">
        <v>0.78</v>
      </c>
      <c r="N203" s="7">
        <f t="shared" si="32"/>
        <v>37.760000000000005</v>
      </c>
      <c r="O203" s="26">
        <f t="shared" si="33"/>
        <v>0.39</v>
      </c>
      <c r="P203" s="10">
        <f t="shared" si="34"/>
        <v>18.880000000000003</v>
      </c>
      <c r="Q203" s="52" t="s">
        <v>30</v>
      </c>
      <c r="R203" s="52" t="s">
        <v>31</v>
      </c>
      <c r="S203" s="25">
        <v>1</v>
      </c>
      <c r="T203" s="53"/>
    </row>
    <row r="204" spans="2:20">
      <c r="B204" s="42">
        <v>201</v>
      </c>
      <c r="C204" s="45">
        <v>44541</v>
      </c>
      <c r="D204" s="25" t="s">
        <v>690</v>
      </c>
      <c r="E204" s="25">
        <v>1.74</v>
      </c>
      <c r="F204" s="25" t="s">
        <v>1167</v>
      </c>
      <c r="G204" s="25" t="s">
        <v>1169</v>
      </c>
      <c r="H204" s="122">
        <v>200</v>
      </c>
      <c r="I204" s="37">
        <v>1.38</v>
      </c>
      <c r="J204" s="37">
        <v>2</v>
      </c>
      <c r="K204" s="35">
        <f t="shared" si="25"/>
        <v>2</v>
      </c>
      <c r="L204" s="61">
        <f t="shared" si="26"/>
        <v>1</v>
      </c>
      <c r="M204" s="30">
        <v>0.74</v>
      </c>
      <c r="N204" s="7">
        <f t="shared" si="32"/>
        <v>38.500000000000007</v>
      </c>
      <c r="O204" s="26">
        <f t="shared" si="33"/>
        <v>0.37</v>
      </c>
      <c r="P204" s="10">
        <f t="shared" si="34"/>
        <v>19.250000000000004</v>
      </c>
      <c r="Q204" s="52" t="s">
        <v>33</v>
      </c>
      <c r="R204" s="52" t="s">
        <v>108</v>
      </c>
      <c r="S204" s="25">
        <v>1</v>
      </c>
      <c r="T204" s="53"/>
    </row>
    <row r="205" spans="2:20">
      <c r="B205" s="42">
        <v>202</v>
      </c>
      <c r="C205" s="45">
        <v>44541</v>
      </c>
      <c r="D205" s="25" t="s">
        <v>574</v>
      </c>
      <c r="E205" s="25">
        <v>1.71</v>
      </c>
      <c r="F205" s="25" t="s">
        <v>797</v>
      </c>
      <c r="G205" s="25" t="s">
        <v>1073</v>
      </c>
      <c r="H205" s="122">
        <v>200</v>
      </c>
      <c r="I205" s="37">
        <v>1.38</v>
      </c>
      <c r="J205" s="37">
        <v>2</v>
      </c>
      <c r="K205" s="35">
        <f t="shared" si="25"/>
        <v>2</v>
      </c>
      <c r="L205" s="61">
        <f t="shared" si="26"/>
        <v>1</v>
      </c>
      <c r="M205" s="30">
        <v>0.74</v>
      </c>
      <c r="N205" s="7">
        <f t="shared" si="32"/>
        <v>39.240000000000009</v>
      </c>
      <c r="O205" s="26">
        <f t="shared" si="33"/>
        <v>0.37</v>
      </c>
      <c r="P205" s="10">
        <f t="shared" si="34"/>
        <v>19.620000000000005</v>
      </c>
      <c r="Q205" s="52" t="s">
        <v>33</v>
      </c>
      <c r="R205" s="52" t="s">
        <v>108</v>
      </c>
      <c r="S205" s="25">
        <v>1</v>
      </c>
      <c r="T205" s="53"/>
    </row>
    <row r="206" spans="2:20">
      <c r="B206" s="42">
        <v>203</v>
      </c>
      <c r="C206" s="45">
        <v>44541</v>
      </c>
      <c r="D206" s="25" t="s">
        <v>1210</v>
      </c>
      <c r="E206" s="25">
        <v>1.65</v>
      </c>
      <c r="F206" s="25" t="s">
        <v>1247</v>
      </c>
      <c r="G206" s="25" t="s">
        <v>1269</v>
      </c>
      <c r="H206" s="122">
        <v>200</v>
      </c>
      <c r="I206" s="37">
        <v>1.49</v>
      </c>
      <c r="J206" s="37">
        <v>2</v>
      </c>
      <c r="K206" s="35">
        <f t="shared" si="25"/>
        <v>2</v>
      </c>
      <c r="L206" s="61">
        <f t="shared" si="26"/>
        <v>1</v>
      </c>
      <c r="M206" s="30">
        <v>0.96</v>
      </c>
      <c r="N206" s="7">
        <f t="shared" si="32"/>
        <v>40.20000000000001</v>
      </c>
      <c r="O206" s="26">
        <f t="shared" si="33"/>
        <v>0.48</v>
      </c>
      <c r="P206" s="10">
        <f t="shared" si="34"/>
        <v>20.100000000000005</v>
      </c>
      <c r="Q206" s="52" t="s">
        <v>33</v>
      </c>
      <c r="R206" s="52" t="s">
        <v>39</v>
      </c>
      <c r="S206" s="25">
        <v>1</v>
      </c>
      <c r="T206" s="53"/>
    </row>
    <row r="207" spans="2:20">
      <c r="B207" s="42">
        <v>204</v>
      </c>
      <c r="C207" s="45">
        <v>44541</v>
      </c>
      <c r="D207" s="25" t="s">
        <v>574</v>
      </c>
      <c r="E207" s="25">
        <v>1.72</v>
      </c>
      <c r="F207" s="25" t="s">
        <v>827</v>
      </c>
      <c r="G207" s="25" t="s">
        <v>1111</v>
      </c>
      <c r="H207" s="122">
        <v>200</v>
      </c>
      <c r="I207" s="37">
        <v>1.44</v>
      </c>
      <c r="J207" s="37">
        <v>2</v>
      </c>
      <c r="K207" s="35">
        <f t="shared" si="25"/>
        <v>2</v>
      </c>
      <c r="L207" s="61">
        <f t="shared" si="26"/>
        <v>1</v>
      </c>
      <c r="M207" s="30">
        <v>0.86</v>
      </c>
      <c r="N207" s="7">
        <f t="shared" si="32"/>
        <v>41.060000000000009</v>
      </c>
      <c r="O207" s="26">
        <f t="shared" si="33"/>
        <v>0.43</v>
      </c>
      <c r="P207" s="10">
        <f t="shared" si="34"/>
        <v>20.530000000000005</v>
      </c>
      <c r="Q207" s="52" t="s">
        <v>38</v>
      </c>
      <c r="R207" s="52" t="s">
        <v>40</v>
      </c>
      <c r="S207" s="25">
        <v>1</v>
      </c>
      <c r="T207" s="53"/>
    </row>
    <row r="208" spans="2:20">
      <c r="B208" s="42">
        <v>205</v>
      </c>
      <c r="C208" s="45">
        <v>44541</v>
      </c>
      <c r="D208" s="25" t="s">
        <v>574</v>
      </c>
      <c r="E208" s="25">
        <v>1.71</v>
      </c>
      <c r="F208" s="25" t="s">
        <v>575</v>
      </c>
      <c r="G208" s="25" t="s">
        <v>760</v>
      </c>
      <c r="H208" s="122">
        <v>200</v>
      </c>
      <c r="I208" s="37">
        <v>1.5</v>
      </c>
      <c r="J208" s="37">
        <v>2</v>
      </c>
      <c r="K208" s="35">
        <f t="shared" si="25"/>
        <v>2</v>
      </c>
      <c r="L208" s="61">
        <f t="shared" si="26"/>
        <v>1</v>
      </c>
      <c r="M208" s="30">
        <v>0.98</v>
      </c>
      <c r="N208" s="7">
        <f t="shared" si="32"/>
        <v>42.040000000000006</v>
      </c>
      <c r="O208" s="26">
        <f t="shared" si="33"/>
        <v>0.49</v>
      </c>
      <c r="P208" s="10">
        <f t="shared" si="34"/>
        <v>21.020000000000003</v>
      </c>
      <c r="Q208" s="52" t="s">
        <v>33</v>
      </c>
      <c r="R208" s="52" t="s">
        <v>30</v>
      </c>
      <c r="S208" s="25">
        <v>1</v>
      </c>
      <c r="T208" s="53"/>
    </row>
    <row r="209" spans="2:20">
      <c r="B209" s="42">
        <v>206</v>
      </c>
      <c r="C209" s="45">
        <v>44542</v>
      </c>
      <c r="D209" s="25" t="s">
        <v>190</v>
      </c>
      <c r="E209" s="25">
        <v>1.76</v>
      </c>
      <c r="F209" s="25" t="s">
        <v>1270</v>
      </c>
      <c r="G209" s="25" t="s">
        <v>1271</v>
      </c>
      <c r="H209" s="122">
        <v>200</v>
      </c>
      <c r="I209" s="37">
        <v>1.35</v>
      </c>
      <c r="J209" s="37">
        <v>2</v>
      </c>
      <c r="K209" s="35">
        <f t="shared" si="25"/>
        <v>2</v>
      </c>
      <c r="L209" s="61">
        <f t="shared" si="26"/>
        <v>1</v>
      </c>
      <c r="M209" s="30">
        <v>0.69</v>
      </c>
      <c r="N209" s="7">
        <f t="shared" si="32"/>
        <v>42.730000000000004</v>
      </c>
      <c r="O209" s="26">
        <f t="shared" si="33"/>
        <v>0.34499999999999997</v>
      </c>
      <c r="P209" s="10">
        <f t="shared" si="34"/>
        <v>21.365000000000002</v>
      </c>
      <c r="Q209" s="52" t="s">
        <v>38</v>
      </c>
      <c r="R209" s="52" t="s">
        <v>38</v>
      </c>
      <c r="S209" s="25">
        <v>1</v>
      </c>
      <c r="T209" s="53"/>
    </row>
    <row r="210" spans="2:20">
      <c r="B210" s="42">
        <v>207</v>
      </c>
      <c r="C210" s="45">
        <v>44542</v>
      </c>
      <c r="D210" s="25" t="s">
        <v>1026</v>
      </c>
      <c r="E210" s="25">
        <v>1.72</v>
      </c>
      <c r="F210" s="25" t="s">
        <v>1272</v>
      </c>
      <c r="G210" s="25" t="s">
        <v>1200</v>
      </c>
      <c r="H210" s="122">
        <v>200</v>
      </c>
      <c r="I210" s="37">
        <v>1.33</v>
      </c>
      <c r="J210" s="37">
        <v>2</v>
      </c>
      <c r="K210" s="35">
        <f t="shared" si="25"/>
        <v>2</v>
      </c>
      <c r="L210" s="61">
        <f t="shared" si="26"/>
        <v>1</v>
      </c>
      <c r="M210" s="30">
        <v>0.65</v>
      </c>
      <c r="N210" s="7">
        <f t="shared" si="32"/>
        <v>43.38</v>
      </c>
      <c r="O210" s="26">
        <f t="shared" si="33"/>
        <v>0.32500000000000001</v>
      </c>
      <c r="P210" s="10">
        <f t="shared" si="34"/>
        <v>21.69</v>
      </c>
      <c r="Q210" s="52" t="s">
        <v>35</v>
      </c>
      <c r="R210" s="52" t="s">
        <v>35</v>
      </c>
      <c r="S210" s="25">
        <v>1</v>
      </c>
      <c r="T210" s="53"/>
    </row>
    <row r="211" spans="2:20">
      <c r="B211" s="42">
        <v>208</v>
      </c>
      <c r="C211" s="45">
        <v>44542</v>
      </c>
      <c r="D211" s="25" t="s">
        <v>690</v>
      </c>
      <c r="E211" s="25">
        <v>1.64</v>
      </c>
      <c r="F211" s="25" t="s">
        <v>757</v>
      </c>
      <c r="G211" s="25" t="s">
        <v>890</v>
      </c>
      <c r="H211" s="122">
        <v>200</v>
      </c>
      <c r="I211" s="37">
        <v>1.42</v>
      </c>
      <c r="J211" s="37">
        <v>2</v>
      </c>
      <c r="K211" s="35">
        <f t="shared" si="25"/>
        <v>2</v>
      </c>
      <c r="L211" s="61">
        <f t="shared" si="26"/>
        <v>1</v>
      </c>
      <c r="M211" s="30">
        <v>0.82</v>
      </c>
      <c r="N211" s="7">
        <f t="shared" si="32"/>
        <v>44.2</v>
      </c>
      <c r="O211" s="26">
        <f t="shared" si="33"/>
        <v>0.40999999999999992</v>
      </c>
      <c r="P211" s="10">
        <f t="shared" si="34"/>
        <v>22.1</v>
      </c>
      <c r="Q211" s="52" t="s">
        <v>38</v>
      </c>
      <c r="R211" s="52" t="s">
        <v>41</v>
      </c>
      <c r="S211" s="25">
        <v>1</v>
      </c>
      <c r="T211" s="53"/>
    </row>
    <row r="212" spans="2:20">
      <c r="B212" s="42">
        <v>209</v>
      </c>
      <c r="C212" s="45">
        <v>44542</v>
      </c>
      <c r="D212" s="25" t="s">
        <v>1026</v>
      </c>
      <c r="E212" s="25">
        <v>1.72</v>
      </c>
      <c r="F212" s="25" t="s">
        <v>1272</v>
      </c>
      <c r="G212" s="25" t="s">
        <v>1200</v>
      </c>
      <c r="H212" s="122">
        <v>200</v>
      </c>
      <c r="I212" s="37">
        <v>1.33</v>
      </c>
      <c r="J212" s="37">
        <v>2</v>
      </c>
      <c r="K212" s="35">
        <f t="shared" si="25"/>
        <v>2</v>
      </c>
      <c r="L212" s="61">
        <f t="shared" si="26"/>
        <v>1</v>
      </c>
      <c r="M212" s="30">
        <v>0.65</v>
      </c>
      <c r="N212" s="7">
        <f t="shared" si="32"/>
        <v>44.85</v>
      </c>
      <c r="O212" s="26">
        <f t="shared" si="33"/>
        <v>0.32500000000000001</v>
      </c>
      <c r="P212" s="10">
        <f t="shared" si="34"/>
        <v>22.425000000000001</v>
      </c>
      <c r="Q212" s="52" t="s">
        <v>28</v>
      </c>
      <c r="R212" s="52" t="s">
        <v>35</v>
      </c>
      <c r="S212" s="25">
        <v>1</v>
      </c>
      <c r="T212" s="53"/>
    </row>
    <row r="213" spans="2:20">
      <c r="B213" s="42">
        <v>210</v>
      </c>
      <c r="C213" s="45">
        <v>44542</v>
      </c>
      <c r="D213" s="25" t="s">
        <v>300</v>
      </c>
      <c r="E213" s="25">
        <v>1.69</v>
      </c>
      <c r="F213" s="25" t="s">
        <v>1024</v>
      </c>
      <c r="G213" s="25" t="s">
        <v>1273</v>
      </c>
      <c r="H213" s="122">
        <v>200</v>
      </c>
      <c r="I213" s="37">
        <v>1.38</v>
      </c>
      <c r="J213" s="37">
        <v>2</v>
      </c>
      <c r="K213" s="35">
        <f t="shared" si="25"/>
        <v>2</v>
      </c>
      <c r="L213" s="61">
        <f t="shared" si="26"/>
        <v>1</v>
      </c>
      <c r="M213" s="30">
        <v>0.74</v>
      </c>
      <c r="N213" s="7">
        <f t="shared" si="32"/>
        <v>45.59</v>
      </c>
      <c r="O213" s="26">
        <f t="shared" si="33"/>
        <v>0.37</v>
      </c>
      <c r="P213" s="10">
        <f t="shared" si="34"/>
        <v>22.795000000000002</v>
      </c>
      <c r="Q213" s="52" t="s">
        <v>39</v>
      </c>
      <c r="R213" s="52" t="s">
        <v>376</v>
      </c>
      <c r="S213" s="25">
        <v>1</v>
      </c>
      <c r="T213" s="53"/>
    </row>
    <row r="214" spans="2:20">
      <c r="B214" s="42">
        <v>211</v>
      </c>
      <c r="C214" s="45">
        <v>44542</v>
      </c>
      <c r="D214" s="25" t="s">
        <v>574</v>
      </c>
      <c r="E214" s="25">
        <v>1.75</v>
      </c>
      <c r="F214" s="25" t="s">
        <v>932</v>
      </c>
      <c r="G214" s="25" t="s">
        <v>1261</v>
      </c>
      <c r="H214" s="122">
        <v>200</v>
      </c>
      <c r="I214" s="37">
        <v>1.42</v>
      </c>
      <c r="J214" s="37">
        <v>2</v>
      </c>
      <c r="K214" s="35">
        <f t="shared" si="25"/>
        <v>2</v>
      </c>
      <c r="L214" s="61">
        <f t="shared" si="26"/>
        <v>1</v>
      </c>
      <c r="M214" s="30">
        <v>0.82</v>
      </c>
      <c r="N214" s="7">
        <f t="shared" si="32"/>
        <v>46.410000000000004</v>
      </c>
      <c r="O214" s="26">
        <f t="shared" si="33"/>
        <v>0.40999999999999992</v>
      </c>
      <c r="P214" s="10">
        <f t="shared" si="34"/>
        <v>23.205000000000002</v>
      </c>
      <c r="Q214" s="52" t="s">
        <v>38</v>
      </c>
      <c r="R214" s="52" t="s">
        <v>38</v>
      </c>
      <c r="S214" s="25">
        <v>1</v>
      </c>
      <c r="T214" s="53"/>
    </row>
    <row r="215" spans="2:20">
      <c r="B215" s="42">
        <v>212</v>
      </c>
      <c r="C215" s="45">
        <v>44542</v>
      </c>
      <c r="D215" s="25" t="s">
        <v>214</v>
      </c>
      <c r="E215" s="25">
        <v>1.72</v>
      </c>
      <c r="F215" s="25" t="s">
        <v>215</v>
      </c>
      <c r="G215" s="25" t="s">
        <v>656</v>
      </c>
      <c r="H215" s="122">
        <v>200</v>
      </c>
      <c r="I215" s="37">
        <v>1.36</v>
      </c>
      <c r="J215" s="37">
        <v>2</v>
      </c>
      <c r="K215" s="35">
        <f t="shared" si="25"/>
        <v>2</v>
      </c>
      <c r="L215" s="61">
        <f t="shared" si="26"/>
        <v>1</v>
      </c>
      <c r="M215" s="30">
        <v>0.65</v>
      </c>
      <c r="N215" s="7">
        <f t="shared" si="32"/>
        <v>47.06</v>
      </c>
      <c r="O215" s="26">
        <f t="shared" si="33"/>
        <v>0.32500000000000001</v>
      </c>
      <c r="P215" s="10">
        <f t="shared" si="34"/>
        <v>23.53</v>
      </c>
      <c r="Q215" s="52" t="s">
        <v>39</v>
      </c>
      <c r="R215" s="52" t="s">
        <v>39</v>
      </c>
      <c r="S215" s="25">
        <v>1</v>
      </c>
      <c r="T215" s="53"/>
    </row>
    <row r="216" spans="2:20">
      <c r="B216" s="42">
        <v>213</v>
      </c>
      <c r="C216" s="45">
        <v>44543</v>
      </c>
      <c r="D216" s="25" t="s">
        <v>544</v>
      </c>
      <c r="E216" s="25">
        <v>1.7</v>
      </c>
      <c r="F216" s="25" t="s">
        <v>545</v>
      </c>
      <c r="G216" s="25" t="s">
        <v>1284</v>
      </c>
      <c r="H216" s="122">
        <v>200</v>
      </c>
      <c r="I216" s="37">
        <v>1.34</v>
      </c>
      <c r="J216" s="37">
        <v>2</v>
      </c>
      <c r="K216" s="35">
        <f t="shared" si="25"/>
        <v>2</v>
      </c>
      <c r="L216" s="61">
        <f t="shared" si="26"/>
        <v>1</v>
      </c>
      <c r="M216" s="30">
        <v>0.66</v>
      </c>
      <c r="N216" s="7">
        <f t="shared" si="32"/>
        <v>47.72</v>
      </c>
      <c r="O216" s="26">
        <f t="shared" si="33"/>
        <v>0.33</v>
      </c>
      <c r="P216" s="10">
        <f t="shared" si="34"/>
        <v>23.86</v>
      </c>
      <c r="Q216" s="52" t="s">
        <v>33</v>
      </c>
      <c r="R216" s="52" t="s">
        <v>30</v>
      </c>
      <c r="S216" s="25">
        <v>1</v>
      </c>
      <c r="T216" s="53"/>
    </row>
    <row r="217" spans="2:20">
      <c r="B217" s="42">
        <v>214</v>
      </c>
      <c r="C217" s="45">
        <v>44544</v>
      </c>
      <c r="D217" s="25" t="s">
        <v>276</v>
      </c>
      <c r="E217" s="25">
        <v>1.75</v>
      </c>
      <c r="F217" s="25" t="s">
        <v>158</v>
      </c>
      <c r="G217" s="25" t="s">
        <v>880</v>
      </c>
      <c r="H217" s="122">
        <v>200</v>
      </c>
      <c r="I217" s="37">
        <v>1.34</v>
      </c>
      <c r="J217" s="37">
        <v>2</v>
      </c>
      <c r="K217" s="35">
        <f t="shared" si="25"/>
        <v>2</v>
      </c>
      <c r="L217" s="61">
        <f t="shared" si="26"/>
        <v>1</v>
      </c>
      <c r="M217" s="30">
        <v>-2</v>
      </c>
      <c r="N217" s="7">
        <f t="shared" si="32"/>
        <v>45.72</v>
      </c>
      <c r="O217" s="26">
        <f t="shared" si="33"/>
        <v>-1</v>
      </c>
      <c r="P217" s="10">
        <f t="shared" si="34"/>
        <v>22.86</v>
      </c>
      <c r="Q217" s="52" t="s">
        <v>33</v>
      </c>
      <c r="R217" s="52" t="s">
        <v>33</v>
      </c>
      <c r="S217" s="25">
        <v>0</v>
      </c>
      <c r="T217" s="53"/>
    </row>
    <row r="218" spans="2:20">
      <c r="B218" s="42">
        <v>215</v>
      </c>
      <c r="C218" s="45">
        <v>44544</v>
      </c>
      <c r="D218" s="25" t="s">
        <v>1066</v>
      </c>
      <c r="E218" s="25">
        <v>1.64</v>
      </c>
      <c r="F218" s="25" t="s">
        <v>1285</v>
      </c>
      <c r="G218" s="25" t="s">
        <v>1286</v>
      </c>
      <c r="H218" s="122">
        <v>200</v>
      </c>
      <c r="I218" s="37">
        <v>1.41</v>
      </c>
      <c r="J218" s="37">
        <v>2</v>
      </c>
      <c r="K218" s="35">
        <f t="shared" si="25"/>
        <v>2</v>
      </c>
      <c r="L218" s="61">
        <f t="shared" si="26"/>
        <v>1</v>
      </c>
      <c r="M218" s="30">
        <v>-2</v>
      </c>
      <c r="N218" s="7">
        <f t="shared" si="32"/>
        <v>43.72</v>
      </c>
      <c r="O218" s="26">
        <f t="shared" si="33"/>
        <v>-1</v>
      </c>
      <c r="P218" s="10">
        <f t="shared" si="34"/>
        <v>21.86</v>
      </c>
      <c r="Q218" s="52" t="s">
        <v>29</v>
      </c>
      <c r="R218" s="52" t="s">
        <v>33</v>
      </c>
      <c r="S218" s="25">
        <v>0</v>
      </c>
      <c r="T218" s="53"/>
    </row>
    <row r="219" spans="2:20">
      <c r="B219" s="42">
        <v>216</v>
      </c>
      <c r="C219" s="45">
        <v>44544</v>
      </c>
      <c r="D219" s="25" t="s">
        <v>592</v>
      </c>
      <c r="E219" s="25">
        <v>1.61</v>
      </c>
      <c r="F219" s="25" t="s">
        <v>1049</v>
      </c>
      <c r="G219" s="25" t="s">
        <v>1074</v>
      </c>
      <c r="H219" s="122">
        <v>200</v>
      </c>
      <c r="I219" s="37">
        <v>1.38</v>
      </c>
      <c r="J219" s="37">
        <v>2</v>
      </c>
      <c r="K219" s="35">
        <f t="shared" si="25"/>
        <v>2</v>
      </c>
      <c r="L219" s="61">
        <f t="shared" si="26"/>
        <v>1</v>
      </c>
      <c r="M219" s="30">
        <v>0.74</v>
      </c>
      <c r="N219" s="7">
        <f t="shared" si="32"/>
        <v>44.46</v>
      </c>
      <c r="O219" s="26">
        <f t="shared" si="33"/>
        <v>0.37</v>
      </c>
      <c r="P219" s="10">
        <f t="shared" si="34"/>
        <v>22.23</v>
      </c>
      <c r="Q219" s="52" t="s">
        <v>30</v>
      </c>
      <c r="R219" s="52" t="s">
        <v>37</v>
      </c>
      <c r="S219" s="25">
        <v>1</v>
      </c>
      <c r="T219" s="53"/>
    </row>
    <row r="220" spans="2:20">
      <c r="B220" s="42">
        <v>217</v>
      </c>
      <c r="C220" s="45">
        <v>44548</v>
      </c>
      <c r="D220" s="25" t="s">
        <v>214</v>
      </c>
      <c r="E220" s="25">
        <v>1.7</v>
      </c>
      <c r="F220" s="25" t="s">
        <v>656</v>
      </c>
      <c r="G220" s="25" t="s">
        <v>720</v>
      </c>
      <c r="H220" s="122">
        <v>200</v>
      </c>
      <c r="I220" s="37">
        <v>1.46</v>
      </c>
      <c r="J220" s="37">
        <v>2</v>
      </c>
      <c r="K220" s="35">
        <f t="shared" si="25"/>
        <v>2</v>
      </c>
      <c r="L220" s="61">
        <f t="shared" si="26"/>
        <v>1</v>
      </c>
      <c r="M220" s="30">
        <v>0.9</v>
      </c>
      <c r="N220" s="7">
        <f t="shared" si="32"/>
        <v>45.36</v>
      </c>
      <c r="O220" s="26">
        <f t="shared" si="33"/>
        <v>0.45000000000000007</v>
      </c>
      <c r="P220" s="10">
        <f t="shared" si="34"/>
        <v>22.68</v>
      </c>
      <c r="Q220" s="52" t="s">
        <v>39</v>
      </c>
      <c r="R220" s="52" t="s">
        <v>39</v>
      </c>
      <c r="S220" s="25">
        <v>1</v>
      </c>
      <c r="T220" s="53"/>
    </row>
    <row r="221" spans="2:20">
      <c r="B221" s="42">
        <v>218</v>
      </c>
      <c r="C221" s="45">
        <v>44548</v>
      </c>
      <c r="D221" s="25" t="s">
        <v>690</v>
      </c>
      <c r="E221" s="25">
        <v>1.64</v>
      </c>
      <c r="F221" s="25" t="s">
        <v>1289</v>
      </c>
      <c r="G221" s="25" t="s">
        <v>754</v>
      </c>
      <c r="H221" s="122">
        <v>200</v>
      </c>
      <c r="I221" s="37">
        <v>1.38</v>
      </c>
      <c r="J221" s="37">
        <v>2</v>
      </c>
      <c r="K221" s="35">
        <f t="shared" si="25"/>
        <v>2</v>
      </c>
      <c r="L221" s="61">
        <f t="shared" si="26"/>
        <v>1</v>
      </c>
      <c r="M221" s="30">
        <v>-2</v>
      </c>
      <c r="N221" s="7">
        <f t="shared" si="32"/>
        <v>43.36</v>
      </c>
      <c r="O221" s="26">
        <f t="shared" si="33"/>
        <v>-1</v>
      </c>
      <c r="P221" s="10">
        <f t="shared" si="34"/>
        <v>21.68</v>
      </c>
      <c r="Q221" s="52" t="s">
        <v>29</v>
      </c>
      <c r="R221" s="52" t="s">
        <v>29</v>
      </c>
      <c r="S221" s="25">
        <v>0</v>
      </c>
      <c r="T221" s="53"/>
    </row>
    <row r="222" spans="2:20">
      <c r="B222" s="42">
        <v>219</v>
      </c>
      <c r="C222" s="45">
        <v>44548</v>
      </c>
      <c r="D222" s="25" t="s">
        <v>539</v>
      </c>
      <c r="E222" s="25">
        <v>1.79</v>
      </c>
      <c r="F222" s="25" t="s">
        <v>959</v>
      </c>
      <c r="G222" s="25" t="s">
        <v>1290</v>
      </c>
      <c r="H222" s="122">
        <v>200</v>
      </c>
      <c r="I222" s="37">
        <v>1.36</v>
      </c>
      <c r="J222" s="37">
        <v>2</v>
      </c>
      <c r="K222" s="35">
        <f t="shared" si="25"/>
        <v>2</v>
      </c>
      <c r="L222" s="61">
        <f t="shared" si="26"/>
        <v>1</v>
      </c>
      <c r="M222" s="30">
        <v>0.71</v>
      </c>
      <c r="N222" s="7">
        <f t="shared" si="32"/>
        <v>44.07</v>
      </c>
      <c r="O222" s="26">
        <f t="shared" si="33"/>
        <v>0.35499999999999998</v>
      </c>
      <c r="P222" s="10">
        <f t="shared" si="34"/>
        <v>22.035</v>
      </c>
      <c r="Q222" s="52" t="s">
        <v>108</v>
      </c>
      <c r="R222" s="52" t="s">
        <v>119</v>
      </c>
      <c r="S222" s="25">
        <v>1</v>
      </c>
      <c r="T222" s="53"/>
    </row>
    <row r="223" spans="2:20">
      <c r="B223" s="42">
        <v>220</v>
      </c>
      <c r="C223" s="45">
        <v>44548</v>
      </c>
      <c r="D223" s="25" t="s">
        <v>1026</v>
      </c>
      <c r="E223" s="25">
        <v>1.5</v>
      </c>
      <c r="F223" s="25" t="s">
        <v>1186</v>
      </c>
      <c r="G223" s="25" t="s">
        <v>1127</v>
      </c>
      <c r="H223" s="122">
        <v>200</v>
      </c>
      <c r="I223" s="37">
        <v>1.35</v>
      </c>
      <c r="J223" s="37">
        <v>2</v>
      </c>
      <c r="K223" s="35">
        <f t="shared" ref="K223:K237" si="35">J223</f>
        <v>2</v>
      </c>
      <c r="L223" s="61">
        <f t="shared" ref="L223:L237" si="36">IFERROR(((K223/H223)*100),"-")</f>
        <v>1</v>
      </c>
      <c r="M223" s="30">
        <v>0.69</v>
      </c>
      <c r="N223" s="7">
        <f t="shared" si="32"/>
        <v>44.76</v>
      </c>
      <c r="O223" s="26">
        <f t="shared" si="33"/>
        <v>0.34499999999999997</v>
      </c>
      <c r="P223" s="10">
        <f t="shared" si="34"/>
        <v>22.38</v>
      </c>
      <c r="Q223" s="52" t="s">
        <v>29</v>
      </c>
      <c r="R223" s="52" t="s">
        <v>30</v>
      </c>
      <c r="S223" s="25">
        <v>1</v>
      </c>
      <c r="T223" s="53"/>
    </row>
    <row r="224" spans="2:20">
      <c r="B224" s="42">
        <v>221</v>
      </c>
      <c r="C224" s="45">
        <v>44549</v>
      </c>
      <c r="D224" s="25" t="s">
        <v>1064</v>
      </c>
      <c r="E224" s="25">
        <v>1.72</v>
      </c>
      <c r="F224" s="25" t="s">
        <v>1296</v>
      </c>
      <c r="G224" s="25" t="s">
        <v>1297</v>
      </c>
      <c r="H224" s="122">
        <v>200</v>
      </c>
      <c r="I224" s="37">
        <v>1.33</v>
      </c>
      <c r="J224" s="37">
        <v>2</v>
      </c>
      <c r="K224" s="35">
        <f t="shared" si="35"/>
        <v>2</v>
      </c>
      <c r="L224" s="61">
        <f t="shared" si="36"/>
        <v>1</v>
      </c>
      <c r="M224" s="30">
        <v>0.65</v>
      </c>
      <c r="N224" s="7">
        <f t="shared" si="32"/>
        <v>45.41</v>
      </c>
      <c r="O224" s="26">
        <f t="shared" si="33"/>
        <v>0.32500000000000001</v>
      </c>
      <c r="P224" s="10">
        <f t="shared" si="34"/>
        <v>22.704999999999998</v>
      </c>
      <c r="Q224" s="52" t="s">
        <v>30</v>
      </c>
      <c r="R224" s="52" t="s">
        <v>201</v>
      </c>
      <c r="S224" s="25">
        <v>1</v>
      </c>
      <c r="T224" s="53"/>
    </row>
    <row r="225" spans="2:20">
      <c r="B225" s="42">
        <v>222</v>
      </c>
      <c r="C225" s="45">
        <v>44549</v>
      </c>
      <c r="D225" s="25" t="s">
        <v>574</v>
      </c>
      <c r="E225" s="25">
        <v>1.78</v>
      </c>
      <c r="F225" s="25" t="s">
        <v>1041</v>
      </c>
      <c r="G225" s="25" t="s">
        <v>1298</v>
      </c>
      <c r="H225" s="122">
        <v>200</v>
      </c>
      <c r="I225" s="37">
        <v>1.45</v>
      </c>
      <c r="J225" s="37">
        <v>2</v>
      </c>
      <c r="K225" s="35">
        <f t="shared" si="35"/>
        <v>2</v>
      </c>
      <c r="L225" s="61">
        <f t="shared" si="36"/>
        <v>1</v>
      </c>
      <c r="M225" s="30">
        <v>0.88</v>
      </c>
      <c r="N225" s="7">
        <f t="shared" si="32"/>
        <v>46.29</v>
      </c>
      <c r="O225" s="26">
        <f t="shared" si="33"/>
        <v>0.44</v>
      </c>
      <c r="P225" s="10">
        <f t="shared" si="34"/>
        <v>23.145</v>
      </c>
      <c r="Q225" s="52" t="s">
        <v>28</v>
      </c>
      <c r="R225" s="52" t="s">
        <v>30</v>
      </c>
      <c r="S225" s="25">
        <v>1</v>
      </c>
      <c r="T225" s="53"/>
    </row>
    <row r="226" spans="2:20">
      <c r="B226" s="42">
        <v>223</v>
      </c>
      <c r="C226" s="45">
        <v>44549</v>
      </c>
      <c r="D226" s="25" t="s">
        <v>1066</v>
      </c>
      <c r="E226" s="25">
        <v>1.57</v>
      </c>
      <c r="F226" s="25" t="s">
        <v>228</v>
      </c>
      <c r="G226" s="25" t="s">
        <v>1285</v>
      </c>
      <c r="H226" s="122">
        <v>200</v>
      </c>
      <c r="I226" s="37">
        <v>1.35</v>
      </c>
      <c r="J226" s="37">
        <v>2</v>
      </c>
      <c r="K226" s="35">
        <f t="shared" si="35"/>
        <v>2</v>
      </c>
      <c r="L226" s="61">
        <f t="shared" si="36"/>
        <v>1</v>
      </c>
      <c r="M226" s="30">
        <v>0.69</v>
      </c>
      <c r="N226" s="7">
        <f t="shared" si="32"/>
        <v>46.98</v>
      </c>
      <c r="O226" s="26">
        <f t="shared" si="33"/>
        <v>0.34499999999999997</v>
      </c>
      <c r="P226" s="10">
        <f t="shared" si="34"/>
        <v>23.49</v>
      </c>
      <c r="Q226" s="52" t="s">
        <v>28</v>
      </c>
      <c r="R226" s="52" t="s">
        <v>32</v>
      </c>
      <c r="S226" s="25">
        <v>1</v>
      </c>
      <c r="T226" s="53"/>
    </row>
    <row r="227" spans="2:20">
      <c r="B227" s="42">
        <v>224</v>
      </c>
      <c r="C227" s="45">
        <v>44549</v>
      </c>
      <c r="D227" s="25" t="s">
        <v>1066</v>
      </c>
      <c r="E227" s="25">
        <v>1.65</v>
      </c>
      <c r="F227" s="25" t="s">
        <v>1067</v>
      </c>
      <c r="G227" s="25" t="s">
        <v>1199</v>
      </c>
      <c r="H227" s="122">
        <v>200</v>
      </c>
      <c r="I227" s="37">
        <v>1.44</v>
      </c>
      <c r="J227" s="37">
        <v>2</v>
      </c>
      <c r="K227" s="35">
        <f t="shared" si="35"/>
        <v>2</v>
      </c>
      <c r="L227" s="61">
        <f t="shared" si="36"/>
        <v>1</v>
      </c>
      <c r="M227" s="30">
        <v>0.88</v>
      </c>
      <c r="N227" s="7">
        <f t="shared" si="32"/>
        <v>47.86</v>
      </c>
      <c r="O227" s="26">
        <f t="shared" si="33"/>
        <v>0.44</v>
      </c>
      <c r="P227" s="10">
        <f t="shared" si="34"/>
        <v>23.93</v>
      </c>
      <c r="Q227" s="52" t="s">
        <v>29</v>
      </c>
      <c r="R227" s="52" t="s">
        <v>39</v>
      </c>
      <c r="S227" s="25">
        <v>1</v>
      </c>
      <c r="T227" s="53"/>
    </row>
    <row r="228" spans="2:20">
      <c r="B228" s="42">
        <v>225</v>
      </c>
      <c r="C228" s="45">
        <v>44551</v>
      </c>
      <c r="D228" s="25" t="s">
        <v>190</v>
      </c>
      <c r="E228" s="25">
        <v>1.54</v>
      </c>
      <c r="F228" s="25" t="s">
        <v>1282</v>
      </c>
      <c r="G228" s="25" t="s">
        <v>1081</v>
      </c>
      <c r="H228" s="122">
        <v>200</v>
      </c>
      <c r="I228" s="37">
        <v>1.33</v>
      </c>
      <c r="J228" s="37">
        <v>2</v>
      </c>
      <c r="K228" s="35">
        <f t="shared" si="35"/>
        <v>2</v>
      </c>
      <c r="L228" s="61">
        <f t="shared" si="36"/>
        <v>1</v>
      </c>
      <c r="M228" s="30">
        <v>-2</v>
      </c>
      <c r="N228" s="7">
        <f t="shared" si="32"/>
        <v>45.86</v>
      </c>
      <c r="O228" s="26">
        <f t="shared" si="33"/>
        <v>-1</v>
      </c>
      <c r="P228" s="10">
        <f t="shared" si="34"/>
        <v>22.93</v>
      </c>
      <c r="Q228" s="52" t="s">
        <v>29</v>
      </c>
      <c r="R228" s="52" t="s">
        <v>33</v>
      </c>
      <c r="S228" s="25">
        <v>0</v>
      </c>
      <c r="T228" s="53"/>
    </row>
    <row r="229" spans="2:20">
      <c r="B229" s="42">
        <v>226</v>
      </c>
      <c r="C229" s="45">
        <v>44552</v>
      </c>
      <c r="D229" s="25" t="s">
        <v>571</v>
      </c>
      <c r="E229" s="25">
        <v>1.74</v>
      </c>
      <c r="F229" s="25" t="s">
        <v>286</v>
      </c>
      <c r="G229" s="25" t="s">
        <v>1302</v>
      </c>
      <c r="H229" s="122">
        <v>200</v>
      </c>
      <c r="I229" s="37">
        <v>1.33</v>
      </c>
      <c r="J229" s="37">
        <v>2</v>
      </c>
      <c r="K229" s="35">
        <f t="shared" si="35"/>
        <v>2</v>
      </c>
      <c r="L229" s="61">
        <f t="shared" si="36"/>
        <v>1</v>
      </c>
      <c r="M229" s="30">
        <v>0.65</v>
      </c>
      <c r="N229" s="7">
        <f t="shared" si="32"/>
        <v>46.51</v>
      </c>
      <c r="O229" s="26">
        <f t="shared" si="33"/>
        <v>0.32500000000000001</v>
      </c>
      <c r="P229" s="10">
        <f t="shared" si="34"/>
        <v>23.254999999999999</v>
      </c>
      <c r="Q229" s="52" t="s">
        <v>33</v>
      </c>
      <c r="R229" s="52" t="s">
        <v>41</v>
      </c>
      <c r="S229" s="25">
        <v>1</v>
      </c>
      <c r="T229" s="53"/>
    </row>
    <row r="230" spans="2:20">
      <c r="B230" s="42">
        <v>227</v>
      </c>
      <c r="C230" s="45">
        <v>44552</v>
      </c>
      <c r="D230" s="25" t="s">
        <v>202</v>
      </c>
      <c r="E230" s="25">
        <v>1.57</v>
      </c>
      <c r="F230" s="25" t="s">
        <v>411</v>
      </c>
      <c r="G230" s="25" t="s">
        <v>598</v>
      </c>
      <c r="H230" s="122">
        <v>200</v>
      </c>
      <c r="I230" s="37">
        <v>1.41</v>
      </c>
      <c r="J230" s="37">
        <v>2</v>
      </c>
      <c r="K230" s="35">
        <f t="shared" si="35"/>
        <v>2</v>
      </c>
      <c r="L230" s="61">
        <f t="shared" si="36"/>
        <v>1</v>
      </c>
      <c r="M230" s="30">
        <v>0.8</v>
      </c>
      <c r="N230" s="7">
        <f t="shared" si="32"/>
        <v>47.309999999999995</v>
      </c>
      <c r="O230" s="26">
        <f t="shared" si="33"/>
        <v>0.4</v>
      </c>
      <c r="P230" s="10">
        <f t="shared" si="34"/>
        <v>23.654999999999998</v>
      </c>
      <c r="Q230" s="52" t="s">
        <v>29</v>
      </c>
      <c r="R230" s="52" t="s">
        <v>30</v>
      </c>
      <c r="S230" s="25">
        <v>1</v>
      </c>
      <c r="T230" s="53"/>
    </row>
    <row r="231" spans="2:20">
      <c r="B231" s="42">
        <v>228</v>
      </c>
      <c r="C231" s="45">
        <v>44556</v>
      </c>
      <c r="D231" s="25" t="s">
        <v>276</v>
      </c>
      <c r="E231" s="25">
        <v>1.6</v>
      </c>
      <c r="F231" s="25" t="s">
        <v>282</v>
      </c>
      <c r="G231" s="25" t="s">
        <v>880</v>
      </c>
      <c r="H231" s="122">
        <v>200</v>
      </c>
      <c r="I231" s="37">
        <v>1.33</v>
      </c>
      <c r="J231" s="37">
        <v>2</v>
      </c>
      <c r="K231" s="35">
        <f t="shared" si="35"/>
        <v>2</v>
      </c>
      <c r="L231" s="61">
        <f t="shared" si="36"/>
        <v>1</v>
      </c>
      <c r="M231" s="30">
        <v>0.65</v>
      </c>
      <c r="N231" s="7">
        <f t="shared" si="32"/>
        <v>47.959999999999994</v>
      </c>
      <c r="O231" s="26">
        <f t="shared" si="33"/>
        <v>0.32500000000000001</v>
      </c>
      <c r="P231" s="10">
        <f t="shared" si="34"/>
        <v>23.979999999999997</v>
      </c>
      <c r="Q231" s="52" t="s">
        <v>30</v>
      </c>
      <c r="R231" s="52" t="s">
        <v>38</v>
      </c>
      <c r="S231" s="25">
        <v>1</v>
      </c>
      <c r="T231" s="53"/>
    </row>
    <row r="232" spans="2:20">
      <c r="B232" s="42">
        <v>229</v>
      </c>
      <c r="C232" s="45">
        <v>44556</v>
      </c>
      <c r="D232" s="25" t="s">
        <v>103</v>
      </c>
      <c r="E232" s="25">
        <v>1.71</v>
      </c>
      <c r="F232" s="25" t="s">
        <v>197</v>
      </c>
      <c r="G232" s="25" t="s">
        <v>327</v>
      </c>
      <c r="H232" s="122">
        <v>200</v>
      </c>
      <c r="I232" s="37">
        <v>1.35</v>
      </c>
      <c r="J232" s="37">
        <v>2</v>
      </c>
      <c r="K232" s="35">
        <f t="shared" si="35"/>
        <v>2</v>
      </c>
      <c r="L232" s="61">
        <f t="shared" si="36"/>
        <v>1</v>
      </c>
      <c r="M232" s="30">
        <v>0.69</v>
      </c>
      <c r="N232" s="7">
        <f t="shared" si="32"/>
        <v>48.649999999999991</v>
      </c>
      <c r="O232" s="26">
        <f t="shared" si="33"/>
        <v>0.34499999999999997</v>
      </c>
      <c r="P232" s="10">
        <f t="shared" si="34"/>
        <v>24.324999999999996</v>
      </c>
      <c r="Q232" s="52" t="s">
        <v>39</v>
      </c>
      <c r="R232" s="52" t="s">
        <v>108</v>
      </c>
      <c r="S232" s="25">
        <v>1</v>
      </c>
      <c r="T232" s="53"/>
    </row>
    <row r="233" spans="2:20">
      <c r="B233" s="42">
        <v>230</v>
      </c>
      <c r="C233" s="45">
        <v>44558</v>
      </c>
      <c r="D233" s="25" t="s">
        <v>103</v>
      </c>
      <c r="E233" s="25">
        <v>1.71</v>
      </c>
      <c r="F233" s="25" t="s">
        <v>327</v>
      </c>
      <c r="G233" s="25" t="s">
        <v>1122</v>
      </c>
      <c r="H233" s="122">
        <v>200</v>
      </c>
      <c r="I233" s="37">
        <v>1.37</v>
      </c>
      <c r="J233" s="37">
        <v>2</v>
      </c>
      <c r="K233" s="35">
        <f t="shared" si="35"/>
        <v>2</v>
      </c>
      <c r="L233" s="61">
        <f t="shared" si="36"/>
        <v>1</v>
      </c>
      <c r="M233" s="30">
        <v>0.73</v>
      </c>
      <c r="N233" s="7">
        <f t="shared" si="32"/>
        <v>49.379999999999988</v>
      </c>
      <c r="O233" s="26">
        <f t="shared" si="33"/>
        <v>0.36499999999999999</v>
      </c>
      <c r="P233" s="10">
        <f t="shared" si="34"/>
        <v>24.689999999999994</v>
      </c>
      <c r="Q233" s="52" t="s">
        <v>108</v>
      </c>
      <c r="R233" s="52" t="s">
        <v>108</v>
      </c>
      <c r="S233" s="25">
        <v>1</v>
      </c>
      <c r="T233" s="53"/>
    </row>
    <row r="234" spans="2:20">
      <c r="B234" s="42">
        <v>231</v>
      </c>
      <c r="C234" s="45">
        <v>44559</v>
      </c>
      <c r="D234" s="25" t="s">
        <v>165</v>
      </c>
      <c r="E234" s="25">
        <v>1.61</v>
      </c>
      <c r="F234" s="25" t="s">
        <v>1099</v>
      </c>
      <c r="G234" s="25" t="s">
        <v>1146</v>
      </c>
      <c r="H234" s="122">
        <v>200</v>
      </c>
      <c r="I234" s="37">
        <v>1.33</v>
      </c>
      <c r="J234" s="37">
        <v>2</v>
      </c>
      <c r="K234" s="35">
        <f t="shared" si="35"/>
        <v>2</v>
      </c>
      <c r="L234" s="61">
        <f t="shared" si="36"/>
        <v>1</v>
      </c>
      <c r="M234" s="30">
        <v>0.65</v>
      </c>
      <c r="N234" s="7">
        <f>M234+N233</f>
        <v>50.029999999999987</v>
      </c>
      <c r="O234" s="26">
        <f t="shared" si="33"/>
        <v>0.32500000000000001</v>
      </c>
      <c r="P234" s="10">
        <f t="shared" si="34"/>
        <v>25.014999999999993</v>
      </c>
      <c r="Q234" s="52" t="s">
        <v>30</v>
      </c>
      <c r="R234" s="52" t="s">
        <v>38</v>
      </c>
      <c r="S234" s="25">
        <v>1</v>
      </c>
      <c r="T234" s="53"/>
    </row>
    <row r="235" spans="2:20">
      <c r="B235" s="42">
        <v>232</v>
      </c>
      <c r="C235" s="45">
        <v>44559</v>
      </c>
      <c r="D235" s="25" t="s">
        <v>877</v>
      </c>
      <c r="E235" s="25">
        <v>1.61</v>
      </c>
      <c r="F235" s="25" t="s">
        <v>963</v>
      </c>
      <c r="G235" s="25" t="s">
        <v>879</v>
      </c>
      <c r="H235" s="122">
        <v>200</v>
      </c>
      <c r="I235" s="37">
        <v>1.4</v>
      </c>
      <c r="J235" s="37">
        <v>2</v>
      </c>
      <c r="K235" s="35">
        <f t="shared" si="35"/>
        <v>2</v>
      </c>
      <c r="L235" s="61">
        <f t="shared" si="36"/>
        <v>1</v>
      </c>
      <c r="M235" s="30">
        <v>0.78</v>
      </c>
      <c r="N235" s="7">
        <f t="shared" si="32"/>
        <v>50.809999999999988</v>
      </c>
      <c r="O235" s="26">
        <f t="shared" si="33"/>
        <v>0.39</v>
      </c>
      <c r="P235" s="10">
        <f t="shared" si="34"/>
        <v>25.404999999999994</v>
      </c>
      <c r="Q235" s="52" t="s">
        <v>33</v>
      </c>
      <c r="R235" s="52" t="s">
        <v>30</v>
      </c>
      <c r="S235" s="25">
        <v>1</v>
      </c>
      <c r="T235" s="53"/>
    </row>
    <row r="236" spans="2:20">
      <c r="B236" s="42">
        <v>233</v>
      </c>
      <c r="C236" s="45">
        <v>44559</v>
      </c>
      <c r="D236" s="25" t="s">
        <v>165</v>
      </c>
      <c r="E236" s="25">
        <v>1.8</v>
      </c>
      <c r="F236" s="25" t="s">
        <v>609</v>
      </c>
      <c r="G236" s="25" t="s">
        <v>498</v>
      </c>
      <c r="H236" s="122">
        <v>200</v>
      </c>
      <c r="I236" s="37">
        <v>1.42</v>
      </c>
      <c r="J236" s="37">
        <v>2</v>
      </c>
      <c r="K236" s="35">
        <f t="shared" si="35"/>
        <v>2</v>
      </c>
      <c r="L236" s="61">
        <f t="shared" si="36"/>
        <v>1</v>
      </c>
      <c r="M236" s="30">
        <v>-2</v>
      </c>
      <c r="N236" s="7">
        <f t="shared" si="32"/>
        <v>48.809999999999988</v>
      </c>
      <c r="O236" s="26">
        <f t="shared" si="33"/>
        <v>-1</v>
      </c>
      <c r="P236" s="10">
        <f t="shared" si="34"/>
        <v>24.404999999999994</v>
      </c>
      <c r="Q236" s="52" t="s">
        <v>29</v>
      </c>
      <c r="R236" s="52" t="s">
        <v>28</v>
      </c>
      <c r="S236" s="25">
        <v>0</v>
      </c>
      <c r="T236" s="53"/>
    </row>
    <row r="237" spans="2:20">
      <c r="B237" s="42">
        <v>234</v>
      </c>
      <c r="C237" s="45">
        <v>44561</v>
      </c>
      <c r="D237" s="25" t="s">
        <v>574</v>
      </c>
      <c r="E237" s="25">
        <v>1.6</v>
      </c>
      <c r="F237" s="25" t="s">
        <v>827</v>
      </c>
      <c r="G237" s="25" t="s">
        <v>1303</v>
      </c>
      <c r="H237" s="122">
        <v>200</v>
      </c>
      <c r="I237" s="37">
        <v>1.35</v>
      </c>
      <c r="J237" s="37">
        <v>2</v>
      </c>
      <c r="K237" s="35">
        <f t="shared" si="35"/>
        <v>2</v>
      </c>
      <c r="L237" s="61">
        <f t="shared" si="36"/>
        <v>1</v>
      </c>
      <c r="M237" s="30">
        <v>0.69</v>
      </c>
      <c r="N237" s="7">
        <f t="shared" si="32"/>
        <v>49.499999999999986</v>
      </c>
      <c r="O237" s="26">
        <f t="shared" si="33"/>
        <v>0.34499999999999997</v>
      </c>
      <c r="P237" s="10">
        <f t="shared" si="34"/>
        <v>24.749999999999993</v>
      </c>
      <c r="Q237" s="52" t="s">
        <v>39</v>
      </c>
      <c r="R237" s="52" t="s">
        <v>32</v>
      </c>
      <c r="S237" s="25">
        <v>1</v>
      </c>
      <c r="T237" s="53"/>
    </row>
    <row r="238" spans="2:20">
      <c r="B238" s="42">
        <v>235</v>
      </c>
      <c r="C238" s="45">
        <v>44562</v>
      </c>
      <c r="D238" s="25" t="s">
        <v>621</v>
      </c>
      <c r="E238" s="25">
        <v>1.56</v>
      </c>
      <c r="F238" s="25" t="s">
        <v>803</v>
      </c>
      <c r="G238" s="25" t="s">
        <v>1306</v>
      </c>
      <c r="H238" s="122">
        <v>200</v>
      </c>
      <c r="I238" s="37">
        <v>1.36</v>
      </c>
      <c r="J238" s="37">
        <v>2</v>
      </c>
      <c r="K238" s="35">
        <f t="shared" ref="K238:K255" si="37">J238</f>
        <v>2</v>
      </c>
      <c r="L238" s="61">
        <f t="shared" ref="L238:L255" si="38">IFERROR(((K238/H238)*100),"-")</f>
        <v>1</v>
      </c>
      <c r="M238" s="30">
        <v>0.71</v>
      </c>
      <c r="N238" s="7">
        <f t="shared" ref="N238:N269" si="39">M238+N237</f>
        <v>50.209999999999987</v>
      </c>
      <c r="O238" s="26">
        <f t="shared" ref="O238:O269" si="40">IFERROR(((M238/H238)*100),"0")</f>
        <v>0.35499999999999998</v>
      </c>
      <c r="P238" s="10">
        <f t="shared" ref="P238:P269" si="41">O238+P237</f>
        <v>25.104999999999993</v>
      </c>
      <c r="Q238" s="52" t="s">
        <v>29</v>
      </c>
      <c r="R238" s="52" t="s">
        <v>39</v>
      </c>
      <c r="S238" s="25">
        <v>1</v>
      </c>
      <c r="T238" s="53"/>
    </row>
    <row r="239" spans="2:20">
      <c r="B239" s="42">
        <v>236</v>
      </c>
      <c r="C239" s="45">
        <v>44563</v>
      </c>
      <c r="D239" s="25" t="s">
        <v>574</v>
      </c>
      <c r="E239" s="25">
        <v>1.79</v>
      </c>
      <c r="F239" s="25" t="s">
        <v>932</v>
      </c>
      <c r="G239" s="25" t="s">
        <v>759</v>
      </c>
      <c r="H239" s="122">
        <v>200</v>
      </c>
      <c r="I239" s="37">
        <v>1.41</v>
      </c>
      <c r="J239" s="37">
        <v>2</v>
      </c>
      <c r="K239" s="35">
        <f t="shared" si="37"/>
        <v>2</v>
      </c>
      <c r="L239" s="61">
        <f t="shared" si="38"/>
        <v>1</v>
      </c>
      <c r="M239" s="30">
        <v>-2</v>
      </c>
      <c r="N239" s="7">
        <f t="shared" si="39"/>
        <v>48.209999999999987</v>
      </c>
      <c r="O239" s="26">
        <f t="shared" si="40"/>
        <v>-1</v>
      </c>
      <c r="P239" s="10">
        <f t="shared" si="41"/>
        <v>24.104999999999993</v>
      </c>
      <c r="Q239" s="52" t="s">
        <v>33</v>
      </c>
      <c r="R239" s="52" t="s">
        <v>33</v>
      </c>
      <c r="S239" s="25">
        <v>0</v>
      </c>
      <c r="T239" s="53"/>
    </row>
    <row r="240" spans="2:20">
      <c r="B240" s="42">
        <v>237</v>
      </c>
      <c r="C240" s="45">
        <v>44563</v>
      </c>
      <c r="D240" s="25" t="s">
        <v>574</v>
      </c>
      <c r="E240" s="25">
        <v>1.71</v>
      </c>
      <c r="F240" s="25" t="s">
        <v>797</v>
      </c>
      <c r="G240" s="25" t="s">
        <v>1108</v>
      </c>
      <c r="H240" s="122">
        <v>200</v>
      </c>
      <c r="I240" s="37">
        <v>1.33</v>
      </c>
      <c r="J240" s="37">
        <v>2</v>
      </c>
      <c r="K240" s="35">
        <f t="shared" si="37"/>
        <v>2</v>
      </c>
      <c r="L240" s="61">
        <f t="shared" si="38"/>
        <v>1</v>
      </c>
      <c r="M240" s="30">
        <v>-2</v>
      </c>
      <c r="N240" s="7">
        <f t="shared" si="39"/>
        <v>46.209999999999987</v>
      </c>
      <c r="O240" s="26">
        <f t="shared" si="40"/>
        <v>-1</v>
      </c>
      <c r="P240" s="10">
        <f t="shared" si="41"/>
        <v>23.104999999999993</v>
      </c>
      <c r="Q240" s="52" t="s">
        <v>28</v>
      </c>
      <c r="R240" s="52" t="s">
        <v>28</v>
      </c>
      <c r="S240" s="25">
        <v>0</v>
      </c>
      <c r="T240" s="53"/>
    </row>
    <row r="241" spans="2:23">
      <c r="B241" s="42">
        <v>238</v>
      </c>
      <c r="C241" s="45">
        <v>44563</v>
      </c>
      <c r="D241" s="25" t="s">
        <v>165</v>
      </c>
      <c r="E241" s="25">
        <v>1.72</v>
      </c>
      <c r="F241" s="25" t="s">
        <v>1099</v>
      </c>
      <c r="G241" s="25" t="s">
        <v>273</v>
      </c>
      <c r="H241" s="122">
        <v>200</v>
      </c>
      <c r="I241" s="37">
        <v>1.34</v>
      </c>
      <c r="J241" s="37">
        <v>2</v>
      </c>
      <c r="K241" s="35">
        <f t="shared" si="37"/>
        <v>2</v>
      </c>
      <c r="L241" s="61">
        <f t="shared" si="38"/>
        <v>1</v>
      </c>
      <c r="M241" s="30">
        <v>-2</v>
      </c>
      <c r="N241" s="7">
        <f t="shared" si="39"/>
        <v>44.209999999999987</v>
      </c>
      <c r="O241" s="26">
        <f t="shared" si="40"/>
        <v>-1</v>
      </c>
      <c r="P241" s="10">
        <f t="shared" si="41"/>
        <v>22.104999999999993</v>
      </c>
      <c r="Q241" s="52" t="s">
        <v>29</v>
      </c>
      <c r="R241" s="52" t="s">
        <v>29</v>
      </c>
      <c r="S241" s="25">
        <v>0</v>
      </c>
      <c r="T241" s="53"/>
    </row>
    <row r="242" spans="2:23">
      <c r="B242" s="42">
        <v>239</v>
      </c>
      <c r="C242" s="45">
        <v>44564</v>
      </c>
      <c r="D242" s="25" t="s">
        <v>103</v>
      </c>
      <c r="E242" s="25">
        <v>1.6</v>
      </c>
      <c r="F242" s="25" t="s">
        <v>1229</v>
      </c>
      <c r="G242" s="25" t="s">
        <v>723</v>
      </c>
      <c r="H242" s="122">
        <v>200</v>
      </c>
      <c r="I242" s="37">
        <v>1.37</v>
      </c>
      <c r="J242" s="37">
        <v>2</v>
      </c>
      <c r="K242" s="35">
        <f t="shared" si="37"/>
        <v>2</v>
      </c>
      <c r="L242" s="61">
        <f t="shared" si="38"/>
        <v>1</v>
      </c>
      <c r="M242" s="30">
        <v>-2</v>
      </c>
      <c r="N242" s="7">
        <f t="shared" si="39"/>
        <v>42.209999999999987</v>
      </c>
      <c r="O242" s="26">
        <f t="shared" si="40"/>
        <v>-1</v>
      </c>
      <c r="P242" s="10">
        <f t="shared" si="41"/>
        <v>21.104999999999993</v>
      </c>
      <c r="Q242" s="52" t="s">
        <v>29</v>
      </c>
      <c r="R242" s="52" t="s">
        <v>28</v>
      </c>
      <c r="S242" s="25">
        <v>0</v>
      </c>
      <c r="T242" s="53"/>
    </row>
    <row r="243" spans="2:23">
      <c r="B243" s="42">
        <v>240</v>
      </c>
      <c r="C243" s="45">
        <v>44564</v>
      </c>
      <c r="D243" s="25" t="s">
        <v>571</v>
      </c>
      <c r="E243" s="25">
        <v>1.69</v>
      </c>
      <c r="F243" s="25" t="s">
        <v>1307</v>
      </c>
      <c r="G243" s="25" t="s">
        <v>512</v>
      </c>
      <c r="H243" s="122">
        <v>200</v>
      </c>
      <c r="I243" s="37">
        <v>1.39</v>
      </c>
      <c r="J243" s="37">
        <v>2</v>
      </c>
      <c r="K243" s="35">
        <f t="shared" si="37"/>
        <v>2</v>
      </c>
      <c r="L243" s="61">
        <f t="shared" si="38"/>
        <v>1</v>
      </c>
      <c r="M243" s="30">
        <v>0.76</v>
      </c>
      <c r="N243" s="7">
        <f t="shared" si="39"/>
        <v>42.969999999999985</v>
      </c>
      <c r="O243" s="26">
        <f t="shared" si="40"/>
        <v>0.38</v>
      </c>
      <c r="P243" s="10">
        <f t="shared" si="41"/>
        <v>21.484999999999992</v>
      </c>
      <c r="Q243" s="52" t="s">
        <v>35</v>
      </c>
      <c r="R243" s="52" t="s">
        <v>35</v>
      </c>
      <c r="S243" s="25">
        <v>1</v>
      </c>
      <c r="T243" s="53"/>
    </row>
    <row r="244" spans="2:23">
      <c r="B244" s="42">
        <v>241</v>
      </c>
      <c r="C244" s="45">
        <v>44567</v>
      </c>
      <c r="D244" s="25" t="s">
        <v>1308</v>
      </c>
      <c r="E244" s="25">
        <v>1.74</v>
      </c>
      <c r="F244" s="25" t="s">
        <v>1051</v>
      </c>
      <c r="G244" s="25" t="s">
        <v>587</v>
      </c>
      <c r="H244" s="122">
        <v>200</v>
      </c>
      <c r="I244" s="37">
        <v>1.36</v>
      </c>
      <c r="J244" s="37">
        <v>2</v>
      </c>
      <c r="K244" s="35">
        <f t="shared" si="37"/>
        <v>2</v>
      </c>
      <c r="L244" s="61">
        <f t="shared" si="38"/>
        <v>1</v>
      </c>
      <c r="M244" s="30">
        <v>0.71</v>
      </c>
      <c r="N244" s="7">
        <f t="shared" si="39"/>
        <v>43.679999999999986</v>
      </c>
      <c r="O244" s="26">
        <f t="shared" si="40"/>
        <v>0.35499999999999998</v>
      </c>
      <c r="P244" s="10">
        <f t="shared" si="41"/>
        <v>21.839999999999993</v>
      </c>
      <c r="Q244" s="52" t="s">
        <v>28</v>
      </c>
      <c r="R244" s="52" t="s">
        <v>30</v>
      </c>
      <c r="S244" s="25">
        <v>1</v>
      </c>
      <c r="T244" s="53"/>
    </row>
    <row r="245" spans="2:23">
      <c r="B245" s="42">
        <v>242</v>
      </c>
      <c r="C245" s="45">
        <v>44569</v>
      </c>
      <c r="D245" s="25" t="s">
        <v>574</v>
      </c>
      <c r="E245" s="25">
        <v>1.73</v>
      </c>
      <c r="F245" s="25" t="s">
        <v>933</v>
      </c>
      <c r="G245" s="25" t="s">
        <v>884</v>
      </c>
      <c r="H245" s="122">
        <v>200</v>
      </c>
      <c r="I245" s="37">
        <v>1.47</v>
      </c>
      <c r="J245" s="37">
        <v>2</v>
      </c>
      <c r="K245" s="35">
        <f t="shared" si="37"/>
        <v>2</v>
      </c>
      <c r="L245" s="61">
        <f t="shared" si="38"/>
        <v>1</v>
      </c>
      <c r="M245" s="30">
        <v>0.92</v>
      </c>
      <c r="N245" s="7">
        <f t="shared" si="39"/>
        <v>44.599999999999987</v>
      </c>
      <c r="O245" s="26">
        <f t="shared" si="40"/>
        <v>0.45999999999999996</v>
      </c>
      <c r="P245" s="10">
        <f t="shared" si="41"/>
        <v>22.299999999999994</v>
      </c>
      <c r="Q245" s="52" t="s">
        <v>40</v>
      </c>
      <c r="R245" s="52" t="s">
        <v>1311</v>
      </c>
      <c r="S245" s="25">
        <v>1</v>
      </c>
      <c r="T245" s="53"/>
    </row>
    <row r="246" spans="2:23">
      <c r="B246" s="42">
        <v>243</v>
      </c>
      <c r="C246" s="45">
        <v>44569</v>
      </c>
      <c r="D246" s="25" t="s">
        <v>574</v>
      </c>
      <c r="E246" s="25">
        <v>1.75</v>
      </c>
      <c r="F246" s="25" t="s">
        <v>759</v>
      </c>
      <c r="G246" s="25" t="s">
        <v>939</v>
      </c>
      <c r="H246" s="122">
        <v>200</v>
      </c>
      <c r="I246" s="37">
        <v>1.46</v>
      </c>
      <c r="J246" s="37">
        <v>2</v>
      </c>
      <c r="K246" s="35">
        <f t="shared" si="37"/>
        <v>2</v>
      </c>
      <c r="L246" s="61">
        <f t="shared" si="38"/>
        <v>1</v>
      </c>
      <c r="M246" s="30">
        <v>0.9</v>
      </c>
      <c r="N246" s="7">
        <f t="shared" si="39"/>
        <v>45.499999999999986</v>
      </c>
      <c r="O246" s="26">
        <f t="shared" si="40"/>
        <v>0.45000000000000007</v>
      </c>
      <c r="P246" s="10">
        <f t="shared" si="41"/>
        <v>22.749999999999993</v>
      </c>
      <c r="Q246" s="52" t="s">
        <v>29</v>
      </c>
      <c r="R246" s="52" t="s">
        <v>30</v>
      </c>
      <c r="S246" s="25">
        <v>1</v>
      </c>
      <c r="T246" s="53"/>
    </row>
    <row r="247" spans="2:23">
      <c r="B247" s="42">
        <v>244</v>
      </c>
      <c r="C247" s="45">
        <v>44569</v>
      </c>
      <c r="D247" s="25" t="s">
        <v>171</v>
      </c>
      <c r="E247" s="25">
        <v>1.67</v>
      </c>
      <c r="F247" s="25" t="s">
        <v>173</v>
      </c>
      <c r="G247" s="25" t="s">
        <v>172</v>
      </c>
      <c r="H247" s="122">
        <v>200</v>
      </c>
      <c r="I247" s="37">
        <v>1.35</v>
      </c>
      <c r="J247" s="37">
        <v>2</v>
      </c>
      <c r="K247" s="35">
        <f t="shared" si="37"/>
        <v>2</v>
      </c>
      <c r="L247" s="61">
        <f t="shared" si="38"/>
        <v>1</v>
      </c>
      <c r="M247" s="30">
        <v>0.69</v>
      </c>
      <c r="N247" s="7">
        <f t="shared" si="39"/>
        <v>46.189999999999984</v>
      </c>
      <c r="O247" s="26">
        <f t="shared" si="40"/>
        <v>0.34499999999999997</v>
      </c>
      <c r="P247" s="10">
        <f t="shared" si="41"/>
        <v>23.094999999999992</v>
      </c>
      <c r="Q247" s="52" t="s">
        <v>33</v>
      </c>
      <c r="R247" s="52" t="s">
        <v>40</v>
      </c>
      <c r="S247" s="25">
        <v>1</v>
      </c>
      <c r="T247" s="53"/>
    </row>
    <row r="248" spans="2:23">
      <c r="B248" s="42">
        <v>245</v>
      </c>
      <c r="C248" s="45">
        <v>44569</v>
      </c>
      <c r="D248" s="25" t="s">
        <v>621</v>
      </c>
      <c r="E248" s="25">
        <v>1.8</v>
      </c>
      <c r="F248" s="25" t="s">
        <v>1312</v>
      </c>
      <c r="G248" s="25" t="s">
        <v>731</v>
      </c>
      <c r="H248" s="122">
        <v>200</v>
      </c>
      <c r="I248" s="37">
        <v>1.44</v>
      </c>
      <c r="J248" s="37">
        <v>2</v>
      </c>
      <c r="K248" s="35">
        <f t="shared" si="37"/>
        <v>2</v>
      </c>
      <c r="L248" s="61">
        <f t="shared" si="38"/>
        <v>1</v>
      </c>
      <c r="M248" s="30">
        <v>0.86</v>
      </c>
      <c r="N248" s="7">
        <f t="shared" si="39"/>
        <v>47.049999999999983</v>
      </c>
      <c r="O248" s="26">
        <f t="shared" si="40"/>
        <v>0.43</v>
      </c>
      <c r="P248" s="10">
        <f t="shared" si="41"/>
        <v>23.524999999999991</v>
      </c>
      <c r="Q248" s="52" t="s">
        <v>39</v>
      </c>
      <c r="R248" s="52" t="s">
        <v>119</v>
      </c>
      <c r="S248" s="25">
        <v>1</v>
      </c>
      <c r="T248" s="53"/>
    </row>
    <row r="249" spans="2:23">
      <c r="B249" s="42">
        <v>246</v>
      </c>
      <c r="C249" s="45">
        <v>44570</v>
      </c>
      <c r="D249" s="25" t="s">
        <v>574</v>
      </c>
      <c r="E249" s="25">
        <v>1.77</v>
      </c>
      <c r="F249" s="25" t="s">
        <v>900</v>
      </c>
      <c r="G249" s="25" t="s">
        <v>1163</v>
      </c>
      <c r="H249" s="122">
        <v>200</v>
      </c>
      <c r="I249" s="37">
        <v>1.52</v>
      </c>
      <c r="J249" s="37">
        <v>2</v>
      </c>
      <c r="K249" s="35">
        <f t="shared" si="37"/>
        <v>2</v>
      </c>
      <c r="L249" s="61">
        <f t="shared" si="38"/>
        <v>1</v>
      </c>
      <c r="M249" s="30">
        <v>1.02</v>
      </c>
      <c r="N249" s="7">
        <f t="shared" si="39"/>
        <v>48.069999999999986</v>
      </c>
      <c r="O249" s="26">
        <f t="shared" si="40"/>
        <v>0.51</v>
      </c>
      <c r="P249" s="10">
        <f t="shared" si="41"/>
        <v>24.034999999999993</v>
      </c>
      <c r="Q249" s="52" t="s">
        <v>39</v>
      </c>
      <c r="R249" s="52" t="s">
        <v>38</v>
      </c>
      <c r="S249" s="25">
        <v>1</v>
      </c>
      <c r="T249" s="53"/>
    </row>
    <row r="250" spans="2:23">
      <c r="B250" s="42">
        <v>247</v>
      </c>
      <c r="C250" s="45">
        <v>44570</v>
      </c>
      <c r="D250" s="25" t="s">
        <v>214</v>
      </c>
      <c r="E250" s="25">
        <v>1.62</v>
      </c>
      <c r="F250" s="25" t="s">
        <v>595</v>
      </c>
      <c r="G250" s="25" t="s">
        <v>429</v>
      </c>
      <c r="H250" s="122">
        <v>200</v>
      </c>
      <c r="I250" s="37">
        <v>1.57</v>
      </c>
      <c r="J250" s="37">
        <v>2</v>
      </c>
      <c r="K250" s="35">
        <f t="shared" si="37"/>
        <v>2</v>
      </c>
      <c r="L250" s="61">
        <f t="shared" si="38"/>
        <v>1</v>
      </c>
      <c r="M250" s="30">
        <v>-2</v>
      </c>
      <c r="N250" s="7">
        <f t="shared" si="39"/>
        <v>46.069999999999986</v>
      </c>
      <c r="O250" s="26">
        <f t="shared" si="40"/>
        <v>-1</v>
      </c>
      <c r="P250" s="10">
        <f t="shared" si="41"/>
        <v>23.034999999999993</v>
      </c>
      <c r="Q250" s="52" t="s">
        <v>33</v>
      </c>
      <c r="R250" s="52" t="s">
        <v>33</v>
      </c>
      <c r="S250" s="25">
        <v>0</v>
      </c>
      <c r="T250" s="53"/>
    </row>
    <row r="251" spans="2:23">
      <c r="B251" s="42">
        <v>248</v>
      </c>
      <c r="C251" s="45">
        <v>44570</v>
      </c>
      <c r="D251" s="25" t="s">
        <v>214</v>
      </c>
      <c r="E251" s="25">
        <v>1.76</v>
      </c>
      <c r="F251" s="25" t="s">
        <v>882</v>
      </c>
      <c r="G251" s="25" t="s">
        <v>1313</v>
      </c>
      <c r="H251" s="122">
        <v>200</v>
      </c>
      <c r="I251" s="37">
        <v>1.5</v>
      </c>
      <c r="J251" s="37">
        <v>2</v>
      </c>
      <c r="K251" s="35">
        <f t="shared" si="37"/>
        <v>2</v>
      </c>
      <c r="L251" s="61">
        <f t="shared" si="38"/>
        <v>1</v>
      </c>
      <c r="M251" s="30">
        <v>0.98</v>
      </c>
      <c r="N251" s="7">
        <f t="shared" si="39"/>
        <v>47.049999999999983</v>
      </c>
      <c r="O251" s="26">
        <f t="shared" si="40"/>
        <v>0.49</v>
      </c>
      <c r="P251" s="10">
        <f t="shared" si="41"/>
        <v>23.524999999999991</v>
      </c>
      <c r="Q251" s="52" t="s">
        <v>33</v>
      </c>
      <c r="R251" s="52" t="s">
        <v>39</v>
      </c>
      <c r="S251" s="25">
        <v>1</v>
      </c>
      <c r="T251" s="53"/>
    </row>
    <row r="252" spans="2:23">
      <c r="B252" s="42">
        <v>249</v>
      </c>
      <c r="C252" s="45">
        <v>44574</v>
      </c>
      <c r="D252" s="25" t="s">
        <v>292</v>
      </c>
      <c r="E252" s="25">
        <v>1.56</v>
      </c>
      <c r="F252" s="25" t="s">
        <v>1225</v>
      </c>
      <c r="G252" s="25" t="s">
        <v>294</v>
      </c>
      <c r="H252" s="122">
        <v>200</v>
      </c>
      <c r="I252" s="37">
        <v>1.36</v>
      </c>
      <c r="J252" s="37">
        <v>2</v>
      </c>
      <c r="K252" s="35">
        <f t="shared" si="37"/>
        <v>2</v>
      </c>
      <c r="L252" s="61">
        <f t="shared" si="38"/>
        <v>1</v>
      </c>
      <c r="M252" s="30">
        <v>-2</v>
      </c>
      <c r="N252" s="7">
        <f t="shared" si="39"/>
        <v>45.049999999999983</v>
      </c>
      <c r="O252" s="26">
        <f t="shared" si="40"/>
        <v>-1</v>
      </c>
      <c r="P252" s="10">
        <f t="shared" si="41"/>
        <v>22.524999999999991</v>
      </c>
      <c r="Q252" s="52" t="s">
        <v>29</v>
      </c>
      <c r="R252" s="52" t="s">
        <v>33</v>
      </c>
      <c r="S252" s="25">
        <v>0</v>
      </c>
      <c r="T252" s="53"/>
    </row>
    <row r="253" spans="2:23">
      <c r="B253" s="42">
        <v>250</v>
      </c>
      <c r="C253" s="45">
        <v>44575</v>
      </c>
      <c r="D253" s="25" t="s">
        <v>202</v>
      </c>
      <c r="E253" s="25">
        <v>1.76</v>
      </c>
      <c r="F253" s="25" t="s">
        <v>724</v>
      </c>
      <c r="G253" s="25" t="s">
        <v>112</v>
      </c>
      <c r="H253" s="122">
        <v>200</v>
      </c>
      <c r="I253" s="37">
        <v>1.38</v>
      </c>
      <c r="J253" s="37">
        <v>2</v>
      </c>
      <c r="K253" s="35">
        <f t="shared" si="37"/>
        <v>2</v>
      </c>
      <c r="L253" s="61">
        <f t="shared" si="38"/>
        <v>1</v>
      </c>
      <c r="M253" s="30">
        <v>0.74</v>
      </c>
      <c r="N253" s="7">
        <f t="shared" si="39"/>
        <v>45.789999999999985</v>
      </c>
      <c r="O253" s="26">
        <f t="shared" si="40"/>
        <v>0.37</v>
      </c>
      <c r="P253" s="10">
        <f t="shared" si="41"/>
        <v>22.894999999999992</v>
      </c>
      <c r="Q253" s="52" t="s">
        <v>30</v>
      </c>
      <c r="R253" s="52" t="s">
        <v>38</v>
      </c>
      <c r="S253" s="25">
        <v>1</v>
      </c>
      <c r="T253" s="53"/>
      <c r="W253" s="206">
        <f xml:space="preserve"> MODE(C4:C251)</f>
        <v>44471</v>
      </c>
    </row>
    <row r="254" spans="2:23">
      <c r="B254" s="42">
        <v>251</v>
      </c>
      <c r="C254" s="45">
        <v>44576</v>
      </c>
      <c r="D254" s="25" t="s">
        <v>171</v>
      </c>
      <c r="E254" s="25">
        <v>1.74</v>
      </c>
      <c r="F254" s="25" t="s">
        <v>630</v>
      </c>
      <c r="G254" s="25" t="s">
        <v>1288</v>
      </c>
      <c r="H254" s="122">
        <v>200</v>
      </c>
      <c r="I254" s="37">
        <v>1.35</v>
      </c>
      <c r="J254" s="37">
        <v>2</v>
      </c>
      <c r="K254" s="35">
        <f t="shared" si="37"/>
        <v>2</v>
      </c>
      <c r="L254" s="61">
        <f t="shared" si="38"/>
        <v>1</v>
      </c>
      <c r="M254" s="30">
        <v>-2</v>
      </c>
      <c r="N254" s="7">
        <f t="shared" si="39"/>
        <v>43.789999999999985</v>
      </c>
      <c r="O254" s="26">
        <f t="shared" si="40"/>
        <v>-1</v>
      </c>
      <c r="P254" s="10">
        <f t="shared" si="41"/>
        <v>21.894999999999992</v>
      </c>
      <c r="Q254" s="52" t="s">
        <v>29</v>
      </c>
      <c r="R254" s="52" t="s">
        <v>33</v>
      </c>
      <c r="S254" s="25">
        <v>0</v>
      </c>
      <c r="T254" s="53"/>
    </row>
    <row r="255" spans="2:23">
      <c r="B255" s="42">
        <v>252</v>
      </c>
      <c r="C255" s="45">
        <v>44576</v>
      </c>
      <c r="D255" s="25" t="s">
        <v>571</v>
      </c>
      <c r="E255" s="25">
        <v>1.77</v>
      </c>
      <c r="F255" s="25" t="s">
        <v>1069</v>
      </c>
      <c r="G255" s="25" t="s">
        <v>1320</v>
      </c>
      <c r="H255" s="122">
        <v>200</v>
      </c>
      <c r="I255" s="37">
        <v>1.39</v>
      </c>
      <c r="J255" s="37">
        <v>2</v>
      </c>
      <c r="K255" s="35">
        <f t="shared" si="37"/>
        <v>2</v>
      </c>
      <c r="L255" s="61">
        <f t="shared" si="38"/>
        <v>1</v>
      </c>
      <c r="M255" s="30">
        <v>0.79</v>
      </c>
      <c r="N255" s="7">
        <f t="shared" si="39"/>
        <v>44.579999999999984</v>
      </c>
      <c r="O255" s="26">
        <f t="shared" si="40"/>
        <v>0.39500000000000002</v>
      </c>
      <c r="P255" s="10">
        <f t="shared" si="41"/>
        <v>22.289999999999992</v>
      </c>
      <c r="Q255" s="52" t="s">
        <v>28</v>
      </c>
      <c r="R255" s="52" t="s">
        <v>40</v>
      </c>
      <c r="S255" s="25">
        <v>1</v>
      </c>
      <c r="T255" s="53"/>
    </row>
    <row r="256" spans="2:23">
      <c r="B256" s="42">
        <v>253</v>
      </c>
      <c r="C256" s="45">
        <v>44576</v>
      </c>
      <c r="D256" s="25" t="s">
        <v>539</v>
      </c>
      <c r="E256" s="25">
        <v>1.59</v>
      </c>
      <c r="F256" s="25" t="s">
        <v>1274</v>
      </c>
      <c r="G256" s="25" t="s">
        <v>996</v>
      </c>
      <c r="H256" s="122">
        <v>200</v>
      </c>
      <c r="I256" s="37">
        <v>1.33</v>
      </c>
      <c r="J256" s="37">
        <v>2</v>
      </c>
      <c r="K256" s="35">
        <v>2</v>
      </c>
      <c r="L256" s="61">
        <v>1</v>
      </c>
      <c r="M256" s="30">
        <v>0.63</v>
      </c>
      <c r="N256" s="7">
        <f t="shared" si="39"/>
        <v>45.209999999999987</v>
      </c>
      <c r="O256" s="26">
        <f t="shared" si="40"/>
        <v>0.315</v>
      </c>
      <c r="P256" s="10">
        <f t="shared" si="41"/>
        <v>22.604999999999993</v>
      </c>
      <c r="Q256" s="52" t="s">
        <v>33</v>
      </c>
      <c r="R256" s="52" t="s">
        <v>39</v>
      </c>
      <c r="S256" s="25">
        <v>1</v>
      </c>
      <c r="T256" s="53"/>
    </row>
    <row r="257" spans="2:20">
      <c r="B257" s="42">
        <v>254</v>
      </c>
      <c r="C257" s="45">
        <v>44576</v>
      </c>
      <c r="D257" s="25" t="s">
        <v>1066</v>
      </c>
      <c r="E257" s="25">
        <v>1.73</v>
      </c>
      <c r="F257" s="25" t="s">
        <v>228</v>
      </c>
      <c r="G257" s="25" t="s">
        <v>1068</v>
      </c>
      <c r="H257" s="122">
        <v>200</v>
      </c>
      <c r="I257" s="37">
        <v>1.33</v>
      </c>
      <c r="J257" s="37">
        <v>2</v>
      </c>
      <c r="K257" s="35">
        <v>2</v>
      </c>
      <c r="L257" s="61">
        <v>1</v>
      </c>
      <c r="M257" s="30">
        <v>0.63</v>
      </c>
      <c r="N257" s="7">
        <f t="shared" si="39"/>
        <v>45.839999999999989</v>
      </c>
      <c r="O257" s="26">
        <f t="shared" si="40"/>
        <v>0.315</v>
      </c>
      <c r="P257" s="10">
        <f t="shared" si="41"/>
        <v>22.919999999999995</v>
      </c>
      <c r="Q257" s="52" t="s">
        <v>29</v>
      </c>
      <c r="R257" s="52" t="s">
        <v>108</v>
      </c>
      <c r="S257" s="25">
        <v>1</v>
      </c>
      <c r="T257" s="53"/>
    </row>
    <row r="258" spans="2:20">
      <c r="B258" s="42">
        <v>255</v>
      </c>
      <c r="C258" s="45">
        <v>44577</v>
      </c>
      <c r="D258" s="25" t="s">
        <v>202</v>
      </c>
      <c r="E258" s="25">
        <v>1.73</v>
      </c>
      <c r="F258" s="25" t="s">
        <v>598</v>
      </c>
      <c r="G258" s="25" t="s">
        <v>1020</v>
      </c>
      <c r="H258" s="122">
        <v>200</v>
      </c>
      <c r="I258" s="37">
        <v>1.47</v>
      </c>
      <c r="J258" s="37">
        <v>2</v>
      </c>
      <c r="K258" s="35">
        <v>2</v>
      </c>
      <c r="L258" s="61">
        <v>1</v>
      </c>
      <c r="M258" s="30">
        <v>-2</v>
      </c>
      <c r="N258" s="7">
        <f t="shared" si="39"/>
        <v>43.839999999999989</v>
      </c>
      <c r="O258" s="26">
        <f t="shared" si="40"/>
        <v>-1</v>
      </c>
      <c r="P258" s="10">
        <f t="shared" si="41"/>
        <v>21.919999999999995</v>
      </c>
      <c r="Q258" s="52" t="s">
        <v>29</v>
      </c>
      <c r="R258" s="52" t="s">
        <v>28</v>
      </c>
      <c r="S258" s="25">
        <v>0</v>
      </c>
      <c r="T258" s="53"/>
    </row>
    <row r="259" spans="2:20">
      <c r="B259" s="42">
        <v>256</v>
      </c>
      <c r="C259" s="45">
        <v>44577</v>
      </c>
      <c r="D259" s="25" t="s">
        <v>292</v>
      </c>
      <c r="E259" s="25">
        <v>1.75</v>
      </c>
      <c r="F259" s="25" t="s">
        <v>1321</v>
      </c>
      <c r="G259" s="25" t="s">
        <v>420</v>
      </c>
      <c r="H259" s="122">
        <v>200</v>
      </c>
      <c r="I259" s="37">
        <v>1.38</v>
      </c>
      <c r="J259" s="37">
        <v>2</v>
      </c>
      <c r="K259" s="35">
        <v>2</v>
      </c>
      <c r="L259" s="61">
        <v>1</v>
      </c>
      <c r="M259" s="30">
        <v>0.76</v>
      </c>
      <c r="N259" s="7">
        <f t="shared" si="39"/>
        <v>44.599999999999987</v>
      </c>
      <c r="O259" s="26">
        <f t="shared" si="40"/>
        <v>0.38</v>
      </c>
      <c r="P259" s="10">
        <f t="shared" si="41"/>
        <v>22.299999999999994</v>
      </c>
      <c r="Q259" s="52" t="s">
        <v>39</v>
      </c>
      <c r="R259" s="52" t="s">
        <v>40</v>
      </c>
      <c r="S259" s="25">
        <v>1</v>
      </c>
      <c r="T259" s="53"/>
    </row>
    <row r="260" spans="2:20">
      <c r="B260" s="42">
        <v>257</v>
      </c>
      <c r="C260" s="45">
        <v>44577</v>
      </c>
      <c r="D260" s="25" t="s">
        <v>558</v>
      </c>
      <c r="E260" s="25">
        <v>1.75</v>
      </c>
      <c r="F260" s="25" t="s">
        <v>1148</v>
      </c>
      <c r="G260" s="25" t="s">
        <v>564</v>
      </c>
      <c r="H260" s="122">
        <v>200</v>
      </c>
      <c r="I260" s="37">
        <v>1.33</v>
      </c>
      <c r="J260" s="37">
        <v>2</v>
      </c>
      <c r="K260" s="35">
        <v>2</v>
      </c>
      <c r="L260" s="61">
        <v>1</v>
      </c>
      <c r="M260" s="30">
        <v>0.64</v>
      </c>
      <c r="N260" s="7">
        <f t="shared" si="39"/>
        <v>45.239999999999988</v>
      </c>
      <c r="O260" s="26">
        <f t="shared" si="40"/>
        <v>0.32</v>
      </c>
      <c r="P260" s="10">
        <f t="shared" si="41"/>
        <v>22.619999999999994</v>
      </c>
      <c r="Q260" s="52" t="s">
        <v>33</v>
      </c>
      <c r="R260" s="52" t="s">
        <v>38</v>
      </c>
      <c r="S260" s="25">
        <v>1</v>
      </c>
      <c r="T260" s="53"/>
    </row>
    <row r="261" spans="2:20">
      <c r="B261" s="42">
        <v>258</v>
      </c>
      <c r="C261" s="45">
        <v>44579</v>
      </c>
      <c r="D261" s="25" t="s">
        <v>276</v>
      </c>
      <c r="E261" s="25">
        <v>1.7</v>
      </c>
      <c r="F261" s="25" t="s">
        <v>732</v>
      </c>
      <c r="G261" s="25" t="s">
        <v>94</v>
      </c>
      <c r="H261" s="122">
        <v>200</v>
      </c>
      <c r="I261" s="37">
        <v>1.39</v>
      </c>
      <c r="J261" s="37">
        <v>2</v>
      </c>
      <c r="K261" s="35">
        <f t="shared" ref="K261:K288" si="42">J261</f>
        <v>2</v>
      </c>
      <c r="L261" s="61">
        <f t="shared" ref="L261:L288" si="43">IFERROR(((K261/H261)*100),"-")</f>
        <v>1</v>
      </c>
      <c r="M261" s="30">
        <v>0.76</v>
      </c>
      <c r="N261" s="7">
        <f t="shared" si="39"/>
        <v>45.999999999999986</v>
      </c>
      <c r="O261" s="26">
        <f t="shared" si="40"/>
        <v>0.38</v>
      </c>
      <c r="P261" s="10">
        <f t="shared" si="41"/>
        <v>22.999999999999993</v>
      </c>
      <c r="Q261" s="52" t="s">
        <v>29</v>
      </c>
      <c r="R261" s="52" t="s">
        <v>39</v>
      </c>
      <c r="S261" s="25">
        <v>1</v>
      </c>
      <c r="T261" s="53"/>
    </row>
    <row r="262" spans="2:20">
      <c r="B262" s="42">
        <v>259</v>
      </c>
      <c r="C262" s="45">
        <v>44580</v>
      </c>
      <c r="D262" s="25" t="s">
        <v>1066</v>
      </c>
      <c r="E262" s="25">
        <v>1.7</v>
      </c>
      <c r="F262" s="25" t="s">
        <v>1326</v>
      </c>
      <c r="G262" s="25" t="s">
        <v>1327</v>
      </c>
      <c r="H262" s="122">
        <v>200</v>
      </c>
      <c r="I262" s="37">
        <v>1.36</v>
      </c>
      <c r="J262" s="37">
        <v>2</v>
      </c>
      <c r="K262" s="35">
        <f t="shared" si="42"/>
        <v>2</v>
      </c>
      <c r="L262" s="61">
        <f t="shared" si="43"/>
        <v>1</v>
      </c>
      <c r="M262" s="30">
        <v>-2</v>
      </c>
      <c r="N262" s="7">
        <f t="shared" si="39"/>
        <v>43.999999999999986</v>
      </c>
      <c r="O262" s="26">
        <f t="shared" si="40"/>
        <v>-1</v>
      </c>
      <c r="P262" s="10">
        <f t="shared" si="41"/>
        <v>21.999999999999993</v>
      </c>
      <c r="Q262" s="52" t="s">
        <v>33</v>
      </c>
      <c r="R262" s="52" t="s">
        <v>33</v>
      </c>
      <c r="S262" s="25">
        <v>0</v>
      </c>
      <c r="T262" s="53"/>
    </row>
    <row r="263" spans="2:20">
      <c r="B263" s="42">
        <v>260</v>
      </c>
      <c r="C263" s="45">
        <v>44580</v>
      </c>
      <c r="D263" s="25" t="s">
        <v>202</v>
      </c>
      <c r="E263" s="25">
        <v>1.54</v>
      </c>
      <c r="F263" s="25" t="s">
        <v>430</v>
      </c>
      <c r="G263" s="25" t="s">
        <v>176</v>
      </c>
      <c r="H263" s="122">
        <v>200</v>
      </c>
      <c r="I263" s="37">
        <v>1.33</v>
      </c>
      <c r="J263" s="37">
        <v>2</v>
      </c>
      <c r="K263" s="35">
        <f t="shared" si="42"/>
        <v>2</v>
      </c>
      <c r="L263" s="61">
        <f t="shared" si="43"/>
        <v>1</v>
      </c>
      <c r="M263" s="30">
        <v>0.65</v>
      </c>
      <c r="N263" s="7">
        <f t="shared" si="39"/>
        <v>44.649999999999984</v>
      </c>
      <c r="O263" s="26">
        <f t="shared" si="40"/>
        <v>0.32500000000000001</v>
      </c>
      <c r="P263" s="10">
        <f t="shared" si="41"/>
        <v>22.324999999999992</v>
      </c>
      <c r="Q263" s="52" t="s">
        <v>108</v>
      </c>
      <c r="R263" s="52" t="s">
        <v>41</v>
      </c>
      <c r="S263" s="25">
        <v>1</v>
      </c>
      <c r="T263" s="53"/>
    </row>
    <row r="264" spans="2:20">
      <c r="B264" s="42">
        <v>261</v>
      </c>
      <c r="C264" s="45">
        <v>44580</v>
      </c>
      <c r="D264" s="25" t="s">
        <v>214</v>
      </c>
      <c r="E264" s="25">
        <v>1.76</v>
      </c>
      <c r="F264" s="25" t="s">
        <v>387</v>
      </c>
      <c r="G264" s="25" t="s">
        <v>882</v>
      </c>
      <c r="H264" s="122">
        <v>200</v>
      </c>
      <c r="I264" s="37">
        <v>1.4</v>
      </c>
      <c r="J264" s="37">
        <v>2</v>
      </c>
      <c r="K264" s="35">
        <f t="shared" si="42"/>
        <v>2</v>
      </c>
      <c r="L264" s="61">
        <f t="shared" si="43"/>
        <v>1</v>
      </c>
      <c r="M264" s="30">
        <v>0.78</v>
      </c>
      <c r="N264" s="7">
        <f t="shared" si="39"/>
        <v>45.429999999999986</v>
      </c>
      <c r="O264" s="26">
        <f t="shared" si="40"/>
        <v>0.39</v>
      </c>
      <c r="P264" s="10">
        <f t="shared" si="41"/>
        <v>22.714999999999993</v>
      </c>
      <c r="Q264" s="52" t="s">
        <v>39</v>
      </c>
      <c r="R264" s="52" t="s">
        <v>39</v>
      </c>
      <c r="S264" s="25">
        <v>1</v>
      </c>
      <c r="T264" s="53"/>
    </row>
    <row r="265" spans="2:20">
      <c r="B265" s="42">
        <v>262</v>
      </c>
      <c r="C265" s="45">
        <v>44582</v>
      </c>
      <c r="D265" s="25" t="s">
        <v>171</v>
      </c>
      <c r="E265" s="25">
        <v>1.78</v>
      </c>
      <c r="F265" s="25" t="s">
        <v>200</v>
      </c>
      <c r="G265" s="25" t="s">
        <v>172</v>
      </c>
      <c r="H265" s="122">
        <v>200</v>
      </c>
      <c r="I265" s="37">
        <v>1.33</v>
      </c>
      <c r="J265" s="37">
        <v>2</v>
      </c>
      <c r="K265" s="35">
        <f t="shared" si="42"/>
        <v>2</v>
      </c>
      <c r="L265" s="61">
        <f t="shared" si="43"/>
        <v>1</v>
      </c>
      <c r="M265" s="30">
        <v>0.63</v>
      </c>
      <c r="N265" s="7">
        <f t="shared" si="39"/>
        <v>46.059999999999988</v>
      </c>
      <c r="O265" s="26">
        <f t="shared" si="40"/>
        <v>0.315</v>
      </c>
      <c r="P265" s="10">
        <f t="shared" si="41"/>
        <v>23.029999999999994</v>
      </c>
      <c r="Q265" s="52" t="s">
        <v>35</v>
      </c>
      <c r="R265" s="52" t="s">
        <v>35</v>
      </c>
      <c r="S265" s="25">
        <v>1</v>
      </c>
      <c r="T265" s="53"/>
    </row>
    <row r="266" spans="2:20">
      <c r="B266" s="42">
        <v>263</v>
      </c>
      <c r="C266" s="45">
        <v>44583</v>
      </c>
      <c r="D266" s="25" t="s">
        <v>690</v>
      </c>
      <c r="E266" s="25">
        <v>1.79</v>
      </c>
      <c r="F266" s="25" t="s">
        <v>928</v>
      </c>
      <c r="G266" s="25" t="s">
        <v>1329</v>
      </c>
      <c r="H266" s="122">
        <v>200</v>
      </c>
      <c r="I266" s="37">
        <v>1.4</v>
      </c>
      <c r="J266" s="37">
        <v>2</v>
      </c>
      <c r="K266" s="35">
        <f t="shared" si="42"/>
        <v>2</v>
      </c>
      <c r="L266" s="61">
        <f t="shared" si="43"/>
        <v>1</v>
      </c>
      <c r="M266" s="30">
        <v>0.78</v>
      </c>
      <c r="N266" s="7">
        <f t="shared" si="39"/>
        <v>46.839999999999989</v>
      </c>
      <c r="O266" s="26">
        <f t="shared" si="40"/>
        <v>0.39</v>
      </c>
      <c r="P266" s="10">
        <f t="shared" si="41"/>
        <v>23.419999999999995</v>
      </c>
      <c r="Q266" s="52" t="s">
        <v>39</v>
      </c>
      <c r="R266" s="52" t="s">
        <v>119</v>
      </c>
      <c r="S266" s="25">
        <v>1</v>
      </c>
      <c r="T266" s="53"/>
    </row>
    <row r="267" spans="2:20">
      <c r="B267" s="42">
        <v>264</v>
      </c>
      <c r="C267" s="45">
        <v>44583</v>
      </c>
      <c r="D267" s="25" t="s">
        <v>539</v>
      </c>
      <c r="E267" s="25">
        <v>1.76</v>
      </c>
      <c r="F267" s="25" t="s">
        <v>624</v>
      </c>
      <c r="G267" s="25" t="s">
        <v>1253</v>
      </c>
      <c r="H267" s="122">
        <v>200</v>
      </c>
      <c r="I267" s="37">
        <v>1.41</v>
      </c>
      <c r="J267" s="37">
        <v>2</v>
      </c>
      <c r="K267" s="35">
        <f t="shared" si="42"/>
        <v>2</v>
      </c>
      <c r="L267" s="61">
        <f t="shared" si="43"/>
        <v>1</v>
      </c>
      <c r="M267" s="30">
        <v>-2</v>
      </c>
      <c r="N267" s="7">
        <f t="shared" si="39"/>
        <v>44.839999999999989</v>
      </c>
      <c r="O267" s="26">
        <f t="shared" si="40"/>
        <v>-1</v>
      </c>
      <c r="P267" s="10">
        <f t="shared" si="41"/>
        <v>22.419999999999995</v>
      </c>
      <c r="Q267" s="52" t="s">
        <v>29</v>
      </c>
      <c r="R267" s="52" t="s">
        <v>33</v>
      </c>
      <c r="S267" s="25">
        <v>0</v>
      </c>
      <c r="T267" s="53"/>
    </row>
    <row r="268" spans="2:20">
      <c r="B268" s="42">
        <v>265</v>
      </c>
      <c r="C268" s="45">
        <v>44583</v>
      </c>
      <c r="D268" s="25" t="s">
        <v>690</v>
      </c>
      <c r="E268" s="25">
        <v>1.8</v>
      </c>
      <c r="F268" s="25" t="s">
        <v>924</v>
      </c>
      <c r="G268" s="25" t="s">
        <v>874</v>
      </c>
      <c r="H268" s="122">
        <v>200</v>
      </c>
      <c r="I268" s="37">
        <v>1.41</v>
      </c>
      <c r="J268" s="37">
        <v>2</v>
      </c>
      <c r="K268" s="35">
        <f t="shared" si="42"/>
        <v>2</v>
      </c>
      <c r="L268" s="61">
        <f t="shared" si="43"/>
        <v>1</v>
      </c>
      <c r="M268" s="30">
        <v>-2</v>
      </c>
      <c r="N268" s="7">
        <f t="shared" si="39"/>
        <v>42.839999999999989</v>
      </c>
      <c r="O268" s="26">
        <f t="shared" si="40"/>
        <v>-1</v>
      </c>
      <c r="P268" s="10">
        <f t="shared" si="41"/>
        <v>21.419999999999995</v>
      </c>
      <c r="Q268" s="52" t="s">
        <v>29</v>
      </c>
      <c r="R268" s="52" t="s">
        <v>29</v>
      </c>
      <c r="S268" s="25">
        <v>0</v>
      </c>
      <c r="T268" s="53"/>
    </row>
    <row r="269" spans="2:20">
      <c r="B269" s="42">
        <v>266</v>
      </c>
      <c r="C269" s="45">
        <v>44583</v>
      </c>
      <c r="D269" s="25" t="s">
        <v>571</v>
      </c>
      <c r="E269" s="25">
        <v>1.72</v>
      </c>
      <c r="F269" s="25" t="s">
        <v>512</v>
      </c>
      <c r="G269" s="25" t="s">
        <v>1330</v>
      </c>
      <c r="H269" s="122">
        <v>200</v>
      </c>
      <c r="I269" s="37">
        <v>1.35</v>
      </c>
      <c r="J269" s="37">
        <v>2</v>
      </c>
      <c r="K269" s="35">
        <f t="shared" si="42"/>
        <v>2</v>
      </c>
      <c r="L269" s="61">
        <f t="shared" si="43"/>
        <v>1</v>
      </c>
      <c r="M269" s="30">
        <v>0.68</v>
      </c>
      <c r="N269" s="7">
        <f t="shared" si="39"/>
        <v>43.519999999999989</v>
      </c>
      <c r="O269" s="26">
        <f t="shared" si="40"/>
        <v>0.34</v>
      </c>
      <c r="P269" s="10">
        <f t="shared" si="41"/>
        <v>21.759999999999994</v>
      </c>
      <c r="Q269" s="52" t="s">
        <v>38</v>
      </c>
      <c r="R269" s="52" t="s">
        <v>40</v>
      </c>
      <c r="S269" s="25">
        <v>1</v>
      </c>
      <c r="T269" s="53"/>
    </row>
    <row r="270" spans="2:20">
      <c r="B270" s="42">
        <v>267</v>
      </c>
      <c r="C270" s="45">
        <v>44583</v>
      </c>
      <c r="D270" s="25" t="s">
        <v>621</v>
      </c>
      <c r="E270" s="25">
        <v>1.67</v>
      </c>
      <c r="F270" s="25" t="s">
        <v>803</v>
      </c>
      <c r="G270" s="25" t="s">
        <v>1191</v>
      </c>
      <c r="H270" s="122">
        <v>200</v>
      </c>
      <c r="I270" s="37">
        <v>1.33</v>
      </c>
      <c r="J270" s="37">
        <v>2</v>
      </c>
      <c r="K270" s="35">
        <f t="shared" si="42"/>
        <v>2</v>
      </c>
      <c r="L270" s="61">
        <f t="shared" si="43"/>
        <v>1</v>
      </c>
      <c r="M270" s="30">
        <v>0.63</v>
      </c>
      <c r="N270" s="7">
        <f t="shared" ref="N270:N288" si="44">M270+N269</f>
        <v>44.149999999999991</v>
      </c>
      <c r="O270" s="26">
        <f t="shared" ref="O270:O288" si="45">IFERROR(((M270/H270)*100),"0")</f>
        <v>0.315</v>
      </c>
      <c r="P270" s="10">
        <f t="shared" ref="P270:P288" si="46">O270+P269</f>
        <v>22.074999999999996</v>
      </c>
      <c r="Q270" s="52" t="s">
        <v>39</v>
      </c>
      <c r="R270" s="52" t="s">
        <v>108</v>
      </c>
      <c r="S270" s="25">
        <v>1</v>
      </c>
      <c r="T270" s="53"/>
    </row>
    <row r="271" spans="2:20">
      <c r="B271" s="42">
        <v>268</v>
      </c>
      <c r="C271" s="45">
        <v>44583</v>
      </c>
      <c r="D271" s="25" t="s">
        <v>165</v>
      </c>
      <c r="E271" s="25">
        <v>1.58</v>
      </c>
      <c r="F271" s="25" t="s">
        <v>271</v>
      </c>
      <c r="G271" s="25" t="s">
        <v>617</v>
      </c>
      <c r="H271" s="122">
        <v>200</v>
      </c>
      <c r="I271" s="37">
        <v>1.33</v>
      </c>
      <c r="J271" s="37">
        <v>2</v>
      </c>
      <c r="K271" s="35">
        <f t="shared" si="42"/>
        <v>2</v>
      </c>
      <c r="L271" s="61">
        <f t="shared" si="43"/>
        <v>1</v>
      </c>
      <c r="M271" s="30">
        <v>-2</v>
      </c>
      <c r="N271" s="7">
        <f t="shared" si="44"/>
        <v>42.149999999999991</v>
      </c>
      <c r="O271" s="26">
        <f t="shared" si="45"/>
        <v>-1</v>
      </c>
      <c r="P271" s="10">
        <f t="shared" si="46"/>
        <v>21.074999999999996</v>
      </c>
      <c r="Q271" s="52" t="s">
        <v>29</v>
      </c>
      <c r="R271" s="52" t="s">
        <v>28</v>
      </c>
      <c r="S271" s="25">
        <v>0</v>
      </c>
      <c r="T271" s="53"/>
    </row>
    <row r="272" spans="2:20">
      <c r="B272" s="42">
        <v>269</v>
      </c>
      <c r="C272" s="45">
        <v>44583</v>
      </c>
      <c r="D272" s="25" t="s">
        <v>539</v>
      </c>
      <c r="E272" s="25">
        <v>1.76</v>
      </c>
      <c r="F272" s="25" t="s">
        <v>1331</v>
      </c>
      <c r="G272" s="25" t="s">
        <v>625</v>
      </c>
      <c r="H272" s="122">
        <v>200</v>
      </c>
      <c r="I272" s="37">
        <v>1.4</v>
      </c>
      <c r="J272" s="37">
        <v>2</v>
      </c>
      <c r="K272" s="35">
        <f t="shared" si="42"/>
        <v>2</v>
      </c>
      <c r="L272" s="61">
        <f t="shared" si="43"/>
        <v>1</v>
      </c>
      <c r="M272" s="30">
        <v>-2</v>
      </c>
      <c r="N272" s="7">
        <f t="shared" si="44"/>
        <v>40.149999999999991</v>
      </c>
      <c r="O272" s="26">
        <f t="shared" si="45"/>
        <v>-1</v>
      </c>
      <c r="P272" s="10">
        <f t="shared" si="46"/>
        <v>20.074999999999996</v>
      </c>
      <c r="Q272" s="52" t="s">
        <v>29</v>
      </c>
      <c r="R272" s="52" t="s">
        <v>28</v>
      </c>
      <c r="S272" s="25">
        <v>0</v>
      </c>
      <c r="T272" s="53"/>
    </row>
    <row r="273" spans="2:20">
      <c r="B273" s="42">
        <v>270</v>
      </c>
      <c r="C273" s="45">
        <v>44584</v>
      </c>
      <c r="D273" s="25" t="s">
        <v>292</v>
      </c>
      <c r="E273" s="25">
        <v>1.74</v>
      </c>
      <c r="F273" s="25" t="s">
        <v>942</v>
      </c>
      <c r="G273" s="25" t="s">
        <v>294</v>
      </c>
      <c r="H273" s="122">
        <v>200</v>
      </c>
      <c r="I273" s="37">
        <v>1.46</v>
      </c>
      <c r="J273" s="37">
        <v>2</v>
      </c>
      <c r="K273" s="35">
        <f t="shared" si="42"/>
        <v>2</v>
      </c>
      <c r="L273" s="61">
        <f t="shared" si="43"/>
        <v>1</v>
      </c>
      <c r="M273" s="30">
        <v>0.9</v>
      </c>
      <c r="N273" s="7">
        <f t="shared" si="44"/>
        <v>41.04999999999999</v>
      </c>
      <c r="O273" s="26">
        <f t="shared" si="45"/>
        <v>0.45000000000000007</v>
      </c>
      <c r="P273" s="10">
        <f t="shared" si="46"/>
        <v>20.524999999999995</v>
      </c>
      <c r="Q273" s="52" t="s">
        <v>30</v>
      </c>
      <c r="R273" s="52" t="s">
        <v>30</v>
      </c>
      <c r="S273" s="25">
        <v>1</v>
      </c>
      <c r="T273" s="53"/>
    </row>
    <row r="274" spans="2:20">
      <c r="B274" s="42">
        <v>271</v>
      </c>
      <c r="C274" s="45">
        <v>44584</v>
      </c>
      <c r="D274" s="25" t="s">
        <v>690</v>
      </c>
      <c r="E274" s="25">
        <v>1.75</v>
      </c>
      <c r="F274" s="25" t="s">
        <v>1221</v>
      </c>
      <c r="G274" s="25" t="s">
        <v>1336</v>
      </c>
      <c r="H274" s="122">
        <v>200</v>
      </c>
      <c r="I274" s="37">
        <v>1.56</v>
      </c>
      <c r="J274" s="37">
        <v>2</v>
      </c>
      <c r="K274" s="35">
        <f t="shared" si="42"/>
        <v>2</v>
      </c>
      <c r="L274" s="61">
        <f t="shared" si="43"/>
        <v>1</v>
      </c>
      <c r="M274" s="30">
        <v>1.1000000000000001</v>
      </c>
      <c r="N274" s="7">
        <f t="shared" si="44"/>
        <v>42.149999999999991</v>
      </c>
      <c r="O274" s="26">
        <f t="shared" si="45"/>
        <v>0.55000000000000004</v>
      </c>
      <c r="P274" s="10">
        <f t="shared" si="46"/>
        <v>21.074999999999996</v>
      </c>
      <c r="Q274" s="52" t="s">
        <v>28</v>
      </c>
      <c r="R274" s="52" t="s">
        <v>40</v>
      </c>
      <c r="S274" s="25">
        <v>1</v>
      </c>
      <c r="T274" s="53"/>
    </row>
    <row r="275" spans="2:20">
      <c r="B275" s="42">
        <v>272</v>
      </c>
      <c r="C275" s="45">
        <v>44584</v>
      </c>
      <c r="D275" s="25" t="s">
        <v>690</v>
      </c>
      <c r="E275" s="25">
        <v>1.63</v>
      </c>
      <c r="F275" s="25" t="s">
        <v>753</v>
      </c>
      <c r="G275" s="25" t="s">
        <v>1289</v>
      </c>
      <c r="H275" s="122">
        <v>200</v>
      </c>
      <c r="I275" s="37">
        <v>1.47</v>
      </c>
      <c r="J275" s="37">
        <v>2</v>
      </c>
      <c r="K275" s="35">
        <f t="shared" si="42"/>
        <v>2</v>
      </c>
      <c r="L275" s="61">
        <f t="shared" si="43"/>
        <v>1</v>
      </c>
      <c r="M275" s="30">
        <v>-2</v>
      </c>
      <c r="N275" s="7">
        <f t="shared" si="44"/>
        <v>40.149999999999991</v>
      </c>
      <c r="O275" s="26">
        <f t="shared" si="45"/>
        <v>-1</v>
      </c>
      <c r="P275" s="10">
        <f t="shared" si="46"/>
        <v>20.074999999999996</v>
      </c>
      <c r="Q275" s="52" t="s">
        <v>29</v>
      </c>
      <c r="R275" s="52" t="s">
        <v>33</v>
      </c>
      <c r="S275" s="25">
        <v>0</v>
      </c>
      <c r="T275" s="53"/>
    </row>
    <row r="276" spans="2:20">
      <c r="B276" s="42">
        <v>273</v>
      </c>
      <c r="C276" s="45">
        <v>44584</v>
      </c>
      <c r="D276" s="25" t="s">
        <v>574</v>
      </c>
      <c r="E276" s="25">
        <v>1.8</v>
      </c>
      <c r="F276" s="25" t="s">
        <v>900</v>
      </c>
      <c r="G276" s="25" t="s">
        <v>760</v>
      </c>
      <c r="H276" s="122">
        <v>200</v>
      </c>
      <c r="I276" s="37">
        <v>1.45</v>
      </c>
      <c r="J276" s="37">
        <v>2</v>
      </c>
      <c r="K276" s="35">
        <f t="shared" si="42"/>
        <v>2</v>
      </c>
      <c r="L276" s="61">
        <f t="shared" si="43"/>
        <v>1</v>
      </c>
      <c r="M276" s="30">
        <v>0.88</v>
      </c>
      <c r="N276" s="7">
        <f t="shared" si="44"/>
        <v>41.029999999999994</v>
      </c>
      <c r="O276" s="26">
        <f t="shared" si="45"/>
        <v>0.44</v>
      </c>
      <c r="P276" s="10">
        <f t="shared" si="46"/>
        <v>20.514999999999997</v>
      </c>
      <c r="Q276" s="52" t="s">
        <v>29</v>
      </c>
      <c r="R276" s="52" t="s">
        <v>30</v>
      </c>
      <c r="S276" s="25">
        <v>1</v>
      </c>
      <c r="T276" s="53"/>
    </row>
    <row r="277" spans="2:20">
      <c r="B277" s="42">
        <v>274</v>
      </c>
      <c r="C277" s="45">
        <v>44584</v>
      </c>
      <c r="D277" s="25" t="s">
        <v>1066</v>
      </c>
      <c r="E277" s="25">
        <v>1.8</v>
      </c>
      <c r="F277" s="25" t="s">
        <v>1117</v>
      </c>
      <c r="G277" s="25" t="s">
        <v>1337</v>
      </c>
      <c r="H277" s="122">
        <v>200</v>
      </c>
      <c r="I277" s="37">
        <v>1.51</v>
      </c>
      <c r="J277" s="37">
        <v>2</v>
      </c>
      <c r="K277" s="35">
        <f t="shared" si="42"/>
        <v>2</v>
      </c>
      <c r="L277" s="61">
        <f t="shared" si="43"/>
        <v>1</v>
      </c>
      <c r="M277" s="30">
        <v>-2</v>
      </c>
      <c r="N277" s="7">
        <f t="shared" si="44"/>
        <v>39.029999999999994</v>
      </c>
      <c r="O277" s="26">
        <f t="shared" si="45"/>
        <v>-1</v>
      </c>
      <c r="P277" s="10">
        <f t="shared" si="46"/>
        <v>19.514999999999997</v>
      </c>
      <c r="Q277" s="52" t="s">
        <v>29</v>
      </c>
      <c r="R277" s="52" t="s">
        <v>29</v>
      </c>
      <c r="S277" s="25">
        <v>0</v>
      </c>
      <c r="T277" s="53"/>
    </row>
    <row r="278" spans="2:20">
      <c r="B278" s="42">
        <v>275</v>
      </c>
      <c r="C278" s="45">
        <v>44584</v>
      </c>
      <c r="D278" s="25" t="s">
        <v>214</v>
      </c>
      <c r="E278" s="25">
        <v>1.75</v>
      </c>
      <c r="F278" s="25" t="s">
        <v>207</v>
      </c>
      <c r="G278" s="25" t="s">
        <v>429</v>
      </c>
      <c r="H278" s="122">
        <v>200</v>
      </c>
      <c r="I278" s="37">
        <v>1.56</v>
      </c>
      <c r="J278" s="37">
        <v>2</v>
      </c>
      <c r="K278" s="35">
        <f t="shared" si="42"/>
        <v>2</v>
      </c>
      <c r="L278" s="61">
        <f t="shared" si="43"/>
        <v>1</v>
      </c>
      <c r="M278" s="30">
        <v>-2</v>
      </c>
      <c r="N278" s="7">
        <f t="shared" si="44"/>
        <v>37.029999999999994</v>
      </c>
      <c r="O278" s="26">
        <f t="shared" si="45"/>
        <v>-1</v>
      </c>
      <c r="P278" s="10">
        <f t="shared" si="46"/>
        <v>18.514999999999997</v>
      </c>
      <c r="Q278" s="52" t="s">
        <v>29</v>
      </c>
      <c r="R278" s="52" t="s">
        <v>29</v>
      </c>
      <c r="S278" s="25">
        <v>0</v>
      </c>
      <c r="T278" s="53"/>
    </row>
    <row r="279" spans="2:20">
      <c r="B279" s="42">
        <v>276</v>
      </c>
      <c r="C279" s="45">
        <v>44586</v>
      </c>
      <c r="D279" s="25" t="s">
        <v>496</v>
      </c>
      <c r="E279" s="25">
        <v>1.61</v>
      </c>
      <c r="F279" s="25" t="s">
        <v>1251</v>
      </c>
      <c r="G279" s="25" t="s">
        <v>1146</v>
      </c>
      <c r="H279" s="122">
        <v>200</v>
      </c>
      <c r="I279" s="37">
        <v>1.38</v>
      </c>
      <c r="J279" s="37">
        <v>2</v>
      </c>
      <c r="K279" s="35">
        <f t="shared" si="42"/>
        <v>2</v>
      </c>
      <c r="L279" s="61">
        <f t="shared" si="43"/>
        <v>1</v>
      </c>
      <c r="M279" s="30">
        <v>0.74</v>
      </c>
      <c r="N279" s="7">
        <f t="shared" si="44"/>
        <v>37.769999999999996</v>
      </c>
      <c r="O279" s="26">
        <f t="shared" si="45"/>
        <v>0.37</v>
      </c>
      <c r="P279" s="10">
        <f t="shared" si="46"/>
        <v>18.884999999999998</v>
      </c>
      <c r="Q279" s="52" t="s">
        <v>39</v>
      </c>
      <c r="R279" s="52" t="s">
        <v>108</v>
      </c>
      <c r="S279" s="25">
        <v>1</v>
      </c>
      <c r="T279" s="53"/>
    </row>
    <row r="280" spans="2:20">
      <c r="B280" s="42">
        <v>277</v>
      </c>
      <c r="C280" s="45">
        <v>44589</v>
      </c>
      <c r="D280" s="25" t="s">
        <v>574</v>
      </c>
      <c r="E280" s="25">
        <v>1.66</v>
      </c>
      <c r="F280" s="25" t="s">
        <v>932</v>
      </c>
      <c r="G280" s="25" t="s">
        <v>883</v>
      </c>
      <c r="H280" s="122">
        <v>200</v>
      </c>
      <c r="I280" s="37">
        <v>1.38</v>
      </c>
      <c r="J280" s="37">
        <v>2</v>
      </c>
      <c r="K280" s="35">
        <f t="shared" si="42"/>
        <v>2</v>
      </c>
      <c r="L280" s="61">
        <f t="shared" si="43"/>
        <v>1</v>
      </c>
      <c r="M280" s="30">
        <v>-2</v>
      </c>
      <c r="N280" s="7">
        <f t="shared" si="44"/>
        <v>35.769999999999996</v>
      </c>
      <c r="O280" s="26">
        <f t="shared" si="45"/>
        <v>-1</v>
      </c>
      <c r="P280" s="10">
        <f t="shared" si="46"/>
        <v>17.884999999999998</v>
      </c>
      <c r="Q280" s="52" t="s">
        <v>29</v>
      </c>
      <c r="R280" s="52" t="s">
        <v>33</v>
      </c>
      <c r="S280" s="25">
        <v>0</v>
      </c>
      <c r="T280" s="53"/>
    </row>
    <row r="281" spans="2:20">
      <c r="B281" s="42">
        <v>278</v>
      </c>
      <c r="C281" s="45">
        <v>44590</v>
      </c>
      <c r="D281" s="25" t="s">
        <v>276</v>
      </c>
      <c r="E281" s="25">
        <v>1.75</v>
      </c>
      <c r="F281" s="25" t="s">
        <v>732</v>
      </c>
      <c r="G281" s="25" t="s">
        <v>622</v>
      </c>
      <c r="H281" s="122">
        <v>200</v>
      </c>
      <c r="I281" s="37">
        <v>1.36</v>
      </c>
      <c r="J281" s="37">
        <v>2</v>
      </c>
      <c r="K281" s="35">
        <f t="shared" si="42"/>
        <v>2</v>
      </c>
      <c r="L281" s="61">
        <f t="shared" si="43"/>
        <v>1</v>
      </c>
      <c r="M281" s="30">
        <v>0.74</v>
      </c>
      <c r="N281" s="7">
        <f t="shared" si="44"/>
        <v>36.51</v>
      </c>
      <c r="O281" s="26">
        <f t="shared" si="45"/>
        <v>0.37</v>
      </c>
      <c r="P281" s="10">
        <f t="shared" si="46"/>
        <v>18.254999999999999</v>
      </c>
      <c r="Q281" s="52" t="s">
        <v>33</v>
      </c>
      <c r="R281" s="52" t="s">
        <v>39</v>
      </c>
      <c r="S281" s="25">
        <v>1</v>
      </c>
      <c r="T281" s="53"/>
    </row>
    <row r="282" spans="2:20">
      <c r="B282" s="42">
        <v>279</v>
      </c>
      <c r="C282" s="45">
        <v>44590</v>
      </c>
      <c r="D282" s="25" t="s">
        <v>901</v>
      </c>
      <c r="E282" s="25">
        <v>1.59</v>
      </c>
      <c r="F282" s="25" t="s">
        <v>950</v>
      </c>
      <c r="G282" s="25" t="s">
        <v>731</v>
      </c>
      <c r="H282" s="122">
        <v>200</v>
      </c>
      <c r="I282" s="37">
        <v>1.39</v>
      </c>
      <c r="J282" s="37">
        <v>2</v>
      </c>
      <c r="K282" s="35">
        <f t="shared" si="42"/>
        <v>2</v>
      </c>
      <c r="L282" s="61">
        <f t="shared" si="43"/>
        <v>1</v>
      </c>
      <c r="M282" s="30">
        <v>-2</v>
      </c>
      <c r="N282" s="7">
        <f t="shared" si="44"/>
        <v>34.51</v>
      </c>
      <c r="O282" s="26">
        <f t="shared" si="45"/>
        <v>-1</v>
      </c>
      <c r="P282" s="10">
        <f t="shared" si="46"/>
        <v>17.254999999999999</v>
      </c>
      <c r="Q282" s="52" t="s">
        <v>29</v>
      </c>
      <c r="R282" s="52" t="s">
        <v>33</v>
      </c>
      <c r="S282" s="25">
        <v>0</v>
      </c>
      <c r="T282" s="53"/>
    </row>
    <row r="283" spans="2:20">
      <c r="B283" s="42">
        <v>280</v>
      </c>
      <c r="C283" s="45">
        <v>44591</v>
      </c>
      <c r="D283" s="25" t="s">
        <v>574</v>
      </c>
      <c r="E283" s="25">
        <v>1.79</v>
      </c>
      <c r="F283" s="25" t="s">
        <v>759</v>
      </c>
      <c r="G283" s="25" t="s">
        <v>884</v>
      </c>
      <c r="H283" s="122">
        <v>200</v>
      </c>
      <c r="I283" s="37">
        <v>1.51</v>
      </c>
      <c r="J283" s="37">
        <v>2</v>
      </c>
      <c r="K283" s="35">
        <f t="shared" si="42"/>
        <v>2</v>
      </c>
      <c r="L283" s="61">
        <f t="shared" si="43"/>
        <v>1</v>
      </c>
      <c r="M283" s="30">
        <v>-2</v>
      </c>
      <c r="N283" s="7">
        <f t="shared" si="44"/>
        <v>32.51</v>
      </c>
      <c r="O283" s="26">
        <f t="shared" si="45"/>
        <v>-1</v>
      </c>
      <c r="P283" s="10">
        <f t="shared" si="46"/>
        <v>16.254999999999999</v>
      </c>
      <c r="Q283" s="52" t="s">
        <v>29</v>
      </c>
      <c r="R283" s="52" t="s">
        <v>33</v>
      </c>
      <c r="S283" s="25">
        <v>0</v>
      </c>
      <c r="T283" s="53"/>
    </row>
    <row r="284" spans="2:20">
      <c r="B284" s="42">
        <v>281</v>
      </c>
      <c r="C284" s="45">
        <v>44591</v>
      </c>
      <c r="D284" s="25" t="s">
        <v>574</v>
      </c>
      <c r="E284" s="25">
        <v>1.59</v>
      </c>
      <c r="F284" s="25" t="s">
        <v>798</v>
      </c>
      <c r="G284" s="25" t="s">
        <v>939</v>
      </c>
      <c r="H284" s="122">
        <v>200</v>
      </c>
      <c r="I284" s="37">
        <v>1.38</v>
      </c>
      <c r="J284" s="37">
        <v>2</v>
      </c>
      <c r="K284" s="35">
        <f t="shared" si="42"/>
        <v>2</v>
      </c>
      <c r="L284" s="61">
        <f t="shared" si="43"/>
        <v>1</v>
      </c>
      <c r="M284" s="30">
        <v>-2</v>
      </c>
      <c r="N284" s="7">
        <f t="shared" si="44"/>
        <v>30.509999999999998</v>
      </c>
      <c r="O284" s="26">
        <f t="shared" si="45"/>
        <v>-1</v>
      </c>
      <c r="P284" s="10">
        <f t="shared" si="46"/>
        <v>15.254999999999999</v>
      </c>
      <c r="Q284" s="52" t="s">
        <v>29</v>
      </c>
      <c r="R284" s="52" t="s">
        <v>29</v>
      </c>
      <c r="S284" s="25">
        <v>0</v>
      </c>
      <c r="T284" s="53"/>
    </row>
    <row r="285" spans="2:20">
      <c r="B285" s="42">
        <v>282</v>
      </c>
      <c r="C285" s="45">
        <v>44591</v>
      </c>
      <c r="D285" s="25" t="s">
        <v>690</v>
      </c>
      <c r="E285" s="25">
        <v>1.59</v>
      </c>
      <c r="F285" s="25" t="s">
        <v>924</v>
      </c>
      <c r="G285" s="25" t="s">
        <v>801</v>
      </c>
      <c r="H285" s="122">
        <v>200</v>
      </c>
      <c r="I285" s="37">
        <v>1.43</v>
      </c>
      <c r="J285" s="37">
        <v>2</v>
      </c>
      <c r="K285" s="35">
        <f t="shared" si="42"/>
        <v>2</v>
      </c>
      <c r="L285" s="61">
        <f t="shared" si="43"/>
        <v>1</v>
      </c>
      <c r="M285" s="30">
        <v>0.84</v>
      </c>
      <c r="N285" s="7">
        <f t="shared" si="44"/>
        <v>31.349999999999998</v>
      </c>
      <c r="O285" s="26">
        <f t="shared" si="45"/>
        <v>0.42</v>
      </c>
      <c r="P285" s="10">
        <f t="shared" si="46"/>
        <v>15.674999999999999</v>
      </c>
      <c r="Q285" s="52" t="s">
        <v>39</v>
      </c>
      <c r="R285" s="52" t="s">
        <v>108</v>
      </c>
      <c r="S285" s="25">
        <v>1</v>
      </c>
      <c r="T285" s="53"/>
    </row>
    <row r="286" spans="2:20">
      <c r="B286" s="42">
        <v>283</v>
      </c>
      <c r="C286" s="45">
        <v>44591</v>
      </c>
      <c r="D286" s="25" t="s">
        <v>690</v>
      </c>
      <c r="E286" s="25">
        <v>1.65</v>
      </c>
      <c r="F286" s="25" t="s">
        <v>1329</v>
      </c>
      <c r="G286" s="25" t="s">
        <v>1222</v>
      </c>
      <c r="H286" s="122">
        <v>200</v>
      </c>
      <c r="I286" s="37">
        <v>1.43</v>
      </c>
      <c r="J286" s="37">
        <v>2</v>
      </c>
      <c r="K286" s="35">
        <f t="shared" si="42"/>
        <v>2</v>
      </c>
      <c r="L286" s="61">
        <f t="shared" si="43"/>
        <v>1</v>
      </c>
      <c r="M286" s="30">
        <v>-2</v>
      </c>
      <c r="N286" s="7">
        <f t="shared" si="44"/>
        <v>29.349999999999998</v>
      </c>
      <c r="O286" s="26">
        <f t="shared" si="45"/>
        <v>-1</v>
      </c>
      <c r="P286" s="10">
        <f t="shared" si="46"/>
        <v>14.674999999999999</v>
      </c>
      <c r="Q286" s="52" t="s">
        <v>29</v>
      </c>
      <c r="R286" s="52" t="s">
        <v>29</v>
      </c>
      <c r="S286" s="25">
        <v>0</v>
      </c>
      <c r="T286" s="53"/>
    </row>
    <row r="287" spans="2:20">
      <c r="B287" s="42">
        <v>284</v>
      </c>
      <c r="C287" s="45">
        <v>44591</v>
      </c>
      <c r="D287" s="25" t="s">
        <v>690</v>
      </c>
      <c r="E287" s="25">
        <v>1.62</v>
      </c>
      <c r="F287" s="25" t="s">
        <v>1759</v>
      </c>
      <c r="G287" s="25" t="s">
        <v>1234</v>
      </c>
      <c r="H287" s="122">
        <v>200</v>
      </c>
      <c r="I287" s="37">
        <v>1.35</v>
      </c>
      <c r="J287" s="37">
        <v>2</v>
      </c>
      <c r="K287" s="35">
        <f t="shared" si="42"/>
        <v>2</v>
      </c>
      <c r="L287" s="61">
        <f t="shared" si="43"/>
        <v>1</v>
      </c>
      <c r="M287" s="30">
        <v>0.72</v>
      </c>
      <c r="N287" s="7">
        <f t="shared" si="44"/>
        <v>30.069999999999997</v>
      </c>
      <c r="O287" s="26">
        <f t="shared" si="45"/>
        <v>0.36</v>
      </c>
      <c r="P287" s="10">
        <f t="shared" si="46"/>
        <v>15.034999999999998</v>
      </c>
      <c r="Q287" s="52" t="s">
        <v>39</v>
      </c>
      <c r="R287" s="52" t="s">
        <v>39</v>
      </c>
      <c r="S287" s="25">
        <v>1</v>
      </c>
      <c r="T287" s="53"/>
    </row>
    <row r="288" spans="2:20">
      <c r="B288" s="42">
        <v>285</v>
      </c>
      <c r="C288" s="45">
        <v>44591</v>
      </c>
      <c r="D288" s="25" t="s">
        <v>690</v>
      </c>
      <c r="E288" s="25">
        <v>1.7</v>
      </c>
      <c r="F288" s="25" t="s">
        <v>1168</v>
      </c>
      <c r="G288" s="25" t="s">
        <v>1058</v>
      </c>
      <c r="H288" s="122">
        <v>200</v>
      </c>
      <c r="I288" s="37">
        <v>1.42</v>
      </c>
      <c r="J288" s="37">
        <v>2</v>
      </c>
      <c r="K288" s="35">
        <f t="shared" si="42"/>
        <v>2</v>
      </c>
      <c r="L288" s="61">
        <f t="shared" si="43"/>
        <v>1</v>
      </c>
      <c r="M288" s="30">
        <v>0.82</v>
      </c>
      <c r="N288" s="7">
        <f t="shared" si="44"/>
        <v>30.889999999999997</v>
      </c>
      <c r="O288" s="26">
        <f t="shared" si="45"/>
        <v>0.40999999999999992</v>
      </c>
      <c r="P288" s="10">
        <f t="shared" si="46"/>
        <v>15.444999999999999</v>
      </c>
      <c r="Q288" s="52" t="s">
        <v>29</v>
      </c>
      <c r="R288" s="52" t="s">
        <v>39</v>
      </c>
      <c r="S288" s="25">
        <v>1</v>
      </c>
      <c r="T288" s="53"/>
    </row>
    <row r="289" spans="2:20">
      <c r="B289" s="42">
        <v>286</v>
      </c>
      <c r="C289" s="45">
        <v>44591</v>
      </c>
      <c r="D289" s="25" t="s">
        <v>539</v>
      </c>
      <c r="E289" s="25">
        <v>1.56</v>
      </c>
      <c r="F289" s="25" t="s">
        <v>1033</v>
      </c>
      <c r="G289" s="25" t="s">
        <v>1201</v>
      </c>
      <c r="H289" s="122">
        <v>200</v>
      </c>
      <c r="I289" s="37">
        <v>1.4</v>
      </c>
      <c r="J289" s="37">
        <v>2</v>
      </c>
      <c r="K289" s="35">
        <f t="shared" ref="K289:K322" si="47">J289</f>
        <v>2</v>
      </c>
      <c r="L289" s="61">
        <f t="shared" ref="L289:L322" si="48">IFERROR(((K289/H289)*100),"-")</f>
        <v>1</v>
      </c>
      <c r="M289" s="30">
        <v>0.8</v>
      </c>
      <c r="N289" s="7">
        <f t="shared" ref="N289:N322" si="49">M289+N288</f>
        <v>31.689999999999998</v>
      </c>
      <c r="O289" s="26">
        <f t="shared" ref="O289:O322" si="50">IFERROR(((M289/H289)*100),"0")</f>
        <v>0.4</v>
      </c>
      <c r="P289" s="10">
        <f t="shared" ref="P289:P322" si="51">O289+P288</f>
        <v>15.844999999999999</v>
      </c>
      <c r="Q289" s="52" t="s">
        <v>30</v>
      </c>
      <c r="R289" s="52" t="s">
        <v>30</v>
      </c>
      <c r="S289" s="25">
        <v>0</v>
      </c>
      <c r="T289" s="53"/>
    </row>
    <row r="290" spans="2:20">
      <c r="B290" s="42">
        <v>287</v>
      </c>
      <c r="C290" s="45">
        <v>44592</v>
      </c>
      <c r="D290" s="25" t="s">
        <v>860</v>
      </c>
      <c r="E290" s="25">
        <v>1.63</v>
      </c>
      <c r="F290" s="25" t="s">
        <v>137</v>
      </c>
      <c r="G290" s="25" t="s">
        <v>1760</v>
      </c>
      <c r="H290" s="122">
        <v>200</v>
      </c>
      <c r="I290" s="37">
        <v>1.5</v>
      </c>
      <c r="J290" s="37">
        <v>2</v>
      </c>
      <c r="K290" s="35">
        <f t="shared" si="47"/>
        <v>2</v>
      </c>
      <c r="L290" s="61">
        <f t="shared" si="48"/>
        <v>1</v>
      </c>
      <c r="M290" s="30">
        <v>0.98</v>
      </c>
      <c r="N290" s="7">
        <f t="shared" si="49"/>
        <v>32.669999999999995</v>
      </c>
      <c r="O290" s="26">
        <f t="shared" si="50"/>
        <v>0.49</v>
      </c>
      <c r="P290" s="10">
        <f t="shared" si="51"/>
        <v>16.334999999999997</v>
      </c>
      <c r="Q290" s="52" t="s">
        <v>33</v>
      </c>
      <c r="R290" s="52" t="s">
        <v>30</v>
      </c>
      <c r="S290" s="25">
        <v>1</v>
      </c>
      <c r="T290" s="53"/>
    </row>
    <row r="291" spans="2:20">
      <c r="B291" s="42">
        <v>288</v>
      </c>
      <c r="C291" s="45">
        <v>44593</v>
      </c>
      <c r="D291" s="25" t="s">
        <v>877</v>
      </c>
      <c r="E291" s="25">
        <v>1.68</v>
      </c>
      <c r="F291" s="25" t="s">
        <v>1194</v>
      </c>
      <c r="G291" s="25" t="s">
        <v>1761</v>
      </c>
      <c r="H291" s="122">
        <v>200</v>
      </c>
      <c r="I291" s="37">
        <v>1.34</v>
      </c>
      <c r="J291" s="37">
        <v>2</v>
      </c>
      <c r="K291" s="35">
        <f t="shared" si="47"/>
        <v>2</v>
      </c>
      <c r="L291" s="61">
        <f t="shared" si="48"/>
        <v>1</v>
      </c>
      <c r="M291" s="30">
        <v>-2</v>
      </c>
      <c r="N291" s="7">
        <f t="shared" si="49"/>
        <v>30.669999999999995</v>
      </c>
      <c r="O291" s="26">
        <f t="shared" si="50"/>
        <v>-1</v>
      </c>
      <c r="P291" s="10">
        <f t="shared" si="51"/>
        <v>15.334999999999997</v>
      </c>
      <c r="Q291" s="52" t="s">
        <v>29</v>
      </c>
      <c r="R291" s="52" t="s">
        <v>33</v>
      </c>
      <c r="S291" s="25">
        <v>0</v>
      </c>
      <c r="T291" s="53"/>
    </row>
    <row r="292" spans="2:20">
      <c r="B292" s="42">
        <v>289</v>
      </c>
      <c r="C292" s="45">
        <v>44593</v>
      </c>
      <c r="D292" s="25" t="s">
        <v>690</v>
      </c>
      <c r="E292" s="25">
        <v>1.76</v>
      </c>
      <c r="F292" s="25" t="s">
        <v>755</v>
      </c>
      <c r="G292" s="25" t="s">
        <v>1193</v>
      </c>
      <c r="H292" s="122">
        <v>200</v>
      </c>
      <c r="I292" s="37">
        <v>1.38</v>
      </c>
      <c r="J292" s="37">
        <v>2</v>
      </c>
      <c r="K292" s="35">
        <f t="shared" si="47"/>
        <v>2</v>
      </c>
      <c r="L292" s="61">
        <f t="shared" si="48"/>
        <v>1</v>
      </c>
      <c r="M292" s="30">
        <v>-2</v>
      </c>
      <c r="N292" s="7">
        <f t="shared" si="49"/>
        <v>28.669999999999995</v>
      </c>
      <c r="O292" s="26">
        <f t="shared" si="50"/>
        <v>-1</v>
      </c>
      <c r="P292" s="10">
        <f t="shared" si="51"/>
        <v>14.334999999999997</v>
      </c>
      <c r="Q292" s="52" t="s">
        <v>29</v>
      </c>
      <c r="R292" s="52" t="s">
        <v>29</v>
      </c>
      <c r="S292" s="25">
        <v>0</v>
      </c>
      <c r="T292" s="53"/>
    </row>
    <row r="293" spans="2:20">
      <c r="B293" s="42">
        <v>290</v>
      </c>
      <c r="C293" s="45">
        <v>44596</v>
      </c>
      <c r="D293" s="25" t="s">
        <v>202</v>
      </c>
      <c r="E293" s="25">
        <v>1.54</v>
      </c>
      <c r="F293" s="25" t="s">
        <v>411</v>
      </c>
      <c r="G293" s="25" t="s">
        <v>604</v>
      </c>
      <c r="H293" s="122">
        <v>200</v>
      </c>
      <c r="I293" s="37">
        <v>1.39</v>
      </c>
      <c r="J293" s="37">
        <v>2</v>
      </c>
      <c r="K293" s="35">
        <f t="shared" si="47"/>
        <v>2</v>
      </c>
      <c r="L293" s="61">
        <f t="shared" si="48"/>
        <v>1</v>
      </c>
      <c r="M293" s="30">
        <v>0.76</v>
      </c>
      <c r="N293" s="7">
        <f t="shared" si="49"/>
        <v>29.429999999999996</v>
      </c>
      <c r="O293" s="26">
        <f t="shared" si="50"/>
        <v>0.38</v>
      </c>
      <c r="P293" s="10">
        <f t="shared" si="51"/>
        <v>14.714999999999998</v>
      </c>
      <c r="Q293" s="52" t="s">
        <v>40</v>
      </c>
      <c r="R293" s="52" t="s">
        <v>201</v>
      </c>
      <c r="S293" s="25">
        <v>1</v>
      </c>
      <c r="T293" s="53"/>
    </row>
    <row r="294" spans="2:20">
      <c r="B294" s="42">
        <v>291</v>
      </c>
      <c r="C294" s="45">
        <v>44597</v>
      </c>
      <c r="D294" s="25" t="s">
        <v>544</v>
      </c>
      <c r="E294" s="25">
        <v>1.77</v>
      </c>
      <c r="F294" s="25" t="s">
        <v>1677</v>
      </c>
      <c r="G294" s="25" t="s">
        <v>1762</v>
      </c>
      <c r="H294" s="122">
        <v>200</v>
      </c>
      <c r="I294" s="37">
        <v>1.39</v>
      </c>
      <c r="J294" s="37">
        <v>2</v>
      </c>
      <c r="K294" s="35">
        <f t="shared" si="47"/>
        <v>2</v>
      </c>
      <c r="L294" s="61">
        <f t="shared" si="48"/>
        <v>1</v>
      </c>
      <c r="M294" s="30">
        <v>-2</v>
      </c>
      <c r="N294" s="7">
        <f t="shared" si="49"/>
        <v>27.429999999999996</v>
      </c>
      <c r="O294" s="26">
        <f t="shared" si="50"/>
        <v>-1</v>
      </c>
      <c r="P294" s="10">
        <f t="shared" si="51"/>
        <v>13.714999999999998</v>
      </c>
      <c r="Q294" s="52" t="s">
        <v>29</v>
      </c>
      <c r="R294" s="52" t="s">
        <v>28</v>
      </c>
      <c r="S294" s="25">
        <v>0</v>
      </c>
      <c r="T294" s="53"/>
    </row>
    <row r="295" spans="2:20">
      <c r="B295" s="42">
        <v>292</v>
      </c>
      <c r="C295" s="45">
        <v>44597</v>
      </c>
      <c r="D295" s="25" t="s">
        <v>571</v>
      </c>
      <c r="E295" s="25">
        <v>1.65</v>
      </c>
      <c r="F295" s="25" t="s">
        <v>286</v>
      </c>
      <c r="G295" s="25" t="s">
        <v>1330</v>
      </c>
      <c r="H295" s="122">
        <v>200</v>
      </c>
      <c r="I295" s="37">
        <v>1.37</v>
      </c>
      <c r="J295" s="37">
        <v>2</v>
      </c>
      <c r="K295" s="35">
        <f t="shared" si="47"/>
        <v>2</v>
      </c>
      <c r="L295" s="61">
        <f t="shared" si="48"/>
        <v>1</v>
      </c>
      <c r="M295" s="30">
        <v>-2</v>
      </c>
      <c r="N295" s="7">
        <f t="shared" si="49"/>
        <v>25.429999999999996</v>
      </c>
      <c r="O295" s="26">
        <f t="shared" si="50"/>
        <v>-1</v>
      </c>
      <c r="P295" s="10">
        <f t="shared" si="51"/>
        <v>12.714999999999998</v>
      </c>
      <c r="Q295" s="52" t="s">
        <v>29</v>
      </c>
      <c r="R295" s="52" t="s">
        <v>28</v>
      </c>
      <c r="S295" s="25">
        <v>0</v>
      </c>
      <c r="T295" s="53"/>
    </row>
    <row r="296" spans="2:20">
      <c r="B296" s="42">
        <v>293</v>
      </c>
      <c r="C296" s="45">
        <v>44597</v>
      </c>
      <c r="D296" s="25" t="s">
        <v>539</v>
      </c>
      <c r="E296" s="25">
        <v>1.74</v>
      </c>
      <c r="F296" s="25" t="s">
        <v>959</v>
      </c>
      <c r="G296" s="25" t="s">
        <v>1763</v>
      </c>
      <c r="H296" s="122">
        <v>200</v>
      </c>
      <c r="I296" s="37">
        <v>1.34</v>
      </c>
      <c r="J296" s="37">
        <v>2</v>
      </c>
      <c r="K296" s="35">
        <f t="shared" si="47"/>
        <v>2</v>
      </c>
      <c r="L296" s="61">
        <f t="shared" si="48"/>
        <v>1</v>
      </c>
      <c r="M296" s="30">
        <v>0.72</v>
      </c>
      <c r="N296" s="7">
        <f t="shared" si="49"/>
        <v>26.149999999999995</v>
      </c>
      <c r="O296" s="26">
        <f t="shared" si="50"/>
        <v>0.36</v>
      </c>
      <c r="P296" s="10">
        <f t="shared" si="51"/>
        <v>13.074999999999998</v>
      </c>
      <c r="Q296" s="52" t="s">
        <v>33</v>
      </c>
      <c r="R296" s="52" t="s">
        <v>39</v>
      </c>
      <c r="S296" s="25">
        <v>0</v>
      </c>
      <c r="T296" s="53"/>
    </row>
    <row r="297" spans="2:20">
      <c r="B297" s="42">
        <v>294</v>
      </c>
      <c r="C297" s="45">
        <v>44598</v>
      </c>
      <c r="D297" s="25" t="s">
        <v>1066</v>
      </c>
      <c r="E297" s="25">
        <v>1.55</v>
      </c>
      <c r="F297" s="25" t="s">
        <v>1117</v>
      </c>
      <c r="G297" s="25" t="s">
        <v>1326</v>
      </c>
      <c r="H297" s="122">
        <v>200</v>
      </c>
      <c r="I297" s="37">
        <v>1.35</v>
      </c>
      <c r="J297" s="37">
        <v>2</v>
      </c>
      <c r="K297" s="35">
        <f t="shared" si="47"/>
        <v>2</v>
      </c>
      <c r="L297" s="61">
        <f t="shared" si="48"/>
        <v>1</v>
      </c>
      <c r="M297" s="30">
        <v>0.74</v>
      </c>
      <c r="N297" s="7">
        <f t="shared" si="49"/>
        <v>26.889999999999993</v>
      </c>
      <c r="O297" s="26">
        <f t="shared" si="50"/>
        <v>0.37</v>
      </c>
      <c r="P297" s="10">
        <f t="shared" si="51"/>
        <v>13.444999999999997</v>
      </c>
      <c r="Q297" s="52" t="s">
        <v>33</v>
      </c>
      <c r="R297" s="52" t="s">
        <v>30</v>
      </c>
      <c r="S297" s="25">
        <v>1</v>
      </c>
      <c r="T297" s="53"/>
    </row>
    <row r="298" spans="2:20">
      <c r="B298" s="42">
        <v>295</v>
      </c>
      <c r="C298" s="45">
        <v>44598</v>
      </c>
      <c r="D298" s="25" t="s">
        <v>171</v>
      </c>
      <c r="E298" s="25">
        <v>1.62</v>
      </c>
      <c r="F298" s="25" t="s">
        <v>1123</v>
      </c>
      <c r="G298" s="25" t="s">
        <v>1244</v>
      </c>
      <c r="H298" s="122">
        <v>200</v>
      </c>
      <c r="I298" s="37">
        <v>1.34</v>
      </c>
      <c r="J298" s="37">
        <v>2</v>
      </c>
      <c r="K298" s="35">
        <f t="shared" si="47"/>
        <v>2</v>
      </c>
      <c r="L298" s="61">
        <f t="shared" si="48"/>
        <v>1</v>
      </c>
      <c r="M298" s="30">
        <v>0.72</v>
      </c>
      <c r="N298" s="7">
        <f t="shared" si="49"/>
        <v>27.609999999999992</v>
      </c>
      <c r="O298" s="26">
        <f t="shared" si="50"/>
        <v>0.36</v>
      </c>
      <c r="P298" s="10">
        <f t="shared" si="51"/>
        <v>13.804999999999996</v>
      </c>
      <c r="Q298" s="52" t="s">
        <v>30</v>
      </c>
      <c r="R298" s="52" t="s">
        <v>376</v>
      </c>
      <c r="S298" s="25">
        <v>1</v>
      </c>
      <c r="T298" s="53"/>
    </row>
    <row r="299" spans="2:20">
      <c r="B299" s="42">
        <v>296</v>
      </c>
      <c r="C299" s="45">
        <v>44599</v>
      </c>
      <c r="D299" s="25" t="s">
        <v>214</v>
      </c>
      <c r="E299" s="25">
        <v>1.68</v>
      </c>
      <c r="F299" s="25" t="s">
        <v>388</v>
      </c>
      <c r="G299" s="25" t="s">
        <v>627</v>
      </c>
      <c r="H299" s="122">
        <v>200</v>
      </c>
      <c r="I299" s="37">
        <v>1.37</v>
      </c>
      <c r="J299" s="37">
        <v>2</v>
      </c>
      <c r="K299" s="35">
        <f t="shared" si="47"/>
        <v>2</v>
      </c>
      <c r="L299" s="61">
        <f t="shared" si="48"/>
        <v>1</v>
      </c>
      <c r="M299" s="30">
        <v>0.76</v>
      </c>
      <c r="N299" s="7">
        <f t="shared" si="49"/>
        <v>28.369999999999994</v>
      </c>
      <c r="O299" s="26">
        <f t="shared" si="50"/>
        <v>0.38</v>
      </c>
      <c r="P299" s="10">
        <f t="shared" si="51"/>
        <v>14.184999999999997</v>
      </c>
      <c r="Q299" s="52" t="s">
        <v>38</v>
      </c>
      <c r="R299" s="52" t="s">
        <v>38</v>
      </c>
      <c r="S299" s="25">
        <v>1</v>
      </c>
      <c r="T299" s="53"/>
    </row>
    <row r="300" spans="2:20">
      <c r="B300" s="42">
        <v>297</v>
      </c>
      <c r="C300" s="45">
        <v>44600</v>
      </c>
      <c r="D300" s="25" t="s">
        <v>165</v>
      </c>
      <c r="E300" s="25">
        <v>1.65</v>
      </c>
      <c r="F300" s="25" t="s">
        <v>618</v>
      </c>
      <c r="G300" s="25" t="s">
        <v>1764</v>
      </c>
      <c r="H300" s="122">
        <v>200</v>
      </c>
      <c r="I300" s="37">
        <v>1.41</v>
      </c>
      <c r="J300" s="37">
        <v>2</v>
      </c>
      <c r="K300" s="35">
        <f t="shared" si="47"/>
        <v>2</v>
      </c>
      <c r="L300" s="61">
        <f t="shared" si="48"/>
        <v>1</v>
      </c>
      <c r="M300" s="30">
        <v>0.82</v>
      </c>
      <c r="N300" s="7">
        <f t="shared" si="49"/>
        <v>29.189999999999994</v>
      </c>
      <c r="O300" s="26">
        <f t="shared" si="50"/>
        <v>0.40999999999999992</v>
      </c>
      <c r="P300" s="10">
        <f t="shared" si="51"/>
        <v>14.594999999999997</v>
      </c>
      <c r="Q300" s="52" t="s">
        <v>30</v>
      </c>
      <c r="R300" s="52" t="s">
        <v>38</v>
      </c>
      <c r="S300" s="25">
        <v>1</v>
      </c>
      <c r="T300" s="53"/>
    </row>
    <row r="301" spans="2:20">
      <c r="B301" s="42">
        <v>298</v>
      </c>
      <c r="C301" s="45">
        <v>44600</v>
      </c>
      <c r="D301" s="25" t="s">
        <v>165</v>
      </c>
      <c r="E301" s="25">
        <v>1.76</v>
      </c>
      <c r="F301" s="25" t="s">
        <v>609</v>
      </c>
      <c r="G301" s="25" t="s">
        <v>166</v>
      </c>
      <c r="H301" s="122">
        <v>200</v>
      </c>
      <c r="I301" s="37">
        <v>1.38</v>
      </c>
      <c r="J301" s="37">
        <v>2</v>
      </c>
      <c r="K301" s="35">
        <f t="shared" si="47"/>
        <v>2</v>
      </c>
      <c r="L301" s="61">
        <f t="shared" si="48"/>
        <v>1</v>
      </c>
      <c r="M301" s="30">
        <v>0.76</v>
      </c>
      <c r="N301" s="7">
        <f t="shared" si="49"/>
        <v>29.949999999999996</v>
      </c>
      <c r="O301" s="26">
        <f t="shared" si="50"/>
        <v>0.38</v>
      </c>
      <c r="P301" s="10">
        <f t="shared" si="51"/>
        <v>14.974999999999998</v>
      </c>
      <c r="Q301" s="52" t="s">
        <v>30</v>
      </c>
      <c r="R301" s="52" t="s">
        <v>30</v>
      </c>
      <c r="S301" s="25">
        <v>1</v>
      </c>
      <c r="T301" s="53"/>
    </row>
    <row r="302" spans="2:20">
      <c r="B302" s="42">
        <v>299</v>
      </c>
      <c r="C302" s="45">
        <v>44600</v>
      </c>
      <c r="D302" s="25" t="s">
        <v>621</v>
      </c>
      <c r="E302" s="25">
        <v>1.71</v>
      </c>
      <c r="F302" s="25" t="s">
        <v>803</v>
      </c>
      <c r="G302" s="25" t="s">
        <v>619</v>
      </c>
      <c r="H302" s="122">
        <v>200</v>
      </c>
      <c r="I302" s="37">
        <v>1.34</v>
      </c>
      <c r="J302" s="37">
        <v>2</v>
      </c>
      <c r="K302" s="35">
        <f t="shared" si="47"/>
        <v>2</v>
      </c>
      <c r="L302" s="61">
        <f t="shared" si="48"/>
        <v>1</v>
      </c>
      <c r="M302" s="30">
        <v>0.72</v>
      </c>
      <c r="N302" s="7">
        <f t="shared" si="49"/>
        <v>30.669999999999995</v>
      </c>
      <c r="O302" s="26">
        <f t="shared" si="50"/>
        <v>0.36</v>
      </c>
      <c r="P302" s="10">
        <f t="shared" si="51"/>
        <v>15.334999999999997</v>
      </c>
      <c r="Q302" s="52" t="s">
        <v>29</v>
      </c>
      <c r="R302" s="52" t="s">
        <v>38</v>
      </c>
      <c r="S302" s="25">
        <v>1</v>
      </c>
      <c r="T302" s="53"/>
    </row>
    <row r="303" spans="2:20">
      <c r="B303" s="42">
        <v>300</v>
      </c>
      <c r="C303" s="45">
        <v>44600</v>
      </c>
      <c r="D303" s="25" t="s">
        <v>621</v>
      </c>
      <c r="E303" s="25">
        <v>1.8</v>
      </c>
      <c r="F303" s="25" t="s">
        <v>1765</v>
      </c>
      <c r="G303" s="25" t="s">
        <v>951</v>
      </c>
      <c r="H303" s="122">
        <v>200</v>
      </c>
      <c r="I303" s="37">
        <v>1.35</v>
      </c>
      <c r="J303" s="37">
        <v>2</v>
      </c>
      <c r="K303" s="35">
        <f t="shared" si="47"/>
        <v>2</v>
      </c>
      <c r="L303" s="61">
        <f t="shared" si="48"/>
        <v>1</v>
      </c>
      <c r="M303" s="30">
        <v>0.74</v>
      </c>
      <c r="N303" s="7">
        <f t="shared" si="49"/>
        <v>31.409999999999993</v>
      </c>
      <c r="O303" s="26">
        <f t="shared" si="50"/>
        <v>0.37</v>
      </c>
      <c r="P303" s="10">
        <f t="shared" si="51"/>
        <v>15.704999999999997</v>
      </c>
      <c r="Q303" s="52" t="s">
        <v>33</v>
      </c>
      <c r="R303" s="52" t="s">
        <v>38</v>
      </c>
      <c r="S303" s="25">
        <v>1</v>
      </c>
      <c r="T303" s="53"/>
    </row>
    <row r="304" spans="2:20">
      <c r="B304" s="42">
        <v>301</v>
      </c>
      <c r="C304" s="45">
        <v>44601</v>
      </c>
      <c r="D304" s="25" t="s">
        <v>165</v>
      </c>
      <c r="E304" s="25">
        <v>1.8</v>
      </c>
      <c r="F304" s="25" t="s">
        <v>167</v>
      </c>
      <c r="G304" s="25" t="s">
        <v>610</v>
      </c>
      <c r="H304" s="122">
        <v>200</v>
      </c>
      <c r="I304" s="37">
        <v>1.35</v>
      </c>
      <c r="J304" s="37">
        <v>2</v>
      </c>
      <c r="K304" s="35">
        <f t="shared" si="47"/>
        <v>2</v>
      </c>
      <c r="L304" s="61">
        <f t="shared" si="48"/>
        <v>1</v>
      </c>
      <c r="M304" s="30">
        <v>0.74</v>
      </c>
      <c r="N304" s="7">
        <f t="shared" si="49"/>
        <v>32.149999999999991</v>
      </c>
      <c r="O304" s="26">
        <f t="shared" si="50"/>
        <v>0.37</v>
      </c>
      <c r="P304" s="10">
        <f t="shared" si="51"/>
        <v>16.074999999999996</v>
      </c>
      <c r="Q304" s="52" t="s">
        <v>39</v>
      </c>
      <c r="R304" s="52" t="s">
        <v>119</v>
      </c>
      <c r="S304" s="25">
        <v>1</v>
      </c>
      <c r="T304" s="53"/>
    </row>
    <row r="305" spans="2:20">
      <c r="B305" s="42">
        <v>302</v>
      </c>
      <c r="C305" s="45">
        <v>44601</v>
      </c>
      <c r="D305" s="25" t="s">
        <v>165</v>
      </c>
      <c r="E305" s="25">
        <v>1.51</v>
      </c>
      <c r="F305" s="25" t="s">
        <v>271</v>
      </c>
      <c r="G305" s="25" t="s">
        <v>863</v>
      </c>
      <c r="H305" s="122">
        <v>200</v>
      </c>
      <c r="I305" s="37">
        <v>1.33</v>
      </c>
      <c r="J305" s="37">
        <v>2</v>
      </c>
      <c r="K305" s="35">
        <f t="shared" si="47"/>
        <v>2</v>
      </c>
      <c r="L305" s="61">
        <f t="shared" si="48"/>
        <v>1</v>
      </c>
      <c r="M305" s="30">
        <v>0.63</v>
      </c>
      <c r="N305" s="7">
        <f t="shared" si="49"/>
        <v>32.779999999999994</v>
      </c>
      <c r="O305" s="26">
        <f t="shared" si="50"/>
        <v>0.315</v>
      </c>
      <c r="P305" s="10">
        <f t="shared" si="51"/>
        <v>16.389999999999997</v>
      </c>
      <c r="Q305" s="52" t="s">
        <v>39</v>
      </c>
      <c r="R305" s="52" t="s">
        <v>41</v>
      </c>
      <c r="S305" s="25">
        <v>1</v>
      </c>
      <c r="T305" s="53"/>
    </row>
    <row r="306" spans="2:20">
      <c r="B306" s="42">
        <v>303</v>
      </c>
      <c r="C306" s="45">
        <v>44601</v>
      </c>
      <c r="D306" s="25" t="s">
        <v>276</v>
      </c>
      <c r="E306" s="25">
        <v>1.59</v>
      </c>
      <c r="F306" s="25" t="s">
        <v>732</v>
      </c>
      <c r="G306" s="25" t="s">
        <v>880</v>
      </c>
      <c r="H306" s="122">
        <v>200</v>
      </c>
      <c r="I306" s="37">
        <v>1.35</v>
      </c>
      <c r="J306" s="37">
        <v>2</v>
      </c>
      <c r="K306" s="35">
        <f t="shared" si="47"/>
        <v>2</v>
      </c>
      <c r="L306" s="61">
        <f t="shared" si="48"/>
        <v>1</v>
      </c>
      <c r="M306" s="30">
        <v>0.74</v>
      </c>
      <c r="N306" s="7">
        <f t="shared" si="49"/>
        <v>33.519999999999996</v>
      </c>
      <c r="O306" s="26">
        <f t="shared" si="50"/>
        <v>0.37</v>
      </c>
      <c r="P306" s="10">
        <f t="shared" si="51"/>
        <v>16.759999999999998</v>
      </c>
      <c r="Q306" s="52" t="s">
        <v>33</v>
      </c>
      <c r="R306" s="52" t="s">
        <v>31</v>
      </c>
      <c r="S306" s="25">
        <v>1</v>
      </c>
      <c r="T306" s="53"/>
    </row>
    <row r="307" spans="2:20">
      <c r="B307" s="42">
        <v>304</v>
      </c>
      <c r="C307" s="45">
        <v>44604</v>
      </c>
      <c r="D307" s="25" t="s">
        <v>165</v>
      </c>
      <c r="E307" s="25">
        <v>1.65</v>
      </c>
      <c r="F307" s="25" t="s">
        <v>865</v>
      </c>
      <c r="G307" s="25" t="s">
        <v>242</v>
      </c>
      <c r="H307" s="122">
        <v>200</v>
      </c>
      <c r="I307" s="37">
        <v>1.44</v>
      </c>
      <c r="J307" s="37">
        <v>2</v>
      </c>
      <c r="K307" s="35">
        <f t="shared" si="47"/>
        <v>2</v>
      </c>
      <c r="L307" s="61">
        <f t="shared" si="48"/>
        <v>1</v>
      </c>
      <c r="M307" s="30">
        <v>0.86</v>
      </c>
      <c r="N307" s="7">
        <f t="shared" si="49"/>
        <v>34.379999999999995</v>
      </c>
      <c r="O307" s="26">
        <f t="shared" si="50"/>
        <v>0.43</v>
      </c>
      <c r="P307" s="10">
        <f t="shared" si="51"/>
        <v>17.189999999999998</v>
      </c>
      <c r="Q307" s="52" t="s">
        <v>41</v>
      </c>
      <c r="R307" s="52" t="s">
        <v>376</v>
      </c>
      <c r="S307" s="25">
        <v>1</v>
      </c>
      <c r="T307" s="53"/>
    </row>
    <row r="308" spans="2:20">
      <c r="B308" s="42">
        <v>305</v>
      </c>
      <c r="C308" s="45">
        <v>44604</v>
      </c>
      <c r="D308" s="25" t="s">
        <v>1214</v>
      </c>
      <c r="E308" s="25">
        <v>1.8</v>
      </c>
      <c r="F308" s="25" t="s">
        <v>1766</v>
      </c>
      <c r="G308" s="25" t="s">
        <v>1276</v>
      </c>
      <c r="H308" s="122">
        <v>200</v>
      </c>
      <c r="I308" s="37">
        <v>1.34</v>
      </c>
      <c r="J308" s="37">
        <v>2</v>
      </c>
      <c r="K308" s="35">
        <f t="shared" si="47"/>
        <v>2</v>
      </c>
      <c r="L308" s="61">
        <f t="shared" si="48"/>
        <v>1</v>
      </c>
      <c r="M308" s="30">
        <v>0.66</v>
      </c>
      <c r="N308" s="7">
        <f t="shared" si="49"/>
        <v>35.039999999999992</v>
      </c>
      <c r="O308" s="26">
        <f t="shared" si="50"/>
        <v>0.33</v>
      </c>
      <c r="P308" s="10">
        <f t="shared" si="51"/>
        <v>17.519999999999996</v>
      </c>
      <c r="Q308" s="52" t="s">
        <v>29</v>
      </c>
      <c r="R308" s="52" t="s">
        <v>30</v>
      </c>
      <c r="S308" s="25">
        <v>1</v>
      </c>
      <c r="T308" s="53"/>
    </row>
    <row r="309" spans="2:20">
      <c r="B309" s="42">
        <v>306</v>
      </c>
      <c r="C309" s="45">
        <v>44604</v>
      </c>
      <c r="D309" s="25" t="s">
        <v>544</v>
      </c>
      <c r="E309" s="25">
        <v>1.67</v>
      </c>
      <c r="F309" s="25" t="s">
        <v>733</v>
      </c>
      <c r="G309" s="25" t="s">
        <v>736</v>
      </c>
      <c r="H309" s="122">
        <v>200</v>
      </c>
      <c r="I309" s="37">
        <v>1.37</v>
      </c>
      <c r="J309" s="37">
        <v>2</v>
      </c>
      <c r="K309" s="35">
        <f t="shared" si="47"/>
        <v>2</v>
      </c>
      <c r="L309" s="61">
        <f t="shared" si="48"/>
        <v>1</v>
      </c>
      <c r="M309" s="30">
        <v>0.73</v>
      </c>
      <c r="N309" s="7">
        <f t="shared" si="49"/>
        <v>35.769999999999989</v>
      </c>
      <c r="O309" s="26">
        <f t="shared" si="50"/>
        <v>0.36499999999999999</v>
      </c>
      <c r="P309" s="10">
        <f t="shared" si="51"/>
        <v>17.884999999999994</v>
      </c>
      <c r="Q309" s="52" t="s">
        <v>39</v>
      </c>
      <c r="R309" s="52" t="s">
        <v>108</v>
      </c>
      <c r="S309" s="25">
        <v>1</v>
      </c>
      <c r="T309" s="53"/>
    </row>
    <row r="310" spans="2:20">
      <c r="B310" s="42">
        <v>307</v>
      </c>
      <c r="C310" s="45">
        <v>44604</v>
      </c>
      <c r="D310" s="25" t="s">
        <v>544</v>
      </c>
      <c r="E310" s="25">
        <v>1.74</v>
      </c>
      <c r="F310" s="25" t="s">
        <v>1767</v>
      </c>
      <c r="G310" s="25" t="s">
        <v>734</v>
      </c>
      <c r="H310" s="122">
        <v>200</v>
      </c>
      <c r="I310" s="37">
        <v>1.34</v>
      </c>
      <c r="J310" s="37">
        <v>2</v>
      </c>
      <c r="K310" s="35">
        <f t="shared" si="47"/>
        <v>2</v>
      </c>
      <c r="L310" s="61">
        <f t="shared" si="48"/>
        <v>1</v>
      </c>
      <c r="M310" s="30">
        <v>0.66</v>
      </c>
      <c r="N310" s="7">
        <f t="shared" si="49"/>
        <v>36.429999999999986</v>
      </c>
      <c r="O310" s="26">
        <f t="shared" si="50"/>
        <v>0.33</v>
      </c>
      <c r="P310" s="10">
        <f t="shared" si="51"/>
        <v>18.214999999999993</v>
      </c>
      <c r="Q310" s="52" t="s">
        <v>30</v>
      </c>
      <c r="R310" s="52" t="s">
        <v>30</v>
      </c>
      <c r="S310" s="25">
        <v>1</v>
      </c>
      <c r="T310" s="53"/>
    </row>
    <row r="311" spans="2:20">
      <c r="B311" s="42">
        <v>308</v>
      </c>
      <c r="C311" s="45">
        <v>44604</v>
      </c>
      <c r="D311" s="25" t="s">
        <v>539</v>
      </c>
      <c r="E311" s="25">
        <v>1.56</v>
      </c>
      <c r="F311" s="25" t="s">
        <v>1034</v>
      </c>
      <c r="G311" s="25" t="s">
        <v>625</v>
      </c>
      <c r="H311" s="122">
        <v>200</v>
      </c>
      <c r="I311" s="37">
        <v>1.39</v>
      </c>
      <c r="J311" s="37">
        <v>2</v>
      </c>
      <c r="K311" s="35">
        <f t="shared" si="47"/>
        <v>2</v>
      </c>
      <c r="L311" s="61">
        <f t="shared" si="48"/>
        <v>1</v>
      </c>
      <c r="M311" s="30">
        <v>0.76</v>
      </c>
      <c r="N311" s="7">
        <f t="shared" si="49"/>
        <v>37.189999999999984</v>
      </c>
      <c r="O311" s="26">
        <f t="shared" si="50"/>
        <v>0.38</v>
      </c>
      <c r="P311" s="10">
        <f t="shared" si="51"/>
        <v>18.594999999999992</v>
      </c>
      <c r="Q311" s="52" t="s">
        <v>28</v>
      </c>
      <c r="R311" s="52" t="s">
        <v>376</v>
      </c>
      <c r="S311" s="25">
        <v>1</v>
      </c>
      <c r="T311" s="53"/>
    </row>
    <row r="312" spans="2:20">
      <c r="B312" s="42">
        <v>309</v>
      </c>
      <c r="C312" s="45">
        <v>44604</v>
      </c>
      <c r="D312" s="25" t="s">
        <v>539</v>
      </c>
      <c r="E312" s="25">
        <v>1.73</v>
      </c>
      <c r="F312" s="25" t="s">
        <v>624</v>
      </c>
      <c r="G312" s="25" t="s">
        <v>1768</v>
      </c>
      <c r="H312" s="122">
        <v>200</v>
      </c>
      <c r="I312" s="37">
        <v>1.34</v>
      </c>
      <c r="J312" s="37">
        <v>2</v>
      </c>
      <c r="K312" s="35">
        <f t="shared" si="47"/>
        <v>2</v>
      </c>
      <c r="L312" s="61">
        <f t="shared" si="48"/>
        <v>1</v>
      </c>
      <c r="M312" s="30">
        <v>0.66</v>
      </c>
      <c r="N312" s="7">
        <f t="shared" si="49"/>
        <v>37.84999999999998</v>
      </c>
      <c r="O312" s="26">
        <f t="shared" si="50"/>
        <v>0.33</v>
      </c>
      <c r="P312" s="10">
        <f t="shared" si="51"/>
        <v>18.92499999999999</v>
      </c>
      <c r="Q312" s="52" t="s">
        <v>33</v>
      </c>
      <c r="R312" s="52" t="s">
        <v>119</v>
      </c>
      <c r="S312" s="25">
        <v>1</v>
      </c>
      <c r="T312" s="53"/>
    </row>
    <row r="313" spans="2:20">
      <c r="B313" s="42">
        <v>310</v>
      </c>
      <c r="C313" s="45">
        <v>44604</v>
      </c>
      <c r="D313" s="25" t="s">
        <v>877</v>
      </c>
      <c r="E313" s="25">
        <v>1.73</v>
      </c>
      <c r="F313" s="25" t="s">
        <v>963</v>
      </c>
      <c r="G313" s="25" t="s">
        <v>1159</v>
      </c>
      <c r="H313" s="122">
        <v>200</v>
      </c>
      <c r="I313" s="37">
        <v>1.36</v>
      </c>
      <c r="J313" s="37">
        <v>2</v>
      </c>
      <c r="K313" s="35">
        <f t="shared" si="47"/>
        <v>2</v>
      </c>
      <c r="L313" s="61">
        <f t="shared" si="48"/>
        <v>1</v>
      </c>
      <c r="M313" s="30">
        <v>0.7</v>
      </c>
      <c r="N313" s="7">
        <f t="shared" si="49"/>
        <v>38.549999999999983</v>
      </c>
      <c r="O313" s="26">
        <f t="shared" si="50"/>
        <v>0.35</v>
      </c>
      <c r="P313" s="10">
        <f t="shared" si="51"/>
        <v>19.274999999999991</v>
      </c>
      <c r="Q313" s="52" t="s">
        <v>29</v>
      </c>
      <c r="R313" s="52" t="s">
        <v>38</v>
      </c>
      <c r="S313" s="25">
        <v>1</v>
      </c>
      <c r="T313" s="53"/>
    </row>
    <row r="314" spans="2:20">
      <c r="B314" s="42">
        <v>311</v>
      </c>
      <c r="C314" s="45">
        <v>44604</v>
      </c>
      <c r="D314" s="25" t="s">
        <v>316</v>
      </c>
      <c r="E314" s="25">
        <v>1.79</v>
      </c>
      <c r="F314" s="25" t="s">
        <v>1009</v>
      </c>
      <c r="G314" s="25" t="s">
        <v>1769</v>
      </c>
      <c r="H314" s="122">
        <v>200</v>
      </c>
      <c r="I314" s="37">
        <v>1.35</v>
      </c>
      <c r="J314" s="37">
        <v>2</v>
      </c>
      <c r="K314" s="35">
        <f t="shared" si="47"/>
        <v>2</v>
      </c>
      <c r="L314" s="61">
        <f t="shared" si="48"/>
        <v>1</v>
      </c>
      <c r="M314" s="30">
        <v>0.68</v>
      </c>
      <c r="N314" s="7">
        <f t="shared" si="49"/>
        <v>39.229999999999983</v>
      </c>
      <c r="O314" s="26">
        <f t="shared" si="50"/>
        <v>0.34</v>
      </c>
      <c r="P314" s="10">
        <f t="shared" si="51"/>
        <v>19.614999999999991</v>
      </c>
      <c r="Q314" s="52" t="s">
        <v>33</v>
      </c>
      <c r="R314" s="52" t="s">
        <v>39</v>
      </c>
      <c r="S314" s="25">
        <v>1</v>
      </c>
      <c r="T314" s="53"/>
    </row>
    <row r="315" spans="2:20">
      <c r="B315" s="42">
        <v>312</v>
      </c>
      <c r="C315" s="45">
        <v>44605</v>
      </c>
      <c r="D315" s="25" t="s">
        <v>103</v>
      </c>
      <c r="E315" s="25">
        <v>1.72</v>
      </c>
      <c r="F315" s="25" t="s">
        <v>197</v>
      </c>
      <c r="G315" s="25" t="s">
        <v>723</v>
      </c>
      <c r="H315" s="122">
        <v>200</v>
      </c>
      <c r="I315" s="37">
        <v>1.41</v>
      </c>
      <c r="J315" s="37">
        <v>2</v>
      </c>
      <c r="K315" s="35">
        <f t="shared" si="47"/>
        <v>2</v>
      </c>
      <c r="L315" s="61">
        <f t="shared" si="48"/>
        <v>1</v>
      </c>
      <c r="M315" s="30">
        <v>0.8</v>
      </c>
      <c r="N315" s="7">
        <f t="shared" si="49"/>
        <v>40.02999999999998</v>
      </c>
      <c r="O315" s="26">
        <f t="shared" si="50"/>
        <v>0.4</v>
      </c>
      <c r="P315" s="10">
        <f t="shared" si="51"/>
        <v>20.01499999999999</v>
      </c>
      <c r="Q315" s="52" t="s">
        <v>35</v>
      </c>
      <c r="R315" s="52" t="s">
        <v>35</v>
      </c>
      <c r="S315" s="25">
        <v>1</v>
      </c>
      <c r="T315" s="53"/>
    </row>
    <row r="316" spans="2:20">
      <c r="B316" s="42">
        <v>313</v>
      </c>
      <c r="C316" s="45">
        <v>44605</v>
      </c>
      <c r="D316" s="25" t="s">
        <v>690</v>
      </c>
      <c r="E316" s="25">
        <v>1.66</v>
      </c>
      <c r="F316" s="25" t="s">
        <v>1770</v>
      </c>
      <c r="G316" s="25" t="s">
        <v>1771</v>
      </c>
      <c r="H316" s="122">
        <v>200</v>
      </c>
      <c r="I316" s="37">
        <v>1.56</v>
      </c>
      <c r="J316" s="37">
        <v>2</v>
      </c>
      <c r="K316" s="35">
        <f t="shared" si="47"/>
        <v>2</v>
      </c>
      <c r="L316" s="61">
        <f t="shared" si="48"/>
        <v>1</v>
      </c>
      <c r="M316" s="30">
        <v>-2</v>
      </c>
      <c r="N316" s="7">
        <f t="shared" si="49"/>
        <v>38.02999999999998</v>
      </c>
      <c r="O316" s="26">
        <f t="shared" si="50"/>
        <v>-1</v>
      </c>
      <c r="P316" s="10">
        <f t="shared" si="51"/>
        <v>19.01499999999999</v>
      </c>
      <c r="Q316" s="52" t="s">
        <v>29</v>
      </c>
      <c r="R316" s="52" t="s">
        <v>33</v>
      </c>
      <c r="S316" s="25">
        <v>0</v>
      </c>
      <c r="T316" s="53"/>
    </row>
    <row r="317" spans="2:20">
      <c r="B317" s="42">
        <v>314</v>
      </c>
      <c r="C317" s="45">
        <v>44605</v>
      </c>
      <c r="D317" s="25" t="s">
        <v>1026</v>
      </c>
      <c r="E317" s="25">
        <v>1.75</v>
      </c>
      <c r="F317" s="25" t="s">
        <v>218</v>
      </c>
      <c r="G317" s="25" t="s">
        <v>1127</v>
      </c>
      <c r="H317" s="122">
        <v>200</v>
      </c>
      <c r="I317" s="37">
        <v>1.36</v>
      </c>
      <c r="J317" s="37">
        <v>1</v>
      </c>
      <c r="K317" s="35">
        <f t="shared" si="47"/>
        <v>1</v>
      </c>
      <c r="L317" s="61">
        <f t="shared" si="48"/>
        <v>0.5</v>
      </c>
      <c r="M317" s="30">
        <v>-2</v>
      </c>
      <c r="N317" s="7">
        <f t="shared" si="49"/>
        <v>36.02999999999998</v>
      </c>
      <c r="O317" s="26">
        <f t="shared" si="50"/>
        <v>-1</v>
      </c>
      <c r="P317" s="10">
        <f t="shared" si="51"/>
        <v>18.01499999999999</v>
      </c>
      <c r="Q317" s="52" t="s">
        <v>28</v>
      </c>
      <c r="R317" s="52" t="s">
        <v>28</v>
      </c>
      <c r="S317" s="25">
        <v>0</v>
      </c>
      <c r="T317" s="53"/>
    </row>
    <row r="318" spans="2:20">
      <c r="B318" s="42">
        <v>315</v>
      </c>
      <c r="C318" s="45">
        <v>44605</v>
      </c>
      <c r="D318" s="25" t="s">
        <v>574</v>
      </c>
      <c r="E318" s="25">
        <v>1.58</v>
      </c>
      <c r="F318" s="25" t="s">
        <v>798</v>
      </c>
      <c r="G318" s="25" t="s">
        <v>1096</v>
      </c>
      <c r="H318" s="122">
        <v>200</v>
      </c>
      <c r="I318" s="37">
        <v>1.4</v>
      </c>
      <c r="J318" s="37">
        <v>2</v>
      </c>
      <c r="K318" s="35">
        <f t="shared" si="47"/>
        <v>2</v>
      </c>
      <c r="L318" s="61">
        <f t="shared" si="48"/>
        <v>1</v>
      </c>
      <c r="M318" s="30">
        <v>0.78</v>
      </c>
      <c r="N318" s="7">
        <f t="shared" si="49"/>
        <v>36.809999999999981</v>
      </c>
      <c r="O318" s="26">
        <f t="shared" si="50"/>
        <v>0.39</v>
      </c>
      <c r="P318" s="10">
        <f t="shared" si="51"/>
        <v>18.40499999999999</v>
      </c>
      <c r="Q318" s="52" t="s">
        <v>28</v>
      </c>
      <c r="R318" s="52" t="s">
        <v>35</v>
      </c>
      <c r="S318" s="25">
        <v>1</v>
      </c>
      <c r="T318" s="53"/>
    </row>
    <row r="319" spans="2:20">
      <c r="B319" s="42">
        <v>316</v>
      </c>
      <c r="C319" s="45">
        <v>44605</v>
      </c>
      <c r="D319" s="25" t="s">
        <v>574</v>
      </c>
      <c r="E319" s="25">
        <v>1.75</v>
      </c>
      <c r="F319" s="25" t="s">
        <v>827</v>
      </c>
      <c r="G319" s="25" t="s">
        <v>1163</v>
      </c>
      <c r="H319" s="122">
        <v>200</v>
      </c>
      <c r="I319" s="37">
        <v>1.46</v>
      </c>
      <c r="J319" s="37">
        <v>2</v>
      </c>
      <c r="K319" s="35">
        <f t="shared" si="47"/>
        <v>2</v>
      </c>
      <c r="L319" s="61">
        <f t="shared" si="48"/>
        <v>1</v>
      </c>
      <c r="M319" s="30">
        <v>-2</v>
      </c>
      <c r="N319" s="7">
        <f t="shared" si="49"/>
        <v>34.809999999999981</v>
      </c>
      <c r="O319" s="26">
        <f t="shared" si="50"/>
        <v>-1</v>
      </c>
      <c r="P319" s="10">
        <f t="shared" si="51"/>
        <v>17.40499999999999</v>
      </c>
      <c r="Q319" s="52" t="s">
        <v>29</v>
      </c>
      <c r="R319" s="52" t="s">
        <v>29</v>
      </c>
      <c r="S319" s="25">
        <v>0</v>
      </c>
      <c r="T319" s="53"/>
    </row>
    <row r="320" spans="2:20">
      <c r="B320" s="42">
        <v>317</v>
      </c>
      <c r="C320" s="45">
        <v>44605</v>
      </c>
      <c r="D320" s="25" t="s">
        <v>316</v>
      </c>
      <c r="E320" s="25">
        <v>1.68</v>
      </c>
      <c r="F320" s="25" t="s">
        <v>1772</v>
      </c>
      <c r="G320" s="25" t="s">
        <v>1773</v>
      </c>
      <c r="H320" s="122">
        <v>200</v>
      </c>
      <c r="I320" s="37">
        <v>1.41</v>
      </c>
      <c r="J320" s="37">
        <v>2</v>
      </c>
      <c r="K320" s="35">
        <f t="shared" si="47"/>
        <v>2</v>
      </c>
      <c r="L320" s="61">
        <f t="shared" si="48"/>
        <v>1</v>
      </c>
      <c r="M320" s="30">
        <v>0.8</v>
      </c>
      <c r="N320" s="7">
        <f t="shared" si="49"/>
        <v>35.609999999999978</v>
      </c>
      <c r="O320" s="26">
        <f t="shared" si="50"/>
        <v>0.4</v>
      </c>
      <c r="P320" s="10">
        <f t="shared" si="51"/>
        <v>17.804999999999989</v>
      </c>
      <c r="Q320" s="52" t="s">
        <v>28</v>
      </c>
      <c r="R320" s="52" t="s">
        <v>38</v>
      </c>
      <c r="S320" s="25">
        <v>1</v>
      </c>
      <c r="T320" s="53"/>
    </row>
    <row r="321" spans="2:20">
      <c r="B321" s="42">
        <v>318</v>
      </c>
      <c r="C321" s="45"/>
      <c r="D321" s="25"/>
      <c r="E321" s="25"/>
      <c r="F321" s="25"/>
      <c r="G321" s="25"/>
      <c r="H321" s="122"/>
      <c r="I321" s="37"/>
      <c r="J321" s="37"/>
      <c r="K321" s="35">
        <f t="shared" si="47"/>
        <v>0</v>
      </c>
      <c r="L321" s="61" t="str">
        <f t="shared" si="48"/>
        <v>-</v>
      </c>
      <c r="M321" s="30"/>
      <c r="N321" s="7">
        <f t="shared" si="49"/>
        <v>35.609999999999978</v>
      </c>
      <c r="O321" s="26" t="str">
        <f t="shared" si="50"/>
        <v>0</v>
      </c>
      <c r="P321" s="10">
        <f t="shared" si="51"/>
        <v>17.804999999999989</v>
      </c>
      <c r="Q321" s="52"/>
      <c r="R321" s="52"/>
      <c r="S321" s="25"/>
      <c r="T321" s="53"/>
    </row>
    <row r="322" spans="2:20">
      <c r="B322" s="42">
        <v>319</v>
      </c>
      <c r="C322" s="45"/>
      <c r="D322" s="25"/>
      <c r="E322" s="25"/>
      <c r="F322" s="25"/>
      <c r="G322" s="25"/>
      <c r="H322" s="122"/>
      <c r="I322" s="37"/>
      <c r="J322" s="37"/>
      <c r="K322" s="35">
        <f t="shared" si="47"/>
        <v>0</v>
      </c>
      <c r="L322" s="61" t="str">
        <f t="shared" si="48"/>
        <v>-</v>
      </c>
      <c r="M322" s="30"/>
      <c r="N322" s="7">
        <f t="shared" si="49"/>
        <v>35.609999999999978</v>
      </c>
      <c r="O322" s="26" t="str">
        <f t="shared" si="50"/>
        <v>0</v>
      </c>
      <c r="P322" s="10">
        <f t="shared" si="51"/>
        <v>17.804999999999989</v>
      </c>
      <c r="Q322" s="52"/>
      <c r="R322" s="52"/>
      <c r="S322" s="25"/>
      <c r="T322" s="53"/>
    </row>
    <row r="323" spans="2:20">
      <c r="B323" s="42">
        <v>320</v>
      </c>
      <c r="C323" s="45"/>
      <c r="D323" s="25"/>
      <c r="E323" s="25"/>
      <c r="F323" s="25"/>
      <c r="G323" s="25"/>
      <c r="H323" s="122"/>
      <c r="I323" s="37"/>
      <c r="J323" s="37"/>
      <c r="K323" s="35">
        <f t="shared" ref="K323:K342" si="52">J323</f>
        <v>0</v>
      </c>
      <c r="L323" s="61" t="str">
        <f t="shared" ref="L323:L342" si="53">IFERROR(((K323/H323)*100),"-")</f>
        <v>-</v>
      </c>
      <c r="M323" s="30"/>
      <c r="N323" s="7">
        <f t="shared" ref="N323:N342" si="54">M323+N322</f>
        <v>35.609999999999978</v>
      </c>
      <c r="O323" s="26" t="str">
        <f t="shared" ref="O323:O342" si="55">IFERROR(((M323/H323)*100),"0")</f>
        <v>0</v>
      </c>
      <c r="P323" s="10">
        <f t="shared" ref="P323:P342" si="56">O323+P322</f>
        <v>17.804999999999989</v>
      </c>
      <c r="Q323" s="52"/>
      <c r="R323" s="52"/>
      <c r="S323" s="25"/>
      <c r="T323" s="53"/>
    </row>
    <row r="324" spans="2:20">
      <c r="B324" s="42">
        <v>321</v>
      </c>
      <c r="C324" s="45"/>
      <c r="D324" s="25"/>
      <c r="E324" s="25"/>
      <c r="F324" s="25"/>
      <c r="G324" s="25"/>
      <c r="H324" s="122"/>
      <c r="I324" s="37"/>
      <c r="J324" s="37"/>
      <c r="K324" s="35">
        <f t="shared" si="52"/>
        <v>0</v>
      </c>
      <c r="L324" s="61" t="str">
        <f t="shared" si="53"/>
        <v>-</v>
      </c>
      <c r="M324" s="30"/>
      <c r="N324" s="7">
        <f t="shared" si="54"/>
        <v>35.609999999999978</v>
      </c>
      <c r="O324" s="26" t="str">
        <f t="shared" si="55"/>
        <v>0</v>
      </c>
      <c r="P324" s="10">
        <f t="shared" si="56"/>
        <v>17.804999999999989</v>
      </c>
      <c r="Q324" s="52"/>
      <c r="R324" s="52"/>
      <c r="S324" s="25"/>
      <c r="T324" s="53"/>
    </row>
    <row r="325" spans="2:20">
      <c r="B325" s="42">
        <v>322</v>
      </c>
      <c r="C325" s="45"/>
      <c r="D325" s="25"/>
      <c r="E325" s="25"/>
      <c r="F325" s="25"/>
      <c r="G325" s="25"/>
      <c r="H325" s="122"/>
      <c r="I325" s="37"/>
      <c r="J325" s="37"/>
      <c r="K325" s="35">
        <f t="shared" si="52"/>
        <v>0</v>
      </c>
      <c r="L325" s="61" t="str">
        <f t="shared" si="53"/>
        <v>-</v>
      </c>
      <c r="M325" s="30"/>
      <c r="N325" s="7">
        <f t="shared" si="54"/>
        <v>35.609999999999978</v>
      </c>
      <c r="O325" s="26" t="str">
        <f t="shared" si="55"/>
        <v>0</v>
      </c>
      <c r="P325" s="10">
        <f t="shared" si="56"/>
        <v>17.804999999999989</v>
      </c>
      <c r="Q325" s="52"/>
      <c r="R325" s="52"/>
      <c r="S325" s="25"/>
      <c r="T325" s="53"/>
    </row>
    <row r="326" spans="2:20">
      <c r="B326" s="42">
        <v>323</v>
      </c>
      <c r="C326" s="45"/>
      <c r="D326" s="25"/>
      <c r="E326" s="25"/>
      <c r="F326" s="25"/>
      <c r="G326" s="25"/>
      <c r="H326" s="122"/>
      <c r="I326" s="37"/>
      <c r="J326" s="37"/>
      <c r="K326" s="35">
        <f t="shared" si="52"/>
        <v>0</v>
      </c>
      <c r="L326" s="61" t="str">
        <f t="shared" si="53"/>
        <v>-</v>
      </c>
      <c r="M326" s="30"/>
      <c r="N326" s="7">
        <f t="shared" si="54"/>
        <v>35.609999999999978</v>
      </c>
      <c r="O326" s="26" t="str">
        <f t="shared" si="55"/>
        <v>0</v>
      </c>
      <c r="P326" s="10">
        <f t="shared" si="56"/>
        <v>17.804999999999989</v>
      </c>
      <c r="Q326" s="52"/>
      <c r="R326" s="52"/>
      <c r="S326" s="25"/>
      <c r="T326" s="53"/>
    </row>
    <row r="327" spans="2:20">
      <c r="B327" s="42">
        <v>324</v>
      </c>
      <c r="C327" s="45"/>
      <c r="D327" s="25"/>
      <c r="E327" s="25"/>
      <c r="F327" s="25"/>
      <c r="G327" s="25"/>
      <c r="H327" s="122"/>
      <c r="I327" s="37"/>
      <c r="J327" s="37"/>
      <c r="K327" s="35">
        <f t="shared" si="52"/>
        <v>0</v>
      </c>
      <c r="L327" s="61" t="str">
        <f t="shared" si="53"/>
        <v>-</v>
      </c>
      <c r="M327" s="30"/>
      <c r="N327" s="7">
        <f t="shared" si="54"/>
        <v>35.609999999999978</v>
      </c>
      <c r="O327" s="26" t="str">
        <f t="shared" si="55"/>
        <v>0</v>
      </c>
      <c r="P327" s="10">
        <f t="shared" si="56"/>
        <v>17.804999999999989</v>
      </c>
      <c r="Q327" s="52"/>
      <c r="R327" s="52"/>
      <c r="S327" s="25"/>
      <c r="T327" s="53"/>
    </row>
    <row r="328" spans="2:20">
      <c r="B328" s="42">
        <v>325</v>
      </c>
      <c r="C328" s="45"/>
      <c r="D328" s="25"/>
      <c r="E328" s="25"/>
      <c r="F328" s="25"/>
      <c r="G328" s="25"/>
      <c r="H328" s="122"/>
      <c r="I328" s="37"/>
      <c r="J328" s="37"/>
      <c r="K328" s="35">
        <f t="shared" si="52"/>
        <v>0</v>
      </c>
      <c r="L328" s="61" t="str">
        <f t="shared" si="53"/>
        <v>-</v>
      </c>
      <c r="M328" s="30"/>
      <c r="N328" s="7">
        <f t="shared" si="54"/>
        <v>35.609999999999978</v>
      </c>
      <c r="O328" s="26" t="str">
        <f t="shared" si="55"/>
        <v>0</v>
      </c>
      <c r="P328" s="10">
        <f t="shared" si="56"/>
        <v>17.804999999999989</v>
      </c>
      <c r="Q328" s="52"/>
      <c r="R328" s="52"/>
      <c r="S328" s="25"/>
      <c r="T328" s="53"/>
    </row>
    <row r="329" spans="2:20">
      <c r="B329" s="42">
        <v>326</v>
      </c>
      <c r="C329" s="45"/>
      <c r="D329" s="25"/>
      <c r="E329" s="25"/>
      <c r="F329" s="25"/>
      <c r="G329" s="25"/>
      <c r="H329" s="122"/>
      <c r="I329" s="37"/>
      <c r="J329" s="37"/>
      <c r="K329" s="35">
        <f t="shared" si="52"/>
        <v>0</v>
      </c>
      <c r="L329" s="61" t="str">
        <f t="shared" si="53"/>
        <v>-</v>
      </c>
      <c r="M329" s="30"/>
      <c r="N329" s="7">
        <f t="shared" si="54"/>
        <v>35.609999999999978</v>
      </c>
      <c r="O329" s="26" t="str">
        <f t="shared" si="55"/>
        <v>0</v>
      </c>
      <c r="P329" s="10">
        <f t="shared" si="56"/>
        <v>17.804999999999989</v>
      </c>
      <c r="Q329" s="52"/>
      <c r="R329" s="52"/>
      <c r="S329" s="25"/>
      <c r="T329" s="53"/>
    </row>
    <row r="330" spans="2:20">
      <c r="B330" s="42">
        <v>327</v>
      </c>
      <c r="C330" s="45"/>
      <c r="D330" s="25"/>
      <c r="E330" s="25"/>
      <c r="F330" s="25"/>
      <c r="G330" s="25"/>
      <c r="H330" s="122"/>
      <c r="I330" s="37"/>
      <c r="J330" s="37"/>
      <c r="K330" s="35">
        <f t="shared" si="52"/>
        <v>0</v>
      </c>
      <c r="L330" s="61" t="str">
        <f t="shared" si="53"/>
        <v>-</v>
      </c>
      <c r="M330" s="30"/>
      <c r="N330" s="7">
        <f t="shared" si="54"/>
        <v>35.609999999999978</v>
      </c>
      <c r="O330" s="26" t="str">
        <f t="shared" si="55"/>
        <v>0</v>
      </c>
      <c r="P330" s="10">
        <f t="shared" si="56"/>
        <v>17.804999999999989</v>
      </c>
      <c r="Q330" s="52"/>
      <c r="R330" s="52"/>
      <c r="S330" s="25"/>
      <c r="T330" s="53"/>
    </row>
    <row r="331" spans="2:20">
      <c r="B331" s="42">
        <v>328</v>
      </c>
      <c r="C331" s="45"/>
      <c r="D331" s="25"/>
      <c r="E331" s="25"/>
      <c r="F331" s="25"/>
      <c r="G331" s="25"/>
      <c r="H331" s="122"/>
      <c r="I331" s="37"/>
      <c r="J331" s="37"/>
      <c r="K331" s="35">
        <f t="shared" si="52"/>
        <v>0</v>
      </c>
      <c r="L331" s="61" t="str">
        <f t="shared" si="53"/>
        <v>-</v>
      </c>
      <c r="M331" s="30"/>
      <c r="N331" s="7">
        <f t="shared" si="54"/>
        <v>35.609999999999978</v>
      </c>
      <c r="O331" s="26" t="str">
        <f t="shared" si="55"/>
        <v>0</v>
      </c>
      <c r="P331" s="10">
        <f t="shared" si="56"/>
        <v>17.804999999999989</v>
      </c>
      <c r="Q331" s="52"/>
      <c r="R331" s="52"/>
      <c r="S331" s="25"/>
      <c r="T331" s="53"/>
    </row>
    <row r="332" spans="2:20">
      <c r="B332" s="42">
        <v>329</v>
      </c>
      <c r="C332" s="45"/>
      <c r="D332" s="25"/>
      <c r="E332" s="25"/>
      <c r="F332" s="25"/>
      <c r="G332" s="25"/>
      <c r="H332" s="122"/>
      <c r="I332" s="37"/>
      <c r="J332" s="37"/>
      <c r="K332" s="35">
        <f t="shared" si="52"/>
        <v>0</v>
      </c>
      <c r="L332" s="61" t="str">
        <f t="shared" si="53"/>
        <v>-</v>
      </c>
      <c r="M332" s="30"/>
      <c r="N332" s="7">
        <f t="shared" si="54"/>
        <v>35.609999999999978</v>
      </c>
      <c r="O332" s="26" t="str">
        <f t="shared" si="55"/>
        <v>0</v>
      </c>
      <c r="P332" s="10">
        <f t="shared" si="56"/>
        <v>17.804999999999989</v>
      </c>
      <c r="Q332" s="52"/>
      <c r="R332" s="52"/>
      <c r="S332" s="25"/>
      <c r="T332" s="53"/>
    </row>
    <row r="333" spans="2:20">
      <c r="B333" s="42">
        <v>330</v>
      </c>
      <c r="C333" s="45"/>
      <c r="D333" s="25"/>
      <c r="E333" s="25"/>
      <c r="F333" s="25"/>
      <c r="G333" s="25"/>
      <c r="H333" s="122"/>
      <c r="I333" s="37"/>
      <c r="J333" s="37"/>
      <c r="K333" s="35">
        <f t="shared" si="52"/>
        <v>0</v>
      </c>
      <c r="L333" s="61" t="str">
        <f t="shared" si="53"/>
        <v>-</v>
      </c>
      <c r="M333" s="30"/>
      <c r="N333" s="7">
        <f t="shared" si="54"/>
        <v>35.609999999999978</v>
      </c>
      <c r="O333" s="26" t="str">
        <f t="shared" si="55"/>
        <v>0</v>
      </c>
      <c r="P333" s="10">
        <f t="shared" si="56"/>
        <v>17.804999999999989</v>
      </c>
      <c r="Q333" s="52"/>
      <c r="R333" s="52"/>
      <c r="S333" s="25"/>
      <c r="T333" s="53"/>
    </row>
    <row r="334" spans="2:20">
      <c r="B334" s="42">
        <v>331</v>
      </c>
      <c r="C334" s="45"/>
      <c r="D334" s="25"/>
      <c r="E334" s="25"/>
      <c r="F334" s="25"/>
      <c r="G334" s="25"/>
      <c r="H334" s="122"/>
      <c r="I334" s="37"/>
      <c r="J334" s="37"/>
      <c r="K334" s="35">
        <f t="shared" si="52"/>
        <v>0</v>
      </c>
      <c r="L334" s="61" t="str">
        <f t="shared" si="53"/>
        <v>-</v>
      </c>
      <c r="M334" s="30"/>
      <c r="N334" s="7">
        <f t="shared" si="54"/>
        <v>35.609999999999978</v>
      </c>
      <c r="O334" s="26" t="str">
        <f t="shared" si="55"/>
        <v>0</v>
      </c>
      <c r="P334" s="10">
        <f t="shared" si="56"/>
        <v>17.804999999999989</v>
      </c>
      <c r="Q334" s="52"/>
      <c r="R334" s="52"/>
      <c r="S334" s="25"/>
      <c r="T334" s="53"/>
    </row>
    <row r="335" spans="2:20">
      <c r="B335" s="42">
        <v>332</v>
      </c>
      <c r="C335" s="45"/>
      <c r="D335" s="25"/>
      <c r="E335" s="25"/>
      <c r="F335" s="25"/>
      <c r="G335" s="25"/>
      <c r="H335" s="122"/>
      <c r="I335" s="37"/>
      <c r="J335" s="37"/>
      <c r="K335" s="35">
        <f t="shared" si="52"/>
        <v>0</v>
      </c>
      <c r="L335" s="61" t="str">
        <f t="shared" si="53"/>
        <v>-</v>
      </c>
      <c r="M335" s="30"/>
      <c r="N335" s="7">
        <f t="shared" si="54"/>
        <v>35.609999999999978</v>
      </c>
      <c r="O335" s="26" t="str">
        <f t="shared" si="55"/>
        <v>0</v>
      </c>
      <c r="P335" s="10">
        <f t="shared" si="56"/>
        <v>17.804999999999989</v>
      </c>
      <c r="Q335" s="52"/>
      <c r="R335" s="52"/>
      <c r="S335" s="25"/>
      <c r="T335" s="53"/>
    </row>
    <row r="336" spans="2:20">
      <c r="B336" s="42">
        <v>333</v>
      </c>
      <c r="C336" s="45"/>
      <c r="D336" s="25"/>
      <c r="E336" s="25"/>
      <c r="F336" s="25"/>
      <c r="G336" s="25"/>
      <c r="H336" s="122"/>
      <c r="I336" s="37"/>
      <c r="J336" s="37"/>
      <c r="K336" s="35">
        <f t="shared" si="52"/>
        <v>0</v>
      </c>
      <c r="L336" s="61" t="str">
        <f t="shared" si="53"/>
        <v>-</v>
      </c>
      <c r="M336" s="30"/>
      <c r="N336" s="7">
        <f t="shared" si="54"/>
        <v>35.609999999999978</v>
      </c>
      <c r="O336" s="26" t="str">
        <f t="shared" si="55"/>
        <v>0</v>
      </c>
      <c r="P336" s="10">
        <f t="shared" si="56"/>
        <v>17.804999999999989</v>
      </c>
      <c r="Q336" s="52"/>
      <c r="R336" s="52"/>
      <c r="S336" s="25"/>
      <c r="T336" s="53"/>
    </row>
    <row r="337" spans="2:20">
      <c r="B337" s="42">
        <v>334</v>
      </c>
      <c r="C337" s="45"/>
      <c r="D337" s="25"/>
      <c r="E337" s="25"/>
      <c r="F337" s="25"/>
      <c r="G337" s="25"/>
      <c r="H337" s="122"/>
      <c r="I337" s="37"/>
      <c r="J337" s="37"/>
      <c r="K337" s="35">
        <f t="shared" si="52"/>
        <v>0</v>
      </c>
      <c r="L337" s="61" t="str">
        <f t="shared" si="53"/>
        <v>-</v>
      </c>
      <c r="M337" s="30"/>
      <c r="N337" s="7">
        <f t="shared" si="54"/>
        <v>35.609999999999978</v>
      </c>
      <c r="O337" s="26" t="str">
        <f t="shared" si="55"/>
        <v>0</v>
      </c>
      <c r="P337" s="10">
        <f t="shared" si="56"/>
        <v>17.804999999999989</v>
      </c>
      <c r="Q337" s="52"/>
      <c r="R337" s="52"/>
      <c r="S337" s="25"/>
      <c r="T337" s="53"/>
    </row>
    <row r="338" spans="2:20">
      <c r="B338" s="42">
        <v>335</v>
      </c>
      <c r="C338" s="45"/>
      <c r="D338" s="25"/>
      <c r="E338" s="25"/>
      <c r="F338" s="25"/>
      <c r="G338" s="25"/>
      <c r="H338" s="122"/>
      <c r="I338" s="37"/>
      <c r="J338" s="37"/>
      <c r="K338" s="35">
        <f t="shared" si="52"/>
        <v>0</v>
      </c>
      <c r="L338" s="61" t="str">
        <f t="shared" si="53"/>
        <v>-</v>
      </c>
      <c r="M338" s="30"/>
      <c r="N338" s="7">
        <f t="shared" si="54"/>
        <v>35.609999999999978</v>
      </c>
      <c r="O338" s="26" t="str">
        <f t="shared" si="55"/>
        <v>0</v>
      </c>
      <c r="P338" s="10">
        <f t="shared" si="56"/>
        <v>17.804999999999989</v>
      </c>
      <c r="Q338" s="52"/>
      <c r="R338" s="52"/>
      <c r="S338" s="25"/>
      <c r="T338" s="53"/>
    </row>
    <row r="339" spans="2:20">
      <c r="B339" s="42">
        <v>336</v>
      </c>
      <c r="C339" s="45"/>
      <c r="D339" s="25"/>
      <c r="E339" s="25"/>
      <c r="F339" s="25"/>
      <c r="G339" s="25"/>
      <c r="H339" s="122"/>
      <c r="I339" s="37"/>
      <c r="J339" s="37"/>
      <c r="K339" s="35">
        <f t="shared" si="52"/>
        <v>0</v>
      </c>
      <c r="L339" s="61" t="str">
        <f t="shared" si="53"/>
        <v>-</v>
      </c>
      <c r="M339" s="30"/>
      <c r="N339" s="7">
        <f t="shared" si="54"/>
        <v>35.609999999999978</v>
      </c>
      <c r="O339" s="26" t="str">
        <f t="shared" si="55"/>
        <v>0</v>
      </c>
      <c r="P339" s="10">
        <f t="shared" si="56"/>
        <v>17.804999999999989</v>
      </c>
      <c r="Q339" s="52"/>
      <c r="R339" s="52"/>
      <c r="S339" s="25"/>
      <c r="T339" s="53"/>
    </row>
    <row r="340" spans="2:20">
      <c r="B340" s="42">
        <v>337</v>
      </c>
      <c r="C340" s="45"/>
      <c r="D340" s="25"/>
      <c r="E340" s="25"/>
      <c r="F340" s="25"/>
      <c r="G340" s="25"/>
      <c r="H340" s="122"/>
      <c r="I340" s="37"/>
      <c r="J340" s="37"/>
      <c r="K340" s="35">
        <f t="shared" si="52"/>
        <v>0</v>
      </c>
      <c r="L340" s="61" t="str">
        <f t="shared" si="53"/>
        <v>-</v>
      </c>
      <c r="M340" s="30"/>
      <c r="N340" s="7">
        <f t="shared" si="54"/>
        <v>35.609999999999978</v>
      </c>
      <c r="O340" s="26" t="str">
        <f t="shared" si="55"/>
        <v>0</v>
      </c>
      <c r="P340" s="10">
        <f t="shared" si="56"/>
        <v>17.804999999999989</v>
      </c>
      <c r="Q340" s="52"/>
      <c r="R340" s="52"/>
      <c r="S340" s="25"/>
      <c r="T340" s="53"/>
    </row>
    <row r="341" spans="2:20">
      <c r="B341" s="42">
        <v>338</v>
      </c>
      <c r="C341" s="45"/>
      <c r="D341" s="25"/>
      <c r="E341" s="25"/>
      <c r="F341" s="25"/>
      <c r="G341" s="25"/>
      <c r="H341" s="122"/>
      <c r="I341" s="37"/>
      <c r="J341" s="37"/>
      <c r="K341" s="35">
        <f t="shared" si="52"/>
        <v>0</v>
      </c>
      <c r="L341" s="61" t="str">
        <f t="shared" si="53"/>
        <v>-</v>
      </c>
      <c r="M341" s="30"/>
      <c r="N341" s="7">
        <f t="shared" si="54"/>
        <v>35.609999999999978</v>
      </c>
      <c r="O341" s="26" t="str">
        <f t="shared" si="55"/>
        <v>0</v>
      </c>
      <c r="P341" s="10">
        <f t="shared" si="56"/>
        <v>17.804999999999989</v>
      </c>
      <c r="Q341" s="52"/>
      <c r="R341" s="52"/>
      <c r="S341" s="25"/>
      <c r="T341" s="53"/>
    </row>
    <row r="342" spans="2:20">
      <c r="B342" s="42">
        <v>339</v>
      </c>
      <c r="C342" s="45"/>
      <c r="D342" s="25"/>
      <c r="E342" s="25"/>
      <c r="F342" s="25"/>
      <c r="G342" s="25"/>
      <c r="H342" s="122"/>
      <c r="I342" s="37"/>
      <c r="J342" s="37"/>
      <c r="K342" s="35">
        <f t="shared" si="52"/>
        <v>0</v>
      </c>
      <c r="L342" s="61" t="str">
        <f t="shared" si="53"/>
        <v>-</v>
      </c>
      <c r="M342" s="30"/>
      <c r="N342" s="7">
        <f t="shared" si="54"/>
        <v>35.609999999999978</v>
      </c>
      <c r="O342" s="26" t="str">
        <f t="shared" si="55"/>
        <v>0</v>
      </c>
      <c r="P342" s="10">
        <f t="shared" si="56"/>
        <v>17.804999999999989</v>
      </c>
      <c r="Q342" s="52"/>
      <c r="R342" s="52"/>
      <c r="S342" s="25"/>
      <c r="T342" s="53"/>
    </row>
    <row r="343" spans="2:20" ht="15" thickBot="1">
      <c r="B343" s="42">
        <v>340</v>
      </c>
      <c r="C343" s="58"/>
      <c r="D343" s="55"/>
      <c r="E343" s="55"/>
      <c r="F343" s="55"/>
      <c r="G343" s="55"/>
      <c r="H343" s="123"/>
      <c r="I343" s="38"/>
      <c r="J343" s="38"/>
      <c r="K343" s="38"/>
      <c r="L343" s="62"/>
      <c r="M343" s="32"/>
      <c r="N343" s="15"/>
      <c r="O343" s="27"/>
      <c r="P343" s="5"/>
      <c r="Q343" s="54"/>
      <c r="R343" s="54"/>
      <c r="S343" s="55"/>
      <c r="T343" s="56"/>
    </row>
  </sheetData>
  <autoFilter ref="B1:T343" xr:uid="{2A22ABD1-3574-476D-BF04-2A993A8DF03A}"/>
  <sortState xmlns:xlrd2="http://schemas.microsoft.com/office/spreadsheetml/2017/richdata2" ref="AA15:AE54">
    <sortCondition ref="AB15:AB54"/>
  </sortState>
  <conditionalFormatting sqref="M48:M80 M4:M43 M83:M86 M89:M90 M106:M110 M122 M125:M135 M138:M139 M148:M167 AE15:AE55 M173:M253 M194:P201 N4:P343 M261:M343">
    <cfRule type="cellIs" dxfId="354" priority="125" operator="lessThan">
      <formula>0</formula>
    </cfRule>
    <cfRule type="cellIs" dxfId="353" priority="126" operator="greaterThan">
      <formula>0</formula>
    </cfRule>
  </conditionalFormatting>
  <conditionalFormatting sqref="Q9:R13 Q48:R70 Q77:R83 Q106:R110 Q149:R154 Q158:R166 Q204:R204 Q1:R5 Q15:R44 Q72:R75 Q85:R86 Q90:R90 Q120:R120 Q122:R122 Q125:R135 Q138:R139 Q144:R144 Q168:R168 Q173:R202 Q206:R254 Q256:R257 Q261:R271 Q273:R285 Q287:R343">
    <cfRule type="cellIs" dxfId="352" priority="124" operator="equal">
      <formula>"0-0"</formula>
    </cfRule>
  </conditionalFormatting>
  <conditionalFormatting sqref="M44">
    <cfRule type="cellIs" dxfId="351" priority="122" operator="lessThan">
      <formula>0</formula>
    </cfRule>
    <cfRule type="cellIs" dxfId="350" priority="123" operator="greaterThan">
      <formula>0</formula>
    </cfRule>
  </conditionalFormatting>
  <conditionalFormatting sqref="Q14:R14">
    <cfRule type="cellIs" dxfId="349" priority="121" operator="equal">
      <formula>"0-0"</formula>
    </cfRule>
  </conditionalFormatting>
  <conditionalFormatting sqref="M45">
    <cfRule type="cellIs" dxfId="348" priority="119" operator="lessThan">
      <formula>0</formula>
    </cfRule>
    <cfRule type="cellIs" dxfId="347" priority="120" operator="greaterThan">
      <formula>0</formula>
    </cfRule>
  </conditionalFormatting>
  <conditionalFormatting sqref="X15:X38">
    <cfRule type="cellIs" dxfId="346" priority="114" operator="lessThan">
      <formula>0</formula>
    </cfRule>
    <cfRule type="cellIs" dxfId="345" priority="115" operator="greaterThan">
      <formula>0</formula>
    </cfRule>
  </conditionalFormatting>
  <conditionalFormatting sqref="Y15:Y38">
    <cfRule type="cellIs" dxfId="344" priority="112" operator="lessThan">
      <formula>0</formula>
    </cfRule>
    <cfRule type="cellIs" dxfId="343" priority="113" operator="greaterThan">
      <formula>0</formula>
    </cfRule>
  </conditionalFormatting>
  <conditionalFormatting sqref="W8:X8">
    <cfRule type="cellIs" dxfId="342" priority="110" operator="greaterThan">
      <formula>0</formula>
    </cfRule>
    <cfRule type="cellIs" dxfId="341" priority="111" operator="lessThan">
      <formula>0</formula>
    </cfRule>
  </conditionalFormatting>
  <conditionalFormatting sqref="Q6:R8">
    <cfRule type="cellIs" dxfId="340" priority="109" operator="equal">
      <formula>"0-0"</formula>
    </cfRule>
  </conditionalFormatting>
  <conditionalFormatting sqref="Q76:R76">
    <cfRule type="cellIs" dxfId="339" priority="108" operator="equal">
      <formula>"0-0"</formula>
    </cfRule>
  </conditionalFormatting>
  <conditionalFormatting sqref="Q155:R155">
    <cfRule type="cellIs" dxfId="338" priority="104" operator="equal">
      <formula>"0-0"</formula>
    </cfRule>
  </conditionalFormatting>
  <conditionalFormatting sqref="Q156:R156">
    <cfRule type="cellIs" dxfId="337" priority="103" operator="equal">
      <formula>"0-0"</formula>
    </cfRule>
  </conditionalFormatting>
  <conditionalFormatting sqref="Q157:R157">
    <cfRule type="cellIs" dxfId="336" priority="102" operator="equal">
      <formula>"0-0"</formula>
    </cfRule>
  </conditionalFormatting>
  <conditionalFormatting sqref="AD15:AD55">
    <cfRule type="cellIs" dxfId="335" priority="99" operator="equal">
      <formula>0.8</formula>
    </cfRule>
    <cfRule type="cellIs" dxfId="334" priority="100" operator="lessThan">
      <formula>0.8</formula>
    </cfRule>
    <cfRule type="cellIs" dxfId="333" priority="101" operator="greaterThan">
      <formula>0.8</formula>
    </cfRule>
  </conditionalFormatting>
  <conditionalFormatting sqref="Q203:R203">
    <cfRule type="cellIs" dxfId="332" priority="98" operator="equal">
      <formula>"0-0"</formula>
    </cfRule>
  </conditionalFormatting>
  <conditionalFormatting sqref="M1:M45 M48:M80 M83:M86 M89:M90 M106:M110 M122 M125:M135 M138:M139 M148:M167 M173:M253 M261:M1048576">
    <cfRule type="cellIs" dxfId="331" priority="96" operator="lessThan">
      <formula>0</formula>
    </cfRule>
    <cfRule type="cellIs" dxfId="330" priority="97" operator="greaterThan">
      <formula>0.0000000001</formula>
    </cfRule>
  </conditionalFormatting>
  <conditionalFormatting sqref="M46:M47">
    <cfRule type="cellIs" dxfId="329" priority="94" operator="lessThan">
      <formula>0</formula>
    </cfRule>
    <cfRule type="cellIs" dxfId="328" priority="95" operator="greaterThan">
      <formula>0</formula>
    </cfRule>
  </conditionalFormatting>
  <conditionalFormatting sqref="Q46:R47">
    <cfRule type="cellIs" dxfId="327" priority="93" operator="equal">
      <formula>"0-0"</formula>
    </cfRule>
  </conditionalFormatting>
  <conditionalFormatting sqref="Q71:R71">
    <cfRule type="cellIs" dxfId="326" priority="92" operator="equal">
      <formula>"0-0"</formula>
    </cfRule>
  </conditionalFormatting>
  <conditionalFormatting sqref="M81:M82">
    <cfRule type="cellIs" dxfId="325" priority="90" operator="lessThan">
      <formula>0</formula>
    </cfRule>
    <cfRule type="cellIs" dxfId="324" priority="91" operator="greaterThan">
      <formula>0</formula>
    </cfRule>
  </conditionalFormatting>
  <conditionalFormatting sqref="Q84:R84">
    <cfRule type="cellIs" dxfId="323" priority="89" operator="equal">
      <formula>"0-0"</formula>
    </cfRule>
  </conditionalFormatting>
  <conditionalFormatting sqref="M87:M88">
    <cfRule type="cellIs" dxfId="322" priority="87" operator="lessThan">
      <formula>0</formula>
    </cfRule>
    <cfRule type="cellIs" dxfId="321" priority="88" operator="greaterThan">
      <formula>0</formula>
    </cfRule>
  </conditionalFormatting>
  <conditionalFormatting sqref="Q87:R88">
    <cfRule type="cellIs" dxfId="320" priority="86" operator="equal">
      <formula>"0-0"</formula>
    </cfRule>
  </conditionalFormatting>
  <conditionalFormatting sqref="Q89:R89">
    <cfRule type="cellIs" dxfId="319" priority="85" operator="equal">
      <formula>"0-0"</formula>
    </cfRule>
  </conditionalFormatting>
  <conditionalFormatting sqref="M91:M92">
    <cfRule type="cellIs" dxfId="318" priority="83" operator="lessThan">
      <formula>0</formula>
    </cfRule>
    <cfRule type="cellIs" dxfId="317" priority="84" operator="greaterThan">
      <formula>0</formula>
    </cfRule>
  </conditionalFormatting>
  <conditionalFormatting sqref="Q91:R92">
    <cfRule type="cellIs" dxfId="316" priority="82" operator="equal">
      <formula>"0-0"</formula>
    </cfRule>
  </conditionalFormatting>
  <conditionalFormatting sqref="M93">
    <cfRule type="cellIs" dxfId="315" priority="80" operator="lessThan">
      <formula>0</formula>
    </cfRule>
    <cfRule type="cellIs" dxfId="314" priority="81" operator="greaterThan">
      <formula>0</formula>
    </cfRule>
  </conditionalFormatting>
  <conditionalFormatting sqref="Q93:R93">
    <cfRule type="cellIs" dxfId="313" priority="79" operator="equal">
      <formula>"0-0"</formula>
    </cfRule>
  </conditionalFormatting>
  <conditionalFormatting sqref="M94:M95">
    <cfRule type="cellIs" dxfId="312" priority="77" operator="lessThan">
      <formula>0</formula>
    </cfRule>
    <cfRule type="cellIs" dxfId="311" priority="78" operator="greaterThan">
      <formula>0</formula>
    </cfRule>
  </conditionalFormatting>
  <conditionalFormatting sqref="M96">
    <cfRule type="cellIs" dxfId="310" priority="75" operator="lessThan">
      <formula>0</formula>
    </cfRule>
    <cfRule type="cellIs" dxfId="309" priority="76" operator="greaterThan">
      <formula>0</formula>
    </cfRule>
  </conditionalFormatting>
  <conditionalFormatting sqref="M97">
    <cfRule type="cellIs" dxfId="308" priority="73" operator="lessThan">
      <formula>0</formula>
    </cfRule>
    <cfRule type="cellIs" dxfId="307" priority="74" operator="greaterThan">
      <formula>0</formula>
    </cfRule>
  </conditionalFormatting>
  <conditionalFormatting sqref="M98">
    <cfRule type="cellIs" dxfId="306" priority="71" operator="lessThan">
      <formula>0</formula>
    </cfRule>
    <cfRule type="cellIs" dxfId="305" priority="72" operator="greaterThan">
      <formula>0</formula>
    </cfRule>
  </conditionalFormatting>
  <conditionalFormatting sqref="M99">
    <cfRule type="cellIs" dxfId="304" priority="69" operator="lessThan">
      <formula>0</formula>
    </cfRule>
    <cfRule type="cellIs" dxfId="303" priority="70" operator="greaterThan">
      <formula>0</formula>
    </cfRule>
  </conditionalFormatting>
  <conditionalFormatting sqref="Q94:R95">
    <cfRule type="cellIs" dxfId="302" priority="68" operator="equal">
      <formula>"0-0"</formula>
    </cfRule>
  </conditionalFormatting>
  <conditionalFormatting sqref="Q96:R96">
    <cfRule type="cellIs" dxfId="301" priority="67" operator="equal">
      <formula>"0-0"</formula>
    </cfRule>
  </conditionalFormatting>
  <conditionalFormatting sqref="Q97:R97">
    <cfRule type="cellIs" dxfId="300" priority="66" operator="equal">
      <formula>"0-0"</formula>
    </cfRule>
  </conditionalFormatting>
  <conditionalFormatting sqref="Q98:R98">
    <cfRule type="cellIs" dxfId="299" priority="65" operator="equal">
      <formula>"0-0"</formula>
    </cfRule>
  </conditionalFormatting>
  <conditionalFormatting sqref="Q99:R99">
    <cfRule type="cellIs" dxfId="298" priority="64" operator="equal">
      <formula>"0-0"</formula>
    </cfRule>
  </conditionalFormatting>
  <conditionalFormatting sqref="M100">
    <cfRule type="cellIs" dxfId="297" priority="62" operator="lessThan">
      <formula>0</formula>
    </cfRule>
    <cfRule type="cellIs" dxfId="296" priority="63" operator="greaterThan">
      <formula>0</formula>
    </cfRule>
  </conditionalFormatting>
  <conditionalFormatting sqref="Q100:R100">
    <cfRule type="cellIs" dxfId="295" priority="61" operator="equal">
      <formula>"0-0"</formula>
    </cfRule>
  </conditionalFormatting>
  <conditionalFormatting sqref="M101:M102">
    <cfRule type="cellIs" dxfId="294" priority="59" operator="lessThan">
      <formula>0</formula>
    </cfRule>
    <cfRule type="cellIs" dxfId="293" priority="60" operator="greaterThan">
      <formula>0</formula>
    </cfRule>
  </conditionalFormatting>
  <conditionalFormatting sqref="Q101:R102">
    <cfRule type="cellIs" dxfId="292" priority="58" operator="equal">
      <formula>"0-0"</formula>
    </cfRule>
  </conditionalFormatting>
  <conditionalFormatting sqref="M103:M104">
    <cfRule type="cellIs" dxfId="291" priority="56" operator="lessThan">
      <formula>0</formula>
    </cfRule>
    <cfRule type="cellIs" dxfId="290" priority="57" operator="greaterThan">
      <formula>0</formula>
    </cfRule>
  </conditionalFormatting>
  <conditionalFormatting sqref="Q103:R104">
    <cfRule type="cellIs" dxfId="289" priority="55" operator="equal">
      <formula>"0-0"</formula>
    </cfRule>
  </conditionalFormatting>
  <conditionalFormatting sqref="M105">
    <cfRule type="cellIs" dxfId="288" priority="53" operator="lessThan">
      <formula>0</formula>
    </cfRule>
    <cfRule type="cellIs" dxfId="287" priority="54" operator="greaterThan">
      <formula>0</formula>
    </cfRule>
  </conditionalFormatting>
  <conditionalFormatting sqref="Q105:R105">
    <cfRule type="cellIs" dxfId="286" priority="52" operator="equal">
      <formula>"0-0"</formula>
    </cfRule>
  </conditionalFormatting>
  <conditionalFormatting sqref="M111:M118">
    <cfRule type="cellIs" dxfId="285" priority="50" operator="lessThan">
      <formula>0</formula>
    </cfRule>
    <cfRule type="cellIs" dxfId="284" priority="51" operator="greaterThan">
      <formula>0</formula>
    </cfRule>
  </conditionalFormatting>
  <conditionalFormatting sqref="Q111:R111 Q114:R118">
    <cfRule type="cellIs" dxfId="283" priority="49" operator="equal">
      <formula>"0-0"</formula>
    </cfRule>
  </conditionalFormatting>
  <conditionalFormatting sqref="Q112:R112">
    <cfRule type="cellIs" dxfId="282" priority="48" operator="equal">
      <formula>"0-0"</formula>
    </cfRule>
  </conditionalFormatting>
  <conditionalFormatting sqref="Q113:R113">
    <cfRule type="cellIs" dxfId="281" priority="47" operator="equal">
      <formula>"0-0"</formula>
    </cfRule>
  </conditionalFormatting>
  <conditionalFormatting sqref="M119">
    <cfRule type="cellIs" dxfId="280" priority="45" operator="lessThan">
      <formula>0</formula>
    </cfRule>
    <cfRule type="cellIs" dxfId="279" priority="46" operator="greaterThan">
      <formula>0</formula>
    </cfRule>
  </conditionalFormatting>
  <conditionalFormatting sqref="Q119:R119">
    <cfRule type="cellIs" dxfId="278" priority="44" operator="equal">
      <formula>"0-0"</formula>
    </cfRule>
  </conditionalFormatting>
  <conditionalFormatting sqref="M120">
    <cfRule type="cellIs" dxfId="277" priority="42" operator="lessThan">
      <formula>0</formula>
    </cfRule>
    <cfRule type="cellIs" dxfId="276" priority="43" operator="greaterThan">
      <formula>0</formula>
    </cfRule>
  </conditionalFormatting>
  <conditionalFormatting sqref="M121">
    <cfRule type="cellIs" dxfId="275" priority="40" operator="lessThan">
      <formula>0</formula>
    </cfRule>
    <cfRule type="cellIs" dxfId="274" priority="41" operator="greaterThan">
      <formula>0</formula>
    </cfRule>
  </conditionalFormatting>
  <conditionalFormatting sqref="Q121:R121">
    <cfRule type="cellIs" dxfId="273" priority="39" operator="equal">
      <formula>"0-0"</formula>
    </cfRule>
  </conditionalFormatting>
  <conditionalFormatting sqref="AK15:AK50">
    <cfRule type="cellIs" dxfId="272" priority="37" operator="lessThan">
      <formula>0</formula>
    </cfRule>
    <cfRule type="cellIs" dxfId="271" priority="38" operator="greaterThan">
      <formula>0</formula>
    </cfRule>
  </conditionalFormatting>
  <conditionalFormatting sqref="AJ15:AJ50">
    <cfRule type="cellIs" dxfId="270" priority="34" operator="equal">
      <formula>0.8</formula>
    </cfRule>
    <cfRule type="cellIs" dxfId="269" priority="35" operator="lessThan">
      <formula>0.8</formula>
    </cfRule>
    <cfRule type="cellIs" dxfId="268" priority="36" operator="greaterThan">
      <formula>0.8</formula>
    </cfRule>
  </conditionalFormatting>
  <conditionalFormatting sqref="M123:M124">
    <cfRule type="cellIs" dxfId="267" priority="32" operator="lessThan">
      <formula>0</formula>
    </cfRule>
    <cfRule type="cellIs" dxfId="266" priority="33" operator="greaterThan">
      <formula>0</formula>
    </cfRule>
  </conditionalFormatting>
  <conditionalFormatting sqref="Q123:R124">
    <cfRule type="cellIs" dxfId="265" priority="31" operator="equal">
      <formula>"0-0"</formula>
    </cfRule>
  </conditionalFormatting>
  <conditionalFormatting sqref="M136:M137">
    <cfRule type="cellIs" dxfId="264" priority="29" operator="lessThan">
      <formula>0</formula>
    </cfRule>
    <cfRule type="cellIs" dxfId="263" priority="30" operator="greaterThan">
      <formula>0</formula>
    </cfRule>
  </conditionalFormatting>
  <conditionalFormatting sqref="Q136:R137">
    <cfRule type="cellIs" dxfId="262" priority="28" operator="equal">
      <formula>"0-0"</formula>
    </cfRule>
  </conditionalFormatting>
  <conditionalFormatting sqref="M140:M143">
    <cfRule type="cellIs" dxfId="261" priority="26" operator="lessThan">
      <formula>0</formula>
    </cfRule>
    <cfRule type="cellIs" dxfId="260" priority="27" operator="greaterThan">
      <formula>0</formula>
    </cfRule>
  </conditionalFormatting>
  <conditionalFormatting sqref="Q140:R143">
    <cfRule type="cellIs" dxfId="259" priority="25" operator="equal">
      <formula>"0-0"</formula>
    </cfRule>
  </conditionalFormatting>
  <conditionalFormatting sqref="M144">
    <cfRule type="cellIs" dxfId="258" priority="23" operator="lessThan">
      <formula>0</formula>
    </cfRule>
    <cfRule type="cellIs" dxfId="257" priority="24" operator="greaterThan">
      <formula>0</formula>
    </cfRule>
  </conditionalFormatting>
  <conditionalFormatting sqref="M145:M147">
    <cfRule type="cellIs" dxfId="256" priority="21" operator="lessThan">
      <formula>0</formula>
    </cfRule>
    <cfRule type="cellIs" dxfId="255" priority="22" operator="greaterThan">
      <formula>0</formula>
    </cfRule>
  </conditionalFormatting>
  <conditionalFormatting sqref="Q145:R147">
    <cfRule type="cellIs" dxfId="254" priority="20" operator="equal">
      <formula>"0-0"</formula>
    </cfRule>
  </conditionalFormatting>
  <conditionalFormatting sqref="Q148:R148">
    <cfRule type="cellIs" dxfId="253" priority="19" operator="equal">
      <formula>"0-0"</formula>
    </cfRule>
  </conditionalFormatting>
  <conditionalFormatting sqref="Q167:R167">
    <cfRule type="cellIs" dxfId="252" priority="18" operator="equal">
      <formula>"0-0"</formula>
    </cfRule>
  </conditionalFormatting>
  <conditionalFormatting sqref="M168">
    <cfRule type="cellIs" dxfId="251" priority="16" operator="lessThan">
      <formula>0</formula>
    </cfRule>
    <cfRule type="cellIs" dxfId="250" priority="17" operator="greaterThan">
      <formula>0</formula>
    </cfRule>
  </conditionalFormatting>
  <conditionalFormatting sqref="M169:M171">
    <cfRule type="cellIs" dxfId="249" priority="14" operator="lessThan">
      <formula>0</formula>
    </cfRule>
    <cfRule type="cellIs" dxfId="248" priority="15" operator="greaterThan">
      <formula>0</formula>
    </cfRule>
  </conditionalFormatting>
  <conditionalFormatting sqref="Q169:R171">
    <cfRule type="cellIs" dxfId="247" priority="13" operator="equal">
      <formula>"0-0"</formula>
    </cfRule>
  </conditionalFormatting>
  <conditionalFormatting sqref="M172">
    <cfRule type="cellIs" dxfId="246" priority="11" operator="lessThan">
      <formula>0</formula>
    </cfRule>
    <cfRule type="cellIs" dxfId="245" priority="12" operator="greaterThan">
      <formula>0</formula>
    </cfRule>
  </conditionalFormatting>
  <conditionalFormatting sqref="Q172:R172">
    <cfRule type="cellIs" dxfId="244" priority="10" operator="equal">
      <formula>"0-0"</formula>
    </cfRule>
  </conditionalFormatting>
  <conditionalFormatting sqref="Q205:R205">
    <cfRule type="cellIs" dxfId="243" priority="9" operator="equal">
      <formula>"0-0"</formula>
    </cfRule>
  </conditionalFormatting>
  <conditionalFormatting sqref="M254 M256:M260">
    <cfRule type="cellIs" dxfId="242" priority="7" operator="lessThan">
      <formula>0</formula>
    </cfRule>
    <cfRule type="cellIs" dxfId="241" priority="8" operator="greaterThan">
      <formula>0</formula>
    </cfRule>
  </conditionalFormatting>
  <conditionalFormatting sqref="M255">
    <cfRule type="cellIs" dxfId="240" priority="5" operator="lessThan">
      <formula>0</formula>
    </cfRule>
    <cfRule type="cellIs" dxfId="239" priority="6" operator="greaterThan">
      <formula>0</formula>
    </cfRule>
  </conditionalFormatting>
  <conditionalFormatting sqref="Q255:R255">
    <cfRule type="cellIs" dxfId="238" priority="4" operator="equal">
      <formula>"0-0"</formula>
    </cfRule>
  </conditionalFormatting>
  <conditionalFormatting sqref="Q258:R260">
    <cfRule type="cellIs" dxfId="237" priority="3" operator="equal">
      <formula>"0-0"</formula>
    </cfRule>
  </conditionalFormatting>
  <conditionalFormatting sqref="Q272:R272">
    <cfRule type="cellIs" dxfId="236" priority="2" operator="equal">
      <formula>"0-0"</formula>
    </cfRule>
  </conditionalFormatting>
  <conditionalFormatting sqref="Q286:R286">
    <cfRule type="cellIs" dxfId="235" priority="1" operator="equal">
      <formula>"0-0"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33A5E184-64A4-407A-94DE-E165AAEA08C7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C76</xm:sqref>
            </x14:sparkline>
            <x14:sparkline>
              <xm:sqref>C77</xm:sqref>
            </x14:sparkline>
            <x14:sparkline>
              <xm:sqref>C78</xm:sqref>
            </x14:sparkline>
            <x14:sparkline>
              <xm:sqref>C79</xm:sqref>
            </x14:sparkline>
            <x14:sparkline>
              <xm:sqref>C80</xm:sqref>
            </x14:sparkline>
          </x14:sparklines>
        </x14:sparklineGroup>
        <x14:sparklineGroup displayEmptyCellsAs="gap" xr2:uid="{0DE7A709-831E-4E60-97C2-0DB6DCBBB5EF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C74</xm:sqref>
            </x14:sparkline>
            <x14:sparkline>
              <xm:sqref>C75</xm:sqref>
            </x14:sparkline>
            <x14:sparkline>
              <xm:sqref>C81</xm:sqref>
            </x14:sparkline>
            <x14:sparkline>
              <xm:sqref>C82</xm:sqref>
            </x14:sparkline>
          </x14:sparklines>
        </x14:sparklineGroup>
        <x14:sparklineGroup displayEmptyCellsAs="gap" xr2:uid="{6F7D185B-F219-487A-BF60-277224032063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C72</xm:sqref>
            </x14:sparkline>
            <x14:sparkline>
              <xm:sqref>C73</xm:sqref>
            </x14:sparkline>
          </x14:sparklines>
        </x14:sparklineGroup>
        <x14:sparklineGroup displayEmptyCellsAs="gap" xr2:uid="{7987CB53-8BAD-4F0C-9783-BC6C2A2A706D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C71</xm:sqref>
            </x14:sparkline>
          </x14:sparklines>
        </x14:sparklineGroup>
        <x14:sparklineGroup displayEmptyCellsAs="gap" xr2:uid="{DD6C6F53-A9D9-4204-8421-16CBB5B41D05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C5</xm:sqref>
            </x14:sparkline>
          </x14:sparklines>
        </x14:sparklineGroup>
        <x14:sparklineGroup displayEmptyCellsAs="gap" xr2:uid="{5295EF26-7139-401B-8A06-80728F94432D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C10</xm:sqref>
            </x14:sparkline>
          </x14:sparklines>
        </x14:sparklineGroup>
        <x14:sparklineGroup displayEmptyCellsAs="gap" xr2:uid="{A4349778-BC76-4DAF-B047-720DEF26A913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C14</xm:sqref>
            </x14:sparkline>
            <x14:sparkline>
              <xm:sqref>C15</xm:sqref>
            </x14:sparkline>
          </x14:sparklines>
        </x14:sparklineGroup>
        <x14:sparklineGroup displayEmptyCellsAs="gap" xr2:uid="{A6B43A3A-17EE-498A-B55E-85AAEE3D2E0D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C18</xm:sqref>
            </x14:sparkline>
          </x14:sparklines>
        </x14:sparklineGroup>
        <x14:sparklineGroup displayEmptyCellsAs="gap" xr2:uid="{37DB4B1A-67C6-4CC3-937D-5E34614340EA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C6</xm:sqref>
            </x14:sparkline>
          </x14:sparklines>
        </x14:sparklineGroup>
        <x14:sparklineGroup displayEmptyCellsAs="gap" xr2:uid="{C52B4D22-A9B6-4BFB-B9BB-8454A166E16F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C13</xm:sqref>
            </x14:sparkline>
          </x14:sparklines>
        </x14:sparklineGroup>
        <x14:sparklineGroup displayEmptyCellsAs="gap" xr2:uid="{AB22941A-5E19-4585-9C2C-B78D70A83FB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C11</xm:sqref>
            </x14:sparkline>
          </x14:sparklines>
        </x14:sparklineGroup>
        <x14:sparklineGroup displayEmptyCellsAs="gap" xr2:uid="{A71C975F-A8E7-4959-B01D-35AA62AB24A2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C9</xm:sqref>
            </x14:sparkline>
          </x14:sparklines>
        </x14:sparklineGroup>
        <x14:sparklineGroup displayEmptyCellsAs="gap" xr2:uid="{633789FB-2EEF-4152-A3EE-660834551953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C4</xm:sqref>
            </x14:sparkline>
          </x14:sparklines>
        </x14:sparklineGroup>
        <x14:sparklineGroup displayEmptyCellsAs="gap" xr2:uid="{F440BC5E-E31D-43B5-ABCA-A56125F05CF9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C7</xm:sqref>
            </x14:sparkline>
          </x14:sparklines>
        </x14:sparklineGroup>
        <x14:sparklineGroup displayEmptyCellsAs="gap" xr2:uid="{CA4F5F49-ACD9-460E-A157-233FD2CAFFA5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C8</xm:sqref>
            </x14:sparkline>
          </x14:sparklines>
        </x14:sparklineGroup>
        <x14:sparklineGroup displayEmptyCellsAs="gap" xr2:uid="{20444909-6339-4035-A5C5-C668231A02AA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C17</xm:sqref>
            </x14:sparkline>
          </x14:sparklines>
        </x14:sparklineGroup>
        <x14:sparklineGroup displayEmptyCellsAs="gap" xr2:uid="{46C5FE95-6D7F-449B-B6D1-B4484C2A0E83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C24</xm:sqref>
            </x14:sparkline>
            <x14:sparkline>
              <xm:sqref>C25</xm:sqref>
            </x14:sparkline>
            <x14:sparkline>
              <xm:sqref>C26</xm:sqref>
            </x14:sparkline>
            <x14:sparkline>
              <xm:sqref>C27</xm:sqref>
            </x14:sparkline>
            <x14:sparkline>
              <xm:sqref>C28</xm:sqref>
            </x14:sparkline>
            <x14:sparkline>
              <xm:sqref>C29</xm:sqref>
            </x14:sparkline>
          </x14:sparklines>
        </x14:sparklineGroup>
        <x14:sparklineGroup displayEmptyCellsAs="gap" xr2:uid="{D1DEB465-0D56-4F9A-94EE-4638D950D713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C12</xm:sqref>
            </x14:sparkline>
          </x14:sparklines>
        </x14:sparklineGroup>
        <x14:sparklineGroup displayEmptyCellsAs="gap" xr2:uid="{B88E67D3-9BEE-473E-AA2C-9973CCAB9586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C36</xm:sqref>
            </x14:sparkline>
            <x14:sparkline>
              <xm:sqref>C37</xm:sqref>
            </x14:sparkline>
          </x14:sparklines>
        </x14:sparklineGroup>
        <x14:sparklineGroup displayEmptyCellsAs="gap" xr2:uid="{84DBCAFA-814A-4CE2-9AED-88C57B16CF0C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C35</xm:sqref>
            </x14:sparkline>
          </x14:sparklines>
        </x14:sparklineGroup>
        <x14:sparklineGroup displayEmptyCellsAs="gap" xr2:uid="{5341E108-AEE3-4441-81A8-FD8CDA396277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C38</xm:sqref>
            </x14:sparkline>
          </x14:sparklines>
        </x14:sparklineGroup>
        <x14:sparklineGroup displayEmptyCellsAs="gap" xr2:uid="{9CABEBF9-050F-44F1-AD37-285E0858D537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C19</xm:sqref>
            </x14:sparkline>
            <x14:sparkline>
              <xm:sqref>C20</xm:sqref>
            </x14:sparkline>
            <x14:sparkline>
              <xm:sqref>C21</xm:sqref>
            </x14:sparkline>
            <x14:sparkline>
              <xm:sqref>C22</xm:sqref>
            </x14:sparkline>
          </x14:sparklines>
        </x14:sparklineGroup>
        <x14:sparklineGroup displayEmptyCellsAs="gap" xr2:uid="{E1E8A6ED-B9C1-4AD3-8F3D-DE408CCACEDF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C23</xm:sqref>
            </x14:sparkline>
          </x14:sparklines>
        </x14:sparklineGroup>
        <x14:sparklineGroup displayEmptyCellsAs="gap" xr2:uid="{75F8F57C-91B2-46F8-96FB-B9BC65E58EB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C16</xm:sqref>
            </x14:sparkline>
          </x14:sparklines>
        </x14:sparklineGroup>
        <x14:sparklineGroup displayEmptyCellsAs="gap" xr2:uid="{AEC620D7-4107-4110-8318-3D8ECF2AF80E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C39</xm:sqref>
            </x14:sparkline>
          </x14:sparklines>
        </x14:sparklineGroup>
        <x14:sparklineGroup displayEmptyCellsAs="gap" xr2:uid="{ABD11416-9F15-4210-A9EA-4A61E3D6A6F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C41</xm:sqref>
            </x14:sparkline>
          </x14:sparklines>
        </x14:sparklineGroup>
        <x14:sparklineGroup displayEmptyCellsAs="gap" xr2:uid="{7DBF9D35-2F89-4F45-A865-8C6DA9C5524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C40</xm:sqref>
            </x14:sparkline>
          </x14:sparklines>
        </x14:sparklineGroup>
        <x14:sparklineGroup displayEmptyCellsAs="gap" xr2:uid="{7BFB0C83-08EA-4692-B6EC-0D17A88C048B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C42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930AD0EF01524F87C06E96786F6615" ma:contentTypeVersion="12" ma:contentTypeDescription="Create a new document." ma:contentTypeScope="" ma:versionID="fec86ff31db021d197561347f3c962f2">
  <xsd:schema xmlns:xsd="http://www.w3.org/2001/XMLSchema" xmlns:xs="http://www.w3.org/2001/XMLSchema" xmlns:p="http://schemas.microsoft.com/office/2006/metadata/properties" xmlns:ns3="2786c77b-9837-455e-bfed-afb082a5e809" xmlns:ns4="51a3e0eb-277c-4c46-9589-100e6d74af47" targetNamespace="http://schemas.microsoft.com/office/2006/metadata/properties" ma:root="true" ma:fieldsID="4b749302bce5517ac753d42d917cfb0b" ns3:_="" ns4:_="">
    <xsd:import namespace="2786c77b-9837-455e-bfed-afb082a5e809"/>
    <xsd:import namespace="51a3e0eb-277c-4c46-9589-100e6d74af4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86c77b-9837-455e-bfed-afb082a5e8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a3e0eb-277c-4c46-9589-100e6d74af4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A841D7-7020-4E16-8CC8-929AFAD7FF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86c77b-9837-455e-bfed-afb082a5e809"/>
    <ds:schemaRef ds:uri="51a3e0eb-277c-4c46-9589-100e6d74af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524BD2-5E5B-4991-B58C-D4B9000867D6}">
  <ds:schemaRefs>
    <ds:schemaRef ds:uri="http://purl.org/dc/dcmitype/"/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2786c77b-9837-455e-bfed-afb082a5e809"/>
    <ds:schemaRef ds:uri="51a3e0eb-277c-4c46-9589-100e6d74af47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B2D620DC-F457-4CF7-98A6-4D39A7051A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2021-2022 Summary</vt:lpstr>
      <vt:lpstr>SHG Filter (2)</vt:lpstr>
      <vt:lpstr>SHG Pro Gary</vt:lpstr>
      <vt:lpstr>SHG Pro</vt:lpstr>
      <vt:lpstr>SHG 60Min</vt:lpstr>
      <vt:lpstr>O1.5</vt:lpstr>
      <vt:lpstr>LU1.5 Pro</vt:lpstr>
      <vt:lpstr>SHG Filter V2</vt:lpstr>
      <vt:lpstr>LU1.5 1.33</vt:lpstr>
      <vt:lpstr>LU1.5 Keith</vt:lpstr>
      <vt:lpstr>Sheet1</vt:lpstr>
      <vt:lpstr>LTD  Darri</vt:lpstr>
      <vt:lpstr>SHG Filter</vt:lpstr>
      <vt:lpstr>LTD </vt:lpstr>
      <vt:lpstr>Other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Rome</dc:creator>
  <cp:lastModifiedBy>James Rome</cp:lastModifiedBy>
  <dcterms:created xsi:type="dcterms:W3CDTF">2021-01-05T19:47:20Z</dcterms:created>
  <dcterms:modified xsi:type="dcterms:W3CDTF">2022-02-15T16:05:33Z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0x0101000B930AD0EF01524F87C06E96786F6615</vt:lpwstr>
  </property>
  <property fmtid="{D5CDD505-2E9C-101B-9397-08002B2CF9AE}" pid="3" name="MSIP_Label_cd268244-2132-4d40-9163-4c8cb1194774_Enabled">
    <vt:lpwstr>true</vt:lpwstr>
  </property>
  <property fmtid="{D5CDD505-2E9C-101B-9397-08002B2CF9AE}" pid="4" name="MSIP_Label_cd268244-2132-4d40-9163-4c8cb1194774_SetDate">
    <vt:lpwstr>2021-11-27T01:21:45Z</vt:lpwstr>
  </property>
  <property fmtid="{D5CDD505-2E9C-101B-9397-08002B2CF9AE}" pid="5" name="MSIP_Label_cd268244-2132-4d40-9163-4c8cb1194774_Method">
    <vt:lpwstr>Standard</vt:lpwstr>
  </property>
  <property fmtid="{D5CDD505-2E9C-101B-9397-08002B2CF9AE}" pid="6" name="MSIP_Label_cd268244-2132-4d40-9163-4c8cb1194774_Name">
    <vt:lpwstr>cd268244-2132-4d40-9163-4c8cb1194774</vt:lpwstr>
  </property>
  <property fmtid="{D5CDD505-2E9C-101B-9397-08002B2CF9AE}" pid="7" name="MSIP_Label_cd268244-2132-4d40-9163-4c8cb1194774_SiteId">
    <vt:lpwstr>dec15ca3-28f4-46b5-9908-17ee4223e704</vt:lpwstr>
  </property>
  <property fmtid="{D5CDD505-2E9C-101B-9397-08002B2CF9AE}" pid="8" name="MSIP_Label_cd268244-2132-4d40-9163-4c8cb1194774_ActionId">
    <vt:lpwstr>b32dc4b6-0e76-4231-ae8f-44d9208aab29</vt:lpwstr>
  </property>
  <property fmtid="{D5CDD505-2E9C-101B-9397-08002B2CF9AE}" pid="9" name="MSIP_Label_cd268244-2132-4d40-9163-4c8cb1194774_ContentBits">
    <vt:lpwstr>0</vt:lpwstr>
  </property>
</Properties>
</file>